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3/PAAASINE 2023/PAAASINE ANUAL-INICIAL 2023 JLE Y JD/INICIAL MODIFICADO/"/>
    </mc:Choice>
  </mc:AlternateContent>
  <xr:revisionPtr revIDLastSave="2008" documentId="8_{B219D57B-F95E-407C-B92B-CDF7BA0E802E}" xr6:coauthVersionLast="47" xr6:coauthVersionMax="47" xr10:uidLastSave="{FCD2F797-0F78-482A-9B96-AC8CFDAC75E8}"/>
  <bookViews>
    <workbookView xWindow="-108" yWindow="-108" windowWidth="23256" windowHeight="12576" xr2:uid="{00000000-000D-0000-FFFF-FFFF00000000}"/>
  </bookViews>
  <sheets>
    <sheet name="INCIAL2023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INCIAL2023!$A$5:$AF$84</definedName>
    <definedName name="a" localSheetId="0">#REF!</definedName>
    <definedName name="a">#REF!</definedName>
    <definedName name="adquisicion">'[1]hoja oculta'!$C$2:$C$5</definedName>
    <definedName name="febreroK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INCIAL2023!$1:$6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97" i="6" l="1"/>
  <c r="R796" i="6"/>
  <c r="R795" i="6"/>
  <c r="R794" i="6"/>
  <c r="R793" i="6"/>
  <c r="R792" i="6"/>
  <c r="R791" i="6"/>
  <c r="R790" i="6"/>
  <c r="R789" i="6"/>
  <c r="R788" i="6"/>
  <c r="R787" i="6"/>
  <c r="R786" i="6"/>
  <c r="R785" i="6"/>
  <c r="R784" i="6"/>
  <c r="R783" i="6"/>
  <c r="R782" i="6"/>
  <c r="R781" i="6"/>
  <c r="R780" i="6"/>
  <c r="R779" i="6"/>
  <c r="R778" i="6"/>
  <c r="R777" i="6"/>
  <c r="R776" i="6"/>
  <c r="R775" i="6"/>
  <c r="R774" i="6"/>
  <c r="R773" i="6"/>
  <c r="R772" i="6"/>
  <c r="R771" i="6"/>
  <c r="R770" i="6"/>
  <c r="R769" i="6"/>
  <c r="R768" i="6"/>
  <c r="R767" i="6"/>
  <c r="R766" i="6"/>
  <c r="R765" i="6"/>
  <c r="R764" i="6"/>
  <c r="R763" i="6"/>
  <c r="R762" i="6"/>
  <c r="R761" i="6"/>
  <c r="R760" i="6"/>
  <c r="R759" i="6"/>
  <c r="R758" i="6"/>
  <c r="R757" i="6"/>
  <c r="R756" i="6"/>
  <c r="R755" i="6"/>
  <c r="R754" i="6"/>
  <c r="R753" i="6"/>
  <c r="R752" i="6"/>
  <c r="R751" i="6"/>
  <c r="R750" i="6"/>
  <c r="R749" i="6"/>
  <c r="R748" i="6"/>
  <c r="R747" i="6"/>
  <c r="R746" i="6"/>
  <c r="R745" i="6"/>
  <c r="R744" i="6"/>
  <c r="R743" i="6"/>
  <c r="R742" i="6"/>
  <c r="R741" i="6"/>
  <c r="R740" i="6"/>
  <c r="R739" i="6"/>
  <c r="R738" i="6"/>
  <c r="R737" i="6"/>
  <c r="R736" i="6"/>
  <c r="R735" i="6"/>
  <c r="R734" i="6"/>
  <c r="R733" i="6"/>
  <c r="R732" i="6"/>
  <c r="R731" i="6"/>
  <c r="R730" i="6"/>
  <c r="R729" i="6"/>
  <c r="R728" i="6"/>
  <c r="R727" i="6"/>
  <c r="R726" i="6"/>
  <c r="R725" i="6"/>
  <c r="R724" i="6"/>
  <c r="R723" i="6"/>
  <c r="R722" i="6"/>
  <c r="R721" i="6"/>
  <c r="R720" i="6"/>
  <c r="R719" i="6"/>
  <c r="R718" i="6"/>
  <c r="R717" i="6"/>
  <c r="R716" i="6"/>
  <c r="R715" i="6"/>
  <c r="R714" i="6"/>
  <c r="R713" i="6"/>
  <c r="R712" i="6"/>
  <c r="R711" i="6"/>
  <c r="R710" i="6"/>
  <c r="R709" i="6"/>
  <c r="R708" i="6"/>
  <c r="R707" i="6"/>
  <c r="R706" i="6"/>
  <c r="R705" i="6"/>
  <c r="R704" i="6"/>
  <c r="R703" i="6"/>
  <c r="R702" i="6"/>
  <c r="R701" i="6"/>
  <c r="R700" i="6"/>
  <c r="R699" i="6"/>
  <c r="R698" i="6"/>
  <c r="R697" i="6"/>
  <c r="R696" i="6"/>
  <c r="R695" i="6"/>
  <c r="R694" i="6"/>
  <c r="R693" i="6"/>
  <c r="R692" i="6"/>
  <c r="R691" i="6"/>
  <c r="R690" i="6"/>
  <c r="R689" i="6"/>
  <c r="R688" i="6"/>
  <c r="R687" i="6"/>
  <c r="R686" i="6"/>
  <c r="R685" i="6"/>
  <c r="R684" i="6"/>
  <c r="R683" i="6"/>
  <c r="R682" i="6"/>
  <c r="R681" i="6"/>
  <c r="R680" i="6"/>
  <c r="R679" i="6"/>
  <c r="R678" i="6"/>
  <c r="R677" i="6"/>
  <c r="R676" i="6"/>
  <c r="R675" i="6"/>
  <c r="R674" i="6"/>
  <c r="R673" i="6"/>
  <c r="R672" i="6"/>
  <c r="R671" i="6"/>
  <c r="R670" i="6"/>
  <c r="R669" i="6"/>
  <c r="R668" i="6"/>
  <c r="R667" i="6"/>
  <c r="R666" i="6"/>
  <c r="R665" i="6"/>
  <c r="R664" i="6"/>
  <c r="R663" i="6"/>
  <c r="R662" i="6"/>
  <c r="R661" i="6"/>
  <c r="R660" i="6"/>
  <c r="R659" i="6"/>
  <c r="R658" i="6"/>
  <c r="R657" i="6"/>
  <c r="R656" i="6"/>
  <c r="R655" i="6"/>
  <c r="R654" i="6"/>
  <c r="R653" i="6"/>
  <c r="R652" i="6"/>
  <c r="R651" i="6"/>
  <c r="R650" i="6"/>
  <c r="R649" i="6"/>
  <c r="R648" i="6"/>
  <c r="R647" i="6"/>
  <c r="R646" i="6"/>
  <c r="R645" i="6"/>
  <c r="R644" i="6"/>
  <c r="R643" i="6"/>
  <c r="R642" i="6"/>
  <c r="R641" i="6"/>
  <c r="R640" i="6"/>
  <c r="R639" i="6"/>
  <c r="R638" i="6"/>
  <c r="R637" i="6"/>
  <c r="R636" i="6"/>
  <c r="R635" i="6"/>
  <c r="R634" i="6"/>
  <c r="R633" i="6"/>
  <c r="R632" i="6"/>
  <c r="R631" i="6"/>
  <c r="R630" i="6"/>
  <c r="R629" i="6"/>
  <c r="R628" i="6"/>
  <c r="R627" i="6"/>
  <c r="R626" i="6"/>
  <c r="R625" i="6"/>
  <c r="R624" i="6"/>
  <c r="R623" i="6"/>
  <c r="R622" i="6"/>
  <c r="R621" i="6"/>
  <c r="R620" i="6"/>
  <c r="R619" i="6"/>
  <c r="R618" i="6"/>
  <c r="R617" i="6" l="1"/>
  <c r="R616" i="6"/>
  <c r="R615" i="6"/>
  <c r="R614" i="6"/>
  <c r="R613" i="6"/>
  <c r="R612" i="6"/>
  <c r="R611" i="6"/>
  <c r="R610" i="6"/>
  <c r="R609" i="6"/>
  <c r="R608" i="6"/>
  <c r="R607" i="6"/>
  <c r="R606" i="6"/>
  <c r="R605" i="6"/>
  <c r="R604" i="6"/>
  <c r="R603" i="6"/>
  <c r="R602" i="6"/>
  <c r="R601" i="6"/>
  <c r="R600" i="6"/>
  <c r="R599" i="6"/>
  <c r="R598" i="6"/>
  <c r="R597" i="6"/>
  <c r="R596" i="6"/>
  <c r="R595" i="6"/>
  <c r="R594" i="6"/>
  <c r="R593" i="6"/>
  <c r="R592" i="6"/>
  <c r="R591" i="6"/>
  <c r="R590" i="6"/>
  <c r="R589" i="6"/>
  <c r="R588" i="6"/>
  <c r="R587" i="6"/>
  <c r="R586" i="6"/>
  <c r="R585" i="6"/>
  <c r="R584" i="6"/>
  <c r="Z583" i="6"/>
  <c r="Y583" i="6"/>
  <c r="R582" i="6"/>
  <c r="R581" i="6"/>
  <c r="R580" i="6"/>
  <c r="R579" i="6"/>
  <c r="R578" i="6"/>
  <c r="R577" i="6"/>
  <c r="R576" i="6"/>
  <c r="R575" i="6"/>
  <c r="R574" i="6"/>
  <c r="R573" i="6"/>
  <c r="R572" i="6"/>
  <c r="R571" i="6"/>
  <c r="R570" i="6"/>
  <c r="R569" i="6"/>
  <c r="R568" i="6"/>
  <c r="R567" i="6"/>
  <c r="R566" i="6"/>
  <c r="R565" i="6"/>
  <c r="R564" i="6"/>
  <c r="R563" i="6"/>
  <c r="R562" i="6"/>
  <c r="R561" i="6"/>
  <c r="R560" i="6"/>
  <c r="R559" i="6"/>
  <c r="R558" i="6"/>
  <c r="R557" i="6"/>
  <c r="R556" i="6"/>
  <c r="R555" i="6"/>
  <c r="R554" i="6"/>
  <c r="R553" i="6"/>
  <c r="R552" i="6"/>
  <c r="R551" i="6"/>
  <c r="R550" i="6"/>
  <c r="R549" i="6"/>
  <c r="R548" i="6"/>
  <c r="R547" i="6"/>
  <c r="R546" i="6"/>
  <c r="R545" i="6"/>
  <c r="R544" i="6"/>
  <c r="R543" i="6"/>
  <c r="R542" i="6"/>
  <c r="R541" i="6"/>
  <c r="R540" i="6"/>
  <c r="R539" i="6"/>
  <c r="R538" i="6"/>
  <c r="R537" i="6"/>
  <c r="R536" i="6"/>
  <c r="R535" i="6"/>
  <c r="R534" i="6"/>
  <c r="R533" i="6"/>
  <c r="R532" i="6"/>
  <c r="R531" i="6"/>
  <c r="R530" i="6"/>
  <c r="R529" i="6"/>
  <c r="AA528" i="6"/>
  <c r="R528" i="6" s="1"/>
  <c r="R527" i="6"/>
  <c r="R526" i="6"/>
  <c r="R525" i="6"/>
  <c r="R524" i="6"/>
  <c r="R523" i="6"/>
  <c r="R522" i="6"/>
  <c r="R521" i="6"/>
  <c r="R520" i="6"/>
  <c r="R519" i="6"/>
  <c r="R518" i="6"/>
  <c r="R517" i="6"/>
  <c r="R516" i="6"/>
  <c r="R515" i="6"/>
  <c r="R514" i="6"/>
  <c r="R513" i="6"/>
  <c r="R512" i="6"/>
  <c r="R511" i="6"/>
  <c r="R510" i="6"/>
  <c r="R509" i="6"/>
  <c r="R508" i="6"/>
  <c r="R507" i="6"/>
  <c r="R506" i="6"/>
  <c r="R505" i="6"/>
  <c r="R504" i="6"/>
  <c r="R503" i="6"/>
  <c r="R502" i="6"/>
  <c r="R501" i="6"/>
  <c r="R500" i="6"/>
  <c r="R499" i="6"/>
  <c r="R498" i="6"/>
  <c r="R497" i="6"/>
  <c r="R496" i="6"/>
  <c r="R495" i="6"/>
  <c r="R494" i="6"/>
  <c r="R493" i="6"/>
  <c r="R492" i="6"/>
  <c r="R491" i="6"/>
  <c r="R490" i="6"/>
  <c r="R489" i="6"/>
  <c r="R488" i="6"/>
  <c r="R487" i="6"/>
  <c r="R486" i="6"/>
  <c r="R485" i="6"/>
  <c r="R484" i="6"/>
  <c r="R583" i="6" l="1"/>
  <c r="R483" i="6" l="1"/>
  <c r="R482" i="6"/>
  <c r="R481" i="6"/>
  <c r="R480" i="6"/>
  <c r="R479" i="6"/>
  <c r="R478" i="6"/>
  <c r="R477" i="6"/>
  <c r="R476" i="6"/>
  <c r="R475" i="6"/>
  <c r="R474" i="6"/>
  <c r="R473" i="6"/>
  <c r="R472" i="6"/>
  <c r="R471" i="6"/>
  <c r="R470" i="6"/>
  <c r="R469" i="6"/>
  <c r="R468" i="6"/>
  <c r="R467" i="6"/>
  <c r="R466" i="6"/>
  <c r="R465" i="6"/>
  <c r="R464" i="6"/>
  <c r="R463" i="6"/>
  <c r="R462" i="6"/>
  <c r="R461" i="6"/>
  <c r="R460" i="6"/>
  <c r="R459" i="6"/>
  <c r="R458" i="6"/>
  <c r="R457" i="6"/>
  <c r="R456" i="6"/>
  <c r="R455" i="6"/>
  <c r="R454" i="6"/>
  <c r="R453" i="6"/>
  <c r="R452" i="6"/>
  <c r="R451" i="6"/>
  <c r="R450" i="6"/>
  <c r="R449" i="6"/>
  <c r="R448" i="6"/>
  <c r="R447" i="6"/>
  <c r="R446" i="6"/>
  <c r="R445" i="6"/>
  <c r="R444" i="6"/>
  <c r="R443" i="6"/>
  <c r="R442" i="6"/>
  <c r="R441" i="6"/>
  <c r="R440" i="6"/>
  <c r="R439" i="6"/>
  <c r="R438" i="6"/>
  <c r="R437" i="6"/>
  <c r="R436" i="6"/>
  <c r="R435" i="6"/>
  <c r="R434" i="6"/>
  <c r="R433" i="6"/>
  <c r="R432" i="6"/>
  <c r="R431" i="6"/>
  <c r="R430" i="6"/>
  <c r="R429" i="6"/>
  <c r="R428" i="6"/>
  <c r="R427" i="6"/>
  <c r="R426" i="6"/>
  <c r="R425" i="6"/>
  <c r="R424" i="6"/>
  <c r="R423" i="6"/>
  <c r="R422" i="6"/>
  <c r="R421" i="6"/>
  <c r="R420" i="6"/>
  <c r="R419" i="6"/>
  <c r="R418" i="6"/>
  <c r="R417" i="6"/>
  <c r="R416" i="6"/>
  <c r="R415" i="6"/>
  <c r="R414" i="6"/>
  <c r="R413" i="6"/>
  <c r="R412" i="6"/>
  <c r="R411" i="6"/>
  <c r="R410" i="6"/>
  <c r="R409" i="6"/>
  <c r="R408" i="6"/>
  <c r="R407" i="6"/>
  <c r="R406" i="6"/>
  <c r="R405" i="6"/>
  <c r="R404" i="6"/>
  <c r="R403" i="6"/>
  <c r="R402" i="6"/>
  <c r="R401" i="6"/>
  <c r="R400" i="6"/>
  <c r="R399" i="6"/>
  <c r="R398" i="6"/>
  <c r="R397" i="6"/>
  <c r="R396" i="6"/>
  <c r="R395" i="6"/>
  <c r="R394" i="6"/>
  <c r="R393" i="6"/>
  <c r="R392" i="6"/>
  <c r="R391" i="6"/>
  <c r="R390" i="6"/>
  <c r="R389" i="6"/>
  <c r="R388" i="6"/>
  <c r="R387" i="6"/>
  <c r="R386" i="6"/>
  <c r="R385" i="6"/>
  <c r="R384" i="6"/>
  <c r="R383" i="6"/>
  <c r="R382" i="6"/>
  <c r="R381" i="6"/>
  <c r="R380" i="6"/>
  <c r="R379" i="6"/>
  <c r="R378" i="6"/>
  <c r="R377" i="6"/>
  <c r="R376" i="6"/>
  <c r="R375" i="6"/>
  <c r="R374" i="6"/>
  <c r="R373" i="6"/>
  <c r="R372" i="6"/>
  <c r="R371" i="6"/>
  <c r="R370" i="6"/>
  <c r="R369" i="6"/>
  <c r="R368" i="6"/>
  <c r="R367" i="6"/>
  <c r="R366" i="6"/>
  <c r="R365" i="6"/>
  <c r="R364" i="6"/>
  <c r="R363" i="6"/>
  <c r="R362" i="6"/>
  <c r="R361" i="6"/>
  <c r="R360" i="6"/>
  <c r="R359" i="6"/>
  <c r="R358" i="6"/>
  <c r="R357" i="6" l="1"/>
  <c r="R356" i="6"/>
  <c r="AA355" i="6"/>
  <c r="R355" i="6" s="1"/>
  <c r="AA354" i="6"/>
  <c r="R354" i="6" s="1"/>
  <c r="AA353" i="6"/>
  <c r="R353" i="6" s="1"/>
  <c r="AC352" i="6"/>
  <c r="R352" i="6" s="1"/>
  <c r="R351" i="6"/>
  <c r="R350" i="6"/>
  <c r="R349" i="6"/>
  <c r="R348" i="6"/>
  <c r="AD347" i="6"/>
  <c r="R347" i="6" s="1"/>
  <c r="R346" i="6"/>
  <c r="R345" i="6"/>
  <c r="R344" i="6"/>
  <c r="R343" i="6"/>
  <c r="R342" i="6"/>
  <c r="R341" i="6"/>
  <c r="R340" i="6"/>
  <c r="R339" i="6"/>
  <c r="R338" i="6"/>
  <c r="R337" i="6"/>
  <c r="R336" i="6"/>
  <c r="R335" i="6"/>
  <c r="AC334" i="6"/>
  <c r="R334" i="6" s="1"/>
  <c r="R333" i="6"/>
  <c r="R332" i="6"/>
  <c r="R331" i="6"/>
  <c r="R330" i="6"/>
  <c r="R329" i="6"/>
  <c r="R328" i="6"/>
  <c r="R327" i="6"/>
  <c r="R326" i="6"/>
  <c r="R325" i="6"/>
  <c r="R324" i="6"/>
  <c r="R323" i="6"/>
  <c r="R322" i="6"/>
  <c r="R321" i="6"/>
  <c r="R320" i="6"/>
  <c r="R319" i="6"/>
  <c r="R318" i="6"/>
  <c r="R317" i="6"/>
  <c r="U316" i="6"/>
  <c r="R316" i="6" s="1"/>
  <c r="R315" i="6"/>
  <c r="R314" i="6"/>
  <c r="R313" i="6"/>
  <c r="R312" i="6"/>
  <c r="R311" i="6"/>
  <c r="R310" i="6"/>
  <c r="R309" i="6"/>
  <c r="R308" i="6"/>
  <c r="R307" i="6"/>
  <c r="R306" i="6"/>
  <c r="R305" i="6"/>
  <c r="R304" i="6"/>
  <c r="R303" i="6"/>
  <c r="R302" i="6"/>
  <c r="R301" i="6"/>
  <c r="R300" i="6"/>
  <c r="R299" i="6"/>
  <c r="R298" i="6"/>
  <c r="R297" i="6"/>
  <c r="R296" i="6"/>
  <c r="R295" i="6"/>
  <c r="R294" i="6"/>
  <c r="R293" i="6"/>
  <c r="R292" i="6"/>
  <c r="R291" i="6"/>
  <c r="R290" i="6"/>
  <c r="R289" i="6"/>
  <c r="R288" i="6"/>
  <c r="R287" i="6"/>
  <c r="R286" i="6"/>
  <c r="R285" i="6"/>
  <c r="R284" i="6"/>
  <c r="R283" i="6"/>
  <c r="R282" i="6"/>
  <c r="R281" i="6"/>
  <c r="R280" i="6"/>
  <c r="R279" i="6"/>
  <c r="R278" i="6"/>
  <c r="R277" i="6"/>
  <c r="R276" i="6"/>
  <c r="R275" i="6"/>
  <c r="R274" i="6"/>
  <c r="R273" i="6"/>
  <c r="R272" i="6"/>
  <c r="R271" i="6" l="1"/>
  <c r="R270" i="6"/>
  <c r="R269" i="6"/>
  <c r="R268" i="6"/>
  <c r="R267" i="6"/>
  <c r="R266" i="6"/>
  <c r="R265" i="6"/>
  <c r="R264" i="6"/>
  <c r="R263" i="6"/>
  <c r="R262" i="6"/>
  <c r="R261" i="6"/>
  <c r="R260" i="6"/>
  <c r="R259" i="6"/>
  <c r="R258" i="6"/>
  <c r="R257" i="6"/>
  <c r="R256" i="6"/>
  <c r="R255" i="6"/>
  <c r="R254" i="6"/>
  <c r="R253" i="6"/>
  <c r="R252" i="6"/>
  <c r="R251" i="6"/>
  <c r="R250" i="6"/>
  <c r="R249" i="6"/>
  <c r="R248" i="6"/>
  <c r="R247" i="6"/>
  <c r="R246" i="6"/>
  <c r="R245" i="6"/>
  <c r="R244" i="6"/>
  <c r="R243" i="6"/>
  <c r="R242" i="6"/>
  <c r="R241" i="6"/>
  <c r="R240" i="6"/>
  <c r="R239" i="6"/>
  <c r="R238" i="6"/>
  <c r="R237" i="6"/>
  <c r="R236" i="6"/>
  <c r="R235" i="6"/>
  <c r="R234" i="6"/>
  <c r="R233" i="6"/>
  <c r="R232" i="6"/>
  <c r="R231" i="6"/>
  <c r="R230" i="6"/>
  <c r="R229" i="6"/>
  <c r="R228" i="6"/>
  <c r="R227" i="6"/>
  <c r="R226" i="6"/>
  <c r="R225" i="6"/>
  <c r="R224" i="6"/>
  <c r="R223" i="6"/>
  <c r="R222" i="6"/>
  <c r="R221" i="6"/>
  <c r="R220" i="6"/>
  <c r="R219" i="6"/>
  <c r="R218" i="6"/>
  <c r="R217" i="6"/>
  <c r="R216" i="6"/>
  <c r="R215" i="6"/>
  <c r="R214" i="6"/>
  <c r="R213" i="6"/>
  <c r="R212" i="6"/>
  <c r="R211" i="6"/>
  <c r="R210" i="6"/>
  <c r="R209" i="6"/>
  <c r="R208" i="6"/>
  <c r="R207" i="6"/>
  <c r="R206" i="6"/>
  <c r="R205" i="6"/>
  <c r="R204" i="6"/>
  <c r="R203" i="6"/>
  <c r="R202" i="6"/>
  <c r="R201" i="6"/>
  <c r="R200" i="6"/>
  <c r="R199" i="6"/>
  <c r="R198" i="6"/>
  <c r="R197" i="6"/>
  <c r="R196" i="6"/>
  <c r="R195" i="6"/>
  <c r="R194" i="6"/>
  <c r="R193" i="6"/>
  <c r="R192" i="6"/>
  <c r="R191" i="6"/>
  <c r="R190" i="6"/>
  <c r="R189" i="6"/>
  <c r="R188" i="6"/>
  <c r="R187" i="6"/>
  <c r="R186" i="6"/>
  <c r="R185" i="6"/>
  <c r="R184" i="6"/>
  <c r="R183" i="6"/>
  <c r="R182" i="6"/>
  <c r="R181" i="6"/>
  <c r="R180" i="6"/>
  <c r="R179" i="6"/>
  <c r="R178" i="6"/>
  <c r="R177" i="6"/>
  <c r="R176" i="6"/>
  <c r="R175" i="6"/>
  <c r="R174" i="6"/>
  <c r="R173" i="6"/>
  <c r="R172" i="6"/>
  <c r="R171" i="6"/>
  <c r="R170" i="6"/>
  <c r="R169" i="6"/>
  <c r="R168" i="6"/>
  <c r="R167" i="6"/>
  <c r="R166" i="6"/>
  <c r="R165" i="6"/>
  <c r="R164" i="6"/>
  <c r="R163" i="6"/>
  <c r="R162" i="6"/>
  <c r="R161" i="6"/>
  <c r="R160" i="6"/>
  <c r="R159" i="6"/>
  <c r="R158" i="6"/>
  <c r="R157" i="6"/>
  <c r="R156" i="6"/>
  <c r="R155" i="6"/>
  <c r="R154" i="6"/>
  <c r="R153" i="6"/>
  <c r="R152" i="6"/>
  <c r="R151" i="6"/>
  <c r="R150" i="6"/>
  <c r="R149" i="6"/>
  <c r="R148" i="6"/>
  <c r="R147" i="6"/>
  <c r="R146" i="6"/>
  <c r="R145" i="6"/>
  <c r="R144" i="6"/>
  <c r="R143" i="6"/>
  <c r="R142" i="6"/>
  <c r="R141" i="6"/>
  <c r="R140" i="6"/>
  <c r="R139" i="6"/>
  <c r="R138" i="6"/>
  <c r="R137" i="6"/>
  <c r="R136" i="6"/>
  <c r="R135" i="6"/>
  <c r="R134" i="6"/>
  <c r="R133" i="6"/>
  <c r="R132" i="6"/>
  <c r="R131" i="6"/>
  <c r="R130" i="6"/>
  <c r="R129" i="6"/>
  <c r="R128" i="6"/>
  <c r="R127" i="6"/>
  <c r="R126" i="6"/>
  <c r="R125" i="6"/>
  <c r="R124" i="6"/>
  <c r="R123" i="6"/>
  <c r="R122" i="6"/>
  <c r="R121" i="6"/>
  <c r="R120" i="6"/>
  <c r="R119" i="6"/>
  <c r="R118" i="6"/>
  <c r="R117" i="6"/>
  <c r="R116" i="6"/>
  <c r="R115" i="6"/>
  <c r="R114" i="6"/>
  <c r="R113" i="6"/>
  <c r="R112" i="6"/>
  <c r="R111" i="6"/>
  <c r="R110" i="6"/>
  <c r="R109" i="6"/>
  <c r="R108" i="6"/>
  <c r="R107" i="6"/>
  <c r="R106" i="6"/>
  <c r="R105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79" i="6" l="1"/>
  <c r="R78" i="6"/>
  <c r="R77" i="6"/>
  <c r="R76" i="6"/>
  <c r="R75" i="6"/>
  <c r="R74" i="6"/>
  <c r="R73" i="6"/>
  <c r="R72" i="6"/>
  <c r="R71" i="6"/>
  <c r="R70" i="6"/>
  <c r="R67" i="6"/>
  <c r="R66" i="6"/>
  <c r="R65" i="6"/>
  <c r="R64" i="6"/>
  <c r="R63" i="6"/>
  <c r="R62" i="6"/>
  <c r="R61" i="6"/>
  <c r="R60" i="6"/>
  <c r="R59" i="6"/>
  <c r="R58" i="6"/>
  <c r="R57" i="6"/>
  <c r="R56" i="6"/>
  <c r="R54" i="6"/>
  <c r="P44" i="6"/>
  <c r="P43" i="6"/>
  <c r="P42" i="6"/>
  <c r="P41" i="6"/>
  <c r="P40" i="6"/>
  <c r="P39" i="6"/>
  <c r="P38" i="6"/>
  <c r="P37" i="6"/>
  <c r="P36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</calcChain>
</file>

<file path=xl/sharedStrings.xml><?xml version="1.0" encoding="utf-8"?>
<sst xmlns="http://schemas.openxmlformats.org/spreadsheetml/2006/main" count="10977" uniqueCount="1035">
  <si>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</si>
  <si>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</si>
  <si>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</si>
  <si>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</si>
  <si>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</si>
  <si>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</si>
  <si>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</si>
  <si>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</si>
  <si>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</si>
  <si>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</si>
  <si>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</si>
  <si>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</si>
  <si>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</si>
  <si>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</si>
  <si>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</si>
  <si>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</si>
  <si>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</si>
  <si>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R005</t>
  </si>
  <si>
    <t>B00MO02</t>
  </si>
  <si>
    <t>R002</t>
  </si>
  <si>
    <t>043</t>
  </si>
  <si>
    <t>R003</t>
  </si>
  <si>
    <t>044</t>
  </si>
  <si>
    <t>045</t>
  </si>
  <si>
    <t>YUCATAN</t>
  </si>
  <si>
    <t>YN00</t>
  </si>
  <si>
    <t>B00CA01</t>
  </si>
  <si>
    <t>B00PE02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</si>
  <si>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</si>
  <si>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</si>
  <si>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</si>
  <si>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</si>
  <si>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</si>
  <si>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</si>
  <si>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</si>
  <si>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</si>
  <si>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</si>
  <si>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</si>
  <si>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</si>
  <si>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</si>
  <si>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</si>
  <si>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</si>
  <si>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</si>
  <si>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</si>
  <si>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</si>
  <si>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</si>
  <si>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</si>
  <si>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</si>
  <si>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N/A</t>
  </si>
  <si>
    <t>21100087-0013</t>
  </si>
  <si>
    <t>21100013-0005</t>
  </si>
  <si>
    <t>21100013-0006</t>
  </si>
  <si>
    <t>PAQUETE</t>
  </si>
  <si>
    <t>PIEZA</t>
  </si>
  <si>
    <t>CAJA</t>
  </si>
  <si>
    <t>21501001-0002</t>
  </si>
  <si>
    <t>21401001-0310</t>
  </si>
  <si>
    <t>PAPEL HIGIENICO</t>
  </si>
  <si>
    <t>21601001-0036</t>
  </si>
  <si>
    <t>25200001-0001</t>
  </si>
  <si>
    <t>INSECTICIDA</t>
  </si>
  <si>
    <t>27101001-0010</t>
  </si>
  <si>
    <t>SERVICIO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</si>
  <si>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</si>
  <si>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</si>
  <si>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</si>
  <si>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</si>
  <si>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PRODUCTOS ALIMENTICIOS PARA EL PERSONAL EN LAS INSTALACIONES DE LAS UNIDADES RESPONSABLES</t>
  </si>
  <si>
    <t>MEDICINAS Y PRODUCTOS FARMACÉUTICOS</t>
  </si>
  <si>
    <t>VESTUARIO Y UNIFORMES</t>
  </si>
  <si>
    <t>26102001-0019</t>
  </si>
  <si>
    <t>21601001-0013</t>
  </si>
  <si>
    <t>21100087-0021</t>
  </si>
  <si>
    <t>21601001-0104</t>
  </si>
  <si>
    <t>25401001-0142</t>
  </si>
  <si>
    <t>21600022-0011</t>
  </si>
  <si>
    <t>22104001-0075</t>
  </si>
  <si>
    <t>ALIMENTOS</t>
  </si>
  <si>
    <t>21600007-0013</t>
  </si>
  <si>
    <t>21101001-0086</t>
  </si>
  <si>
    <t>22103001-0003</t>
  </si>
  <si>
    <t>MATERIALES, ACCESORIOS Y SUMINISTROS MÉDICOS</t>
  </si>
  <si>
    <t>PRODUCTOS ALIMENTICIOS PARA EL PERSONAL QUE REALIZA LABORES DE CAMPO O DE SUPERVISIÓN</t>
  </si>
  <si>
    <t>PAPEL BOND T/C PAQUETE 500 HOJAS</t>
  </si>
  <si>
    <t>PAPEL BOND T/O PAQUETE 500 HOJAS</t>
  </si>
  <si>
    <t>BOLÍGRAFO AZUL PUNTA MEDIANA</t>
  </si>
  <si>
    <t>BOLÍGRAFO NEGRO PUNTA MEDIANA</t>
  </si>
  <si>
    <t>TONER SAMSUNG NP MLT-D203U</t>
  </si>
  <si>
    <t>TONER HP LASERJET CF287A NEGRO</t>
  </si>
  <si>
    <t>TONER SAMSUNG</t>
  </si>
  <si>
    <t>TONER LEXMARK MS-810DN NP 52D4H00</t>
  </si>
  <si>
    <t>TOALLA ANTIESTATICA</t>
  </si>
  <si>
    <t>SUSCRIPCIONES A PERIODICOS Y REVISTAS</t>
  </si>
  <si>
    <t>JABON P/MANOS ( SHAMPOO )</t>
  </si>
  <si>
    <t>DISPERSION ELECTRONICA DE COMBUSTIBLE PARA SERVICIOS</t>
  </si>
  <si>
    <t>CAMISA MANGA CORTA</t>
  </si>
  <si>
    <t>GEL PARA MANOS 4 LT</t>
  </si>
  <si>
    <t>CLORO GALON 20 LT</t>
  </si>
  <si>
    <t>DESINFECTANTE EN SPRAY 100 ML</t>
  </si>
  <si>
    <t>CUBREBOCAS KN95</t>
  </si>
  <si>
    <t>DESPACHADOR AUTOMATICO SANITIZANTE</t>
  </si>
  <si>
    <t>B00VC01</t>
  </si>
  <si>
    <t>DISPERSION ELECTRONICA DE COMBUSTIBLE SERVICIOS PUBLICOS</t>
  </si>
  <si>
    <t>COMBUSTIBLES, LUBRICANTES Y ADITIVOS PARA VEHÍCULOS TERRESTRES, AÉREOS, MARÍTIMOS, LACUSTRES Y FLUVIALES DESTINADOS A SERVICIOS</t>
  </si>
  <si>
    <t>Modificaciones al Programa Anual de Adquisiciones, Arrendamientos y Servicios del INE  2023(PAAASINE)</t>
  </si>
  <si>
    <t>21401001-0395</t>
  </si>
  <si>
    <t>21401001-0191</t>
  </si>
  <si>
    <t>21401001-0039</t>
  </si>
  <si>
    <t>21401001-0225</t>
  </si>
  <si>
    <t>26103001-0031</t>
  </si>
  <si>
    <t>25401001-0210</t>
  </si>
  <si>
    <t>F13191V</t>
  </si>
  <si>
    <t>D15041V</t>
  </si>
  <si>
    <t>F15601V</t>
  </si>
  <si>
    <t>PLAGUICIDAS, ABONOS</t>
  </si>
  <si>
    <t>CUBREBOCAS KF94</t>
  </si>
  <si>
    <t>D15031V</t>
  </si>
  <si>
    <t>D15051V</t>
  </si>
  <si>
    <t>088</t>
  </si>
  <si>
    <t>R009</t>
  </si>
  <si>
    <t>B20FO01</t>
  </si>
  <si>
    <t>119</t>
  </si>
  <si>
    <t>PRODUCTOS ALIMENTICIOS PARA EL PERSONAL DERIVADO DE ACTIVIDADES EXTRAORDINARIAS</t>
  </si>
  <si>
    <t>COMBUSTIBLES, LUBRICANTES Y ADITIVOS PARA VEHÍCULOS TERRESTRES, AÉREOS, MARÍTIMOS, LACUSTRES Y FLUVIALES ASIGNADOS A SERVIDORES PUBLICOS</t>
  </si>
  <si>
    <t>MEDICINAS Y PRODUCTOS FARMACEUTICOS</t>
  </si>
  <si>
    <t>26104001-0019</t>
  </si>
  <si>
    <t>ALCOHOL (ANTISEPTICOS) 500 ML.</t>
  </si>
  <si>
    <t>25301001-0280</t>
  </si>
  <si>
    <t>YN01</t>
  </si>
  <si>
    <t>PAPEL BOND T/OFICIO  C/500 hjs.</t>
  </si>
  <si>
    <t>ADJUDICACION DIRECTA</t>
  </si>
  <si>
    <t>PAPEL BOND T/CARTA 500 hjs.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</si>
  <si>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</si>
  <si>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</si>
  <si>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</si>
  <si>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</si>
  <si>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</si>
  <si>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</si>
  <si>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</si>
  <si>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</si>
  <si>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21100014-0012</t>
  </si>
  <si>
    <t>BORRADOR T/LAPIZ P/LAPIZ # 855</t>
  </si>
  <si>
    <t>21100025-0015</t>
  </si>
  <si>
    <t>PAPEL OPALINA T/CARTA</t>
  </si>
  <si>
    <t>21100033-0006</t>
  </si>
  <si>
    <t>CINTA CANELA 48 X 50</t>
  </si>
  <si>
    <t>21100044-0002</t>
  </si>
  <si>
    <t>ENGRAPADORA</t>
  </si>
  <si>
    <t>21100105-0001</t>
  </si>
  <si>
    <t>PORTAMINAS y/o LAPICERO (VARIOS)</t>
  </si>
  <si>
    <t>21101001-0130</t>
  </si>
  <si>
    <t>QUITA GRAPAS VERTICAL</t>
  </si>
  <si>
    <t>21101001-0076</t>
  </si>
  <si>
    <t>MARCADOR PARA PINTARRON</t>
  </si>
  <si>
    <t>21101001-0406</t>
  </si>
  <si>
    <t>RESISTOL 5000 LATA DE 4 LT.</t>
  </si>
  <si>
    <t>21100017-0002</t>
  </si>
  <si>
    <t>CAJA DE ARCHIVO MUERTO T/CARTA</t>
  </si>
  <si>
    <t>21100017-0003</t>
  </si>
  <si>
    <t>CAJA DE ARCHIVO MUERTO T/OFICIO</t>
  </si>
  <si>
    <t>21100003-0002</t>
  </si>
  <si>
    <t>SACAPUNTAS DE PLASTICO ESCOLAR</t>
  </si>
  <si>
    <t>21100013-0007</t>
  </si>
  <si>
    <t>BOLIGRAFO TINTA ROJO</t>
  </si>
  <si>
    <t>BOLIGRAFO TINTA AZUL</t>
  </si>
  <si>
    <t>BOLIGRAFO TINTA NEGRO</t>
  </si>
  <si>
    <t>21100022-0031</t>
  </si>
  <si>
    <t>RECOPILADOR</t>
  </si>
  <si>
    <t>21100081-0003</t>
  </si>
  <si>
    <t>BLOCK DE NOTAS POST-IT  # 654</t>
  </si>
  <si>
    <t>21101001-0006</t>
  </si>
  <si>
    <t>MARCADOR TINTA PERMANENTE</t>
  </si>
  <si>
    <t>21100039-0001</t>
  </si>
  <si>
    <t>CORRECTOR ESTENCIL</t>
  </si>
  <si>
    <t>21100025-0009</t>
  </si>
  <si>
    <t>CARTULINA OPALINA T/CARTA</t>
  </si>
  <si>
    <t>21100022-0015</t>
  </si>
  <si>
    <t>CARPETA CON PALANCA T/CARTA</t>
  </si>
  <si>
    <t>21100036-0002</t>
  </si>
  <si>
    <t>CLIP ESTANDAR # 2</t>
  </si>
  <si>
    <t>21100058-0002</t>
  </si>
  <si>
    <t>FOLDER T/CARTA</t>
  </si>
  <si>
    <t>21100058-0003</t>
  </si>
  <si>
    <t>FOLDER T/OFICIO</t>
  </si>
  <si>
    <t>21400008-0006</t>
  </si>
  <si>
    <t>AIRE COMPRIMIDO PROPELENTE</t>
  </si>
  <si>
    <t>21400004-0002</t>
  </si>
  <si>
    <t>DISCO COMPACTO ( C.D. )</t>
  </si>
  <si>
    <t>21400008-0002</t>
  </si>
  <si>
    <t>SPRAY ESPUMA P/COMPUTADORA</t>
  </si>
  <si>
    <t>21400008-0008</t>
  </si>
  <si>
    <t>LIMPIADORPARA MONITOR</t>
  </si>
  <si>
    <t>21400004-0003</t>
  </si>
  <si>
    <t>DISCO COMPACTO ( C.D. ) REGRABABLE CD/RW</t>
  </si>
  <si>
    <t>21400013-0364</t>
  </si>
  <si>
    <t>TONER PARA IMPRESORA HP LASER JET MOD. P4015N N/P CC364A</t>
  </si>
  <si>
    <t>21401001-0506</t>
  </si>
  <si>
    <t>KIT DE MANTENIMIENTO PARA IMPRESORA LEXMARK MS811 NP 40X8420</t>
  </si>
  <si>
    <t>21401001-0329</t>
  </si>
  <si>
    <t>CARTUCHO EPSON L355 NP T6642 CYAN</t>
  </si>
  <si>
    <t>21401001-0328</t>
  </si>
  <si>
    <t>CARTUCHO EPSON L355 NP T6641 NEGRO</t>
  </si>
  <si>
    <t>21401001-0330</t>
  </si>
  <si>
    <t>CARTUCHO EPSON L355 NP T6644 AMARILLO</t>
  </si>
  <si>
    <t>21401001-0331</t>
  </si>
  <si>
    <t>CARTUCHO EPSON L355 NP T6643 MAGENTA</t>
  </si>
  <si>
    <t>21401001-0276</t>
  </si>
  <si>
    <t>TONER LEXMARK 524X MS811DN ALTO RENDIMIENTO</t>
  </si>
  <si>
    <t>21401001-0409</t>
  </si>
  <si>
    <t>UNIDAD DE IMAGEN LEXMARK 52D0Z00</t>
  </si>
  <si>
    <t>21401001-0651</t>
  </si>
  <si>
    <t>CARTUCHO TONER NEGRO KYOCERA ECOSYS M3145IDN</t>
  </si>
  <si>
    <t>21401001-0127</t>
  </si>
  <si>
    <t>KYOCERA TA-255 TK-477</t>
  </si>
  <si>
    <t>21600010-0008</t>
  </si>
  <si>
    <t>TOALLAS DESINFECTANTES CON CLORO</t>
  </si>
  <si>
    <t>21600006-0007</t>
  </si>
  <si>
    <t>BOLSA DE PLASTICO P/BASURA 50 X 70</t>
  </si>
  <si>
    <t>KG</t>
  </si>
  <si>
    <t>SPRAY ANTIBACTERIAL DESINFECTANTE</t>
  </si>
  <si>
    <t>21601001-0062</t>
  </si>
  <si>
    <t>TOALLA HUMEDA</t>
  </si>
  <si>
    <t>21600024-0006</t>
  </si>
  <si>
    <t>LIMPIADOR SARRICIDA 1 LITRO</t>
  </si>
  <si>
    <t>21600018-0003</t>
  </si>
  <si>
    <t>TOALLA PARA USO RUDO</t>
  </si>
  <si>
    <t>21600006-0012</t>
  </si>
  <si>
    <t>BOLSA DE PLASTICO P/BASURA 90 X 1.20 mts.</t>
  </si>
  <si>
    <t>21600006-0009</t>
  </si>
  <si>
    <t>BOLSA DE PLASTICO P/BASURA 60 X 90 CM.</t>
  </si>
  <si>
    <t>21601001-0006</t>
  </si>
  <si>
    <t>DESINFECTANTE EN AEROSOL</t>
  </si>
  <si>
    <t>21601001-0018</t>
  </si>
  <si>
    <t>PAPEL TOALLA  EN ROLLO</t>
  </si>
  <si>
    <t>CJA</t>
  </si>
  <si>
    <t>21601001-0017</t>
  </si>
  <si>
    <t>TOALLA INTERDOBLADA</t>
  </si>
  <si>
    <t>21600007-0004</t>
  </si>
  <si>
    <t>PASTILLA P/TANQUE W.C.</t>
  </si>
  <si>
    <t>21600007-0003</t>
  </si>
  <si>
    <t>DESINFECTANTE LIMPIADOR  (FABULOSO)</t>
  </si>
  <si>
    <t>21600018-0011</t>
  </si>
  <si>
    <t>FRANELA</t>
  </si>
  <si>
    <t>21601001-0002</t>
  </si>
  <si>
    <t>CLORO</t>
  </si>
  <si>
    <t>LITRO</t>
  </si>
  <si>
    <t>21600010-0004</t>
  </si>
  <si>
    <t>DETERGENTE EN POLVO</t>
  </si>
  <si>
    <t>21600015-0003</t>
  </si>
  <si>
    <t>ARMOR ALL (ABRILLANTADOR DE LLANTAS)</t>
  </si>
  <si>
    <t>21600022-0015</t>
  </si>
  <si>
    <t>SHAMPOO PARA AUTOS</t>
  </si>
  <si>
    <t>21600032-0002</t>
  </si>
  <si>
    <t>TRAPEADOR TIPO MECHUDO</t>
  </si>
  <si>
    <t>21600018-0009</t>
  </si>
  <si>
    <t>JERGA</t>
  </si>
  <si>
    <t>MTRO</t>
  </si>
  <si>
    <t>22104001-0068</t>
  </si>
  <si>
    <t>SUMINISTRO DE AGUA EMBOTELLADA ( GARRAFON )</t>
  </si>
  <si>
    <t>22104001-0109</t>
  </si>
  <si>
    <t>REFRESCO DE 500 ml.</t>
  </si>
  <si>
    <t>PESOS</t>
  </si>
  <si>
    <t>22104001-0127</t>
  </si>
  <si>
    <t>AGUA PURIFICADA DE 600 ML</t>
  </si>
  <si>
    <t>22104001-0096</t>
  </si>
  <si>
    <t>CAFE MOLIDO</t>
  </si>
  <si>
    <t>BOTE</t>
  </si>
  <si>
    <t>22104001-0097</t>
  </si>
  <si>
    <t>KILOGRAMO</t>
  </si>
  <si>
    <t>22104001-0069</t>
  </si>
  <si>
    <t>AZUCAR</t>
  </si>
  <si>
    <t>22104001-0072</t>
  </si>
  <si>
    <t>CREMA EN POLVO</t>
  </si>
  <si>
    <t>FRASCO</t>
  </si>
  <si>
    <t>22104001-0093</t>
  </si>
  <si>
    <t>AZUCAR EN SOBRE</t>
  </si>
  <si>
    <t>22104001-0074</t>
  </si>
  <si>
    <t>GALLETA SURTUDO ESPECIAL</t>
  </si>
  <si>
    <t>25300001-0002</t>
  </si>
  <si>
    <t>SAL DE UVAS C/12</t>
  </si>
  <si>
    <t>25300001-0003</t>
  </si>
  <si>
    <t>TABCIN EFERVECENTE C/12</t>
  </si>
  <si>
    <t>25300002-0001</t>
  </si>
  <si>
    <t>BUSCAPINA TAB.</t>
  </si>
  <si>
    <t>25300002-0018</t>
  </si>
  <si>
    <t>LOMOTIL</t>
  </si>
  <si>
    <t>25300002-0021</t>
  </si>
  <si>
    <t>NEO MELUBRINA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</si>
  <si>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</si>
  <si>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</si>
  <si>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</si>
  <si>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</si>
  <si>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</si>
  <si>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</si>
  <si>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25300002-0138</t>
  </si>
  <si>
    <t>IBUPROFENO TABLETAS</t>
  </si>
  <si>
    <t>25300010-0007</t>
  </si>
  <si>
    <t>ISODINE</t>
  </si>
  <si>
    <t>ALCOHOL ETILICO AL 96%</t>
  </si>
  <si>
    <t>25300006-0004</t>
  </si>
  <si>
    <t>PEPTO-BISMOL SUSP.</t>
  </si>
  <si>
    <t>25301001-0057</t>
  </si>
  <si>
    <t>AGRIFEN TABLETAS</t>
  </si>
  <si>
    <t>25301001-0181</t>
  </si>
  <si>
    <t>LORATADINA/BETAMETASONA TABLETAS</t>
  </si>
  <si>
    <t>25300010-0011</t>
  </si>
  <si>
    <t>ALCOHOL GEL</t>
  </si>
  <si>
    <t>26103001-0007</t>
  </si>
  <si>
    <t>VALE DE GASOLINA DE SERVICIOS ADMINISTRATIVOS</t>
  </si>
  <si>
    <t>LITROS</t>
  </si>
  <si>
    <t>B00OD02</t>
  </si>
  <si>
    <t>SERVICIO DE AGUA POTABLE</t>
  </si>
  <si>
    <t>SERVICIOS</t>
  </si>
  <si>
    <t>SERVICIO TELEFÓNICO</t>
  </si>
  <si>
    <t>SERVICIO DE VIGILANCIA A LAS OFICINAS DE LA 01 JUNTA DISTRITAL EJECUTIVA ASI COMO EL ÁREA DE BODEGA, SALA DE SESION Y ÁREA DE CUSTODIAS</t>
  </si>
  <si>
    <t>CTRO-INE/JD/01//03/2022</t>
  </si>
  <si>
    <t>ANUAL</t>
  </si>
  <si>
    <t>INVITACIONA CUANDO MENOS TRES PROVEEDORE</t>
  </si>
  <si>
    <t>RENTA DE INMUEBLE DE LAS OFICINAS DE LA 01 JUNTA DISTRITAL ASI COMO DEL AREA DE BODEGA, SALA DE SESION Y AREA DE CSUTODIA</t>
  </si>
  <si>
    <t>CTRO-INE/JD/01/2021 Y  CTRO-INE/JD/02/2021</t>
  </si>
  <si>
    <t>PLURI ANUAL</t>
  </si>
  <si>
    <t>SERVICIO DE FOTOCOPIADO</t>
  </si>
  <si>
    <t>SERVICIO PARA ENVIÓ DE DOCUMENTACIÓN OFICIAL POR MENSAJERÍA</t>
  </si>
  <si>
    <t>CUBRIR EL COSTO DE LOS SERVICIOS DE MANTENIMIENTO Y CONSERVACIÓN DE TODA CLASE DE MOBILIARIO Y EQUIPO DE ADMINISTRACIÓN, TALES COMO: ESCRITORIOS, SILLAS, SILLONES, ARCHIVEROS, MÁQUINAS DE ESCRIBIR, CALCULADORAS, FOTOCOPIADORAS,</t>
  </si>
  <si>
    <t>SERVICIO DE MANTENIMIENTO A VEHÍCULOS ASIGNADOS A LA JLE.</t>
  </si>
  <si>
    <t>CUBRIR LOS GASTOS POR CONTROL Y EXTERMINACIÓN DE PLAGAS, INSTALACIÓN Y MANTENIMIENTO DE ÁREAS VERDES COMO LA PLANTACIÓN, FERTILIZACIÓN Y PODA DE ÁRBOLES, PLANTAS Y HIERBAS</t>
  </si>
  <si>
    <t>SERVICIO DE LIMPIEZA A LAS OFICINAS DE LA 01 JUNTA DISTRITAL EJECUTIVA ASI COMO EL ÁREA DE BODEGA, SALA DE SESIÓN Y ÁREA DE CUSTODIAS</t>
  </si>
  <si>
    <t>CTRO-INE/JD/01/02/2022</t>
  </si>
  <si>
    <t>VIATICOS PARA EL PERSONAL DE LA 01 JUNTA DISTRITAL PARA EL CUMPLIMIENTOS DE SUS FUNCIONES OFICIALES.</t>
  </si>
  <si>
    <t>PEAJES POR COMISIONES OFICIALES JDE 01 A LA CIUDAD DE MERIDA</t>
  </si>
  <si>
    <t>R008</t>
  </si>
  <si>
    <t>VIÁTICOS NACIONALES PARA SERVIDORES PÚBLICOS EN EL DESEMPEÑO DE FUNCIONES OFICIALES PARA EL PERSONAL DE JUNTA DISTRITAL.</t>
  </si>
  <si>
    <t>GASTOS DE CAMPO AL PERSONAL DE LA VOCALIA FEDERAL DE ELECTORES DE ESTA 01 JUNTA DISTRITAL</t>
  </si>
  <si>
    <t>067</t>
  </si>
  <si>
    <t>GAS LP (SUMINISTRO )</t>
  </si>
  <si>
    <t>26105001-0008</t>
  </si>
  <si>
    <t>COMBUSTIBLES, LUBRICANTES Y ADITIVOS PARA MAQUINARIA, EQUIPO DE
PRODUCCIÓN Y SERVICIOS ADMINISTRATIVOS.</t>
  </si>
  <si>
    <t>SEÑAL POR CABLEVISION PARA EL CEVEM</t>
  </si>
  <si>
    <t>MANTENIMIENTO Y CONSERVACIÓN DE MOBILIARIO Y EQUIPO DE ADMINISTRACIÓN DE AIRES ACONDICONADOS DEL CEVEM</t>
  </si>
  <si>
    <t>VIÁTICOS NACIONALES PARA SERVIDORES PÚBLICOS EN EL DESEMPEÑO DE FUNCIONES OFICIALES PARA EL PERSONAL DE LA JUNTA DISTRITAL</t>
  </si>
  <si>
    <t>21600010-0005</t>
  </si>
  <si>
    <t>LIMPIADOR LIQUIDO</t>
  </si>
  <si>
    <t>GEL SANITIZANTE PARA MANOS</t>
  </si>
  <si>
    <t>21600002-0001</t>
  </si>
  <si>
    <t>ATOMIZADOR DE PLASTICO</t>
  </si>
  <si>
    <t>CUBREBOCAS</t>
  </si>
  <si>
    <t>25401001-0153</t>
  </si>
  <si>
    <t>GEL ANTIBACTERIAL</t>
  </si>
  <si>
    <t>25401001-0139</t>
  </si>
  <si>
    <t>21100023-0002</t>
  </si>
  <si>
    <t>REGISTRADOR  LEFORT T/CARTA</t>
  </si>
  <si>
    <t>21100023-0003</t>
  </si>
  <si>
    <t>REGISTRADOR  LEFORT T/OFICIO</t>
  </si>
  <si>
    <t>21100061-0008</t>
  </si>
  <si>
    <t>BLOCK DE NOTAS POST-IT NO.658</t>
  </si>
  <si>
    <t>21100040-0004</t>
  </si>
  <si>
    <t>CORRECTOR LIQUIDO (ESCOBETILLA)</t>
  </si>
  <si>
    <t>21100091-0001</t>
  </si>
  <si>
    <t>PEGAMENTO ADHESIVO T/ LAPIZ</t>
  </si>
  <si>
    <t>21100013-0003</t>
  </si>
  <si>
    <t>BOLIGRAFO PUNTO FINO</t>
  </si>
  <si>
    <t>21100013-0004</t>
  </si>
  <si>
    <t>BOLIGRAFO PUNTO MEDIANO</t>
  </si>
  <si>
    <t>21401001-0670</t>
  </si>
  <si>
    <t>CARTUCHO TONER NEGRO KYOCERA FS 6525</t>
  </si>
  <si>
    <t>26102001-0005</t>
  </si>
  <si>
    <t>VALE DE GASOLINA DE  PARA SERVICIOS PÚBLICOS Y LA OPERACIÓN DE PROGRAMAS PÚBLICOS</t>
  </si>
  <si>
    <t>SERVICIO DE VIGILANCIA A LOS MÓDULOS DE ATENCIÓN CIUDADANA 310151 Y 310152 DE LAS LOCALIDADES DE VALLADOLID Y TIZIMÍN.</t>
  </si>
  <si>
    <t>RENTA DE INMUEBLE PARA LOS MÓDULOS DE ATENCIÓN CIUDADANA 310151 Y 310152 DE LAS LOCALIDADES DE VALLADOLID, Y TIZIMÍN.</t>
  </si>
  <si>
    <t>CTRO-INE/JD/01/2020 Y CTRO-INE/JD/04/2022</t>
  </si>
  <si>
    <t>SERVICIO DE LIMPIEZA A LOS MÓDULOS DE ATENCIÓN CIUDADANA 310151 Y 310152 DE LAS LOCALIDADES DE VALLADOLID Y TIZIMÍN.</t>
  </si>
  <si>
    <t>21601001-0118</t>
  </si>
  <si>
    <t>TOALLAS ANTIBACTERIALES</t>
  </si>
  <si>
    <t>25401001-0202</t>
  </si>
  <si>
    <t>CUBRE BOCAS</t>
  </si>
  <si>
    <t>21600006-0005</t>
  </si>
  <si>
    <t>BOLSA DE PLASTICO P/BASURA 30 X 54 CM</t>
  </si>
  <si>
    <t>21600008-0002</t>
  </si>
  <si>
    <t>AROMATIZANTE (VARIOS)</t>
  </si>
  <si>
    <t>21601001-0080</t>
  </si>
  <si>
    <t>DESINFECTANTE</t>
  </si>
  <si>
    <t>21600001-0001</t>
  </si>
  <si>
    <t>CERA LIQUIDA PARA AUTOS</t>
  </si>
  <si>
    <t>SUBDELEGACIONAL</t>
  </si>
  <si>
    <t>COMBUSTIBLES, LUBRICANTES Y ADITIVOS PARA VEHÍCULOS TERRESTRES, AÉREOS, MARÍTIMOS, LACUSTRES Y FLUVIALES DESTINADOS A SERVICIOS ADMINISTRATIVOS</t>
  </si>
  <si>
    <t>SERVICIO DE AGUA</t>
  </si>
  <si>
    <t>SERVICIO TELEFÓNICO CONVENCIONAL</t>
  </si>
  <si>
    <t>SERVICIOS DE VIGILANCIA</t>
  </si>
  <si>
    <t>ARRENDAMIENTO DE EDIFICIOS Y LOCALES</t>
  </si>
  <si>
    <t>ARRENDAMIENTO DE MAQUINARIA Y EQUIPO</t>
  </si>
  <si>
    <t>FLETES Y MANIOBRAS</t>
  </si>
  <si>
    <t>MANTENIMIENTO Y CONSERVACIÓN DE MOBILIARIO Y EQUIPO DE ADMINISTRACIÓN</t>
  </si>
  <si>
    <t>MANTENIMIENTO Y CONSERVACIÓN DE VEHÍCULOS TERRESTRES, AÉREOS, MARÍTIMOS, LACUSTRES Y FLUVIALES</t>
  </si>
  <si>
    <t>SERVICIOS DE JARDINERÍA Y FUMIGACIÓN</t>
  </si>
  <si>
    <t>SERVICIOS DE LAVANDERÍA, LIMPIEZA E HIGIENE</t>
  </si>
  <si>
    <t>VIÁTICOS NACIONALES PARA SERVIDORES PÚBLICOS EN EL DESEMPEÑO DE FUNCIONES OFICIALES</t>
  </si>
  <si>
    <t>OTROS IMPUESTOS Y DERECHOS</t>
  </si>
  <si>
    <t>SERVICIOS DE TELECOMUNICACIONES</t>
  </si>
  <si>
    <t>COMBUSTIBLES, LUBRICANTES Y ADITIVOS PARA VEHÍCULOS TERRESTRES, AÉREOS, MARÍTIMOS, LACUSTRES Y FLUVIALES DESTINADOS A SERVICIOS PÚBLICOS Y LA OPERACIÓN DE PROGRAMAS PÚBLICOS</t>
  </si>
  <si>
    <t>YN02</t>
  </si>
  <si>
    <t>21101001-0127</t>
  </si>
  <si>
    <t>PAPEL BOND T/CARTA 75 GRS C/5000 H</t>
  </si>
  <si>
    <t>21101001-0375</t>
  </si>
  <si>
    <t>21100065-0001</t>
  </si>
  <si>
    <t>GRAPA STANDAR</t>
  </si>
  <si>
    <t>21100013-0026</t>
  </si>
  <si>
    <t>MARCATEXTO AMARILLO</t>
  </si>
  <si>
    <t>21101001-0235</t>
  </si>
  <si>
    <t>SOBRE MANILA T/C</t>
  </si>
  <si>
    <t>21100036-0008</t>
  </si>
  <si>
    <t>SUJETADOR DE DOCUMENTOS PRES. CHICO</t>
  </si>
  <si>
    <t>21100036-0009</t>
  </si>
  <si>
    <t>SUJETADOR DE DOCUMENTOS PRES. GRANDE</t>
  </si>
  <si>
    <t>21101001-0052</t>
  </si>
  <si>
    <t>PROTECTOR DE HOJAS T/CARTA 3 ORIFICIOS</t>
  </si>
  <si>
    <t>21100022-0001</t>
  </si>
  <si>
    <t>CARPETA PANORAMICA BLANCA 1" ANGULO</t>
  </si>
  <si>
    <t>21100022-0002</t>
  </si>
  <si>
    <t>CARPETA PANORAMICA BLANCA 3" ANGULO</t>
  </si>
  <si>
    <t>21100022-0004</t>
  </si>
  <si>
    <t>CARPETA 3 ARGOLLAS TAMAÑO OFICIO</t>
  </si>
  <si>
    <t>21401001-0013</t>
  </si>
  <si>
    <t>TONER HP</t>
  </si>
  <si>
    <t>21601001-0019</t>
  </si>
  <si>
    <t>21600008-0009</t>
  </si>
  <si>
    <t>PASTILLA DESODORANTE</t>
  </si>
  <si>
    <t>21600022-0013</t>
  </si>
  <si>
    <t>LIMPIA VIDRIOS</t>
  </si>
  <si>
    <t>21600012-0003</t>
  </si>
  <si>
    <t>ESCOBA DE PLASTICO TIPO  CEPILLO</t>
  </si>
  <si>
    <t>21600007-0002</t>
  </si>
  <si>
    <t>CLORO 1 LITRO</t>
  </si>
  <si>
    <t>22104001-0154</t>
  </si>
  <si>
    <t>GARRAFON  DE AGUA 20 LTS</t>
  </si>
  <si>
    <t>22104001-0158</t>
  </si>
  <si>
    <t>GALLETAS</t>
  </si>
  <si>
    <t>22104001-0087</t>
  </si>
  <si>
    <t xml:space="preserve"> AGUA PURIFICADA 500 ML.</t>
  </si>
  <si>
    <t>22104001-0110</t>
  </si>
  <si>
    <t>REFRESCO DE LATA</t>
  </si>
  <si>
    <t>22104001-0150</t>
  </si>
  <si>
    <t>TE SURTIDO</t>
  </si>
  <si>
    <t>22104001-0100</t>
  </si>
  <si>
    <t>VALE DE GASOLINA DE $100 PESOS - SERVICIOS ADMINISTRATIVOS</t>
  </si>
  <si>
    <t>26103001-0006</t>
  </si>
  <si>
    <t>VALE DE GASOLINA DE $200 PESOS - SERVICIOS ADMINISTRATIVOS</t>
  </si>
  <si>
    <t>26103001-0017</t>
  </si>
  <si>
    <t>VALE DE GASOLINA DE $500 PESOS - SERVICIOS ADMINISTRATIVOS</t>
  </si>
  <si>
    <t>27100006-0001</t>
  </si>
  <si>
    <t>CAMISA DE VESTIR</t>
  </si>
  <si>
    <t>27100013-0005</t>
  </si>
  <si>
    <t>PLAYERA TIPO POLO</t>
  </si>
  <si>
    <t>27100011-0001</t>
  </si>
  <si>
    <t>PANTALON DE VESTIR</t>
  </si>
  <si>
    <t>27100011-0002</t>
  </si>
  <si>
    <t>PANTALON DE MEZCLILLA</t>
  </si>
  <si>
    <t>27100008-0001</t>
  </si>
  <si>
    <t>CHALECO</t>
  </si>
  <si>
    <t>SERVICIO TELEFONICO ABRIL 2022</t>
  </si>
  <si>
    <t>INE/SER/AD-INE-02JDE/03/2023</t>
  </si>
  <si>
    <t>INVITACION A CUANDO MENOS 3 PERSONAS</t>
  </si>
  <si>
    <t>INSTALACIÓN, REPARACIÓN Y MANTENIMIENTO DE MOBILIARIO Y EQUIPO</t>
  </si>
  <si>
    <t>MANTENIMIENTO DE VEHICULOS</t>
  </si>
  <si>
    <t>ARRENDAMIENTO DEL INMUEBLE 2023</t>
  </si>
  <si>
    <t>001-2021</t>
  </si>
  <si>
    <t>PLURIANAUL</t>
  </si>
  <si>
    <t>SERVICIO DE VIGILANCIA ENERO 2023</t>
  </si>
  <si>
    <t>AD-INE-02JDE/01/2022</t>
  </si>
  <si>
    <t>SERVICIO DE VIGILANCIA FEB A DIC 2023</t>
  </si>
  <si>
    <t>AD-INE-02JDE/01/2023</t>
  </si>
  <si>
    <t>SERVICIO DE VIGILANCIA OCT 2023</t>
  </si>
  <si>
    <t>PEDIDO</t>
  </si>
  <si>
    <t>SERVICIO DE LIMPIEZA ENERO 2023</t>
  </si>
  <si>
    <t>AD-INE-02JDE/02/2022</t>
  </si>
  <si>
    <t>SERVICIO DE LIMPIEZA DE FEB A DIC 2023</t>
  </si>
  <si>
    <t>AD-INE-02JDE/02/2023</t>
  </si>
  <si>
    <t>SERVICIO DE LIMPIEZA  2023</t>
  </si>
  <si>
    <t>21601001-0125</t>
  </si>
  <si>
    <t>TOALLAS HUMEDAS DESINFECTANTES</t>
  </si>
  <si>
    <t>25401001-0140</t>
  </si>
  <si>
    <t>21100036-0005</t>
  </si>
  <si>
    <t>CLIP MARIPOSA  # 2</t>
  </si>
  <si>
    <t>29400013-0033</t>
  </si>
  <si>
    <t>MEMORIA USB DE 32 GB</t>
  </si>
  <si>
    <t>29400001-0001</t>
  </si>
  <si>
    <t>AUDIFONOS P/COMPUTADORA T/DIADEMA</t>
  </si>
  <si>
    <t xml:space="preserve">MANTENIMIENTO DE AIRES ACONDIC EN MAC </t>
  </si>
  <si>
    <t>VALE DE GASOLINA DE $100 PESOS - SERVICIOS PUBLICOS</t>
  </si>
  <si>
    <t>26102001-0004</t>
  </si>
  <si>
    <t>VALE DE GASOLINA DE $200 PESOS - SERVICIOS PUBLICOS</t>
  </si>
  <si>
    <t>26102001-0015</t>
  </si>
  <si>
    <t>VALE DE GASOLINA DE $500 PESOS - SERVICIOS PUBLICOS</t>
  </si>
  <si>
    <t>SERVICIO POSTAL</t>
  </si>
  <si>
    <t>OTROS SERVICIOS COMERCIALES</t>
  </si>
  <si>
    <t>MANTENIMIENTO Y CONSERVACIÓN DE MOBILIARIO Y EQUIPO DE</t>
  </si>
  <si>
    <t>ADMINISTRACIÓN</t>
  </si>
  <si>
    <t>YN03</t>
  </si>
  <si>
    <t>MATERIALE Y UTILES DE OFICINA</t>
  </si>
  <si>
    <t xml:space="preserve"> N/A</t>
  </si>
  <si>
    <t>21100004-0004</t>
  </si>
  <si>
    <t>CALCULADORA DE BOLSILLO</t>
  </si>
  <si>
    <t>21100013-0009</t>
  </si>
  <si>
    <t>MARCADOR (VARIOS)</t>
  </si>
  <si>
    <t>21100013-0025</t>
  </si>
  <si>
    <t>21100013-0027</t>
  </si>
  <si>
    <t>MARCATEXTO NARANJA</t>
  </si>
  <si>
    <t>21100016-0001</t>
  </si>
  <si>
    <t>BROCHE BACCO</t>
  </si>
  <si>
    <t>21100022-0028</t>
  </si>
  <si>
    <t>CARPETA PRESBOARD T/C.C/BROCHE BACCO</t>
  </si>
  <si>
    <t>21100022-0029</t>
  </si>
  <si>
    <t>CARPETA PRESBOARD T/OF. C/BROCHE BACCO</t>
  </si>
  <si>
    <t>21100033-0013</t>
  </si>
  <si>
    <t>CINTA DIUREX 18 X 33</t>
  </si>
  <si>
    <t>21100036-0004</t>
  </si>
  <si>
    <t>CLIP MARIPOSA  # 1</t>
  </si>
  <si>
    <t>21100036-0006</t>
  </si>
  <si>
    <t>CLIPS JUMBO</t>
  </si>
  <si>
    <t>21100039-0003</t>
  </si>
  <si>
    <t>CORRECTOR DE CINTA (MANUAL)</t>
  </si>
  <si>
    <t>21100041-0007</t>
  </si>
  <si>
    <t>BLOCK DE TAQUIGRAFIA</t>
  </si>
  <si>
    <t>BLOCK</t>
  </si>
  <si>
    <t>21100041-0039</t>
  </si>
  <si>
    <t>LIBRETA F/FRANCESA PASTA DURA</t>
  </si>
  <si>
    <t>21100041-0042</t>
  </si>
  <si>
    <t>LIBRETA F/ITALIANA PASTA DURA</t>
  </si>
  <si>
    <t>21100041-0047</t>
  </si>
  <si>
    <t>LIBRETA PROFESIONAL CUADRO GRANDE 100 hjs</t>
  </si>
  <si>
    <t>21100045-0004</t>
  </si>
  <si>
    <t>DESPACHADOR P/CINTA DIUREX 24 X 65</t>
  </si>
  <si>
    <t>21100055-0003</t>
  </si>
  <si>
    <t>CUTTER GRANDE</t>
  </si>
  <si>
    <t>21100072-0003</t>
  </si>
  <si>
    <t>LIGAS NUMERO  18</t>
  </si>
  <si>
    <t>21100074-0013</t>
  </si>
  <si>
    <t>LAPIZ</t>
  </si>
  <si>
    <t>21100081-0001</t>
  </si>
  <si>
    <t>BANDERITAS POST-IT (VARIAS)</t>
  </si>
  <si>
    <t>21100083-0001</t>
  </si>
  <si>
    <t>PAÑUELOS KLEENEX C/100 hjs.</t>
  </si>
  <si>
    <t>21100083-0009</t>
  </si>
  <si>
    <t>PAPEL BOND T/OFICIO  C/500 hjs.</t>
  </si>
  <si>
    <t>21100120-0017</t>
  </si>
  <si>
    <t>SEPARADOR DE PLASTICO T/CARTA</t>
  </si>
  <si>
    <t>JUEGO</t>
  </si>
  <si>
    <t>21100127-0003</t>
  </si>
  <si>
    <t>TIJERA DEL  # 6</t>
  </si>
  <si>
    <t>21100132-0002</t>
  </si>
  <si>
    <t>CUCHARA DESECHABLE</t>
  </si>
  <si>
    <t>21100132-0004</t>
  </si>
  <si>
    <t>PLATO DESECHABLE</t>
  </si>
  <si>
    <t>21100132-0007</t>
  </si>
  <si>
    <t>VASO  THERMICO DESECHABLE</t>
  </si>
  <si>
    <t>21100132-0008</t>
  </si>
  <si>
    <t>VASO DE PLASTICO DESECHABLE</t>
  </si>
  <si>
    <t>FOLDER T/C</t>
  </si>
  <si>
    <t>21101001-0116</t>
  </si>
  <si>
    <t>CARPETA PRESSBORAD T/O CON BROCHE C AZUL</t>
  </si>
  <si>
    <t>21101001-0239</t>
  </si>
  <si>
    <t>BOLIGRAFO ENERGEL DX NEGRO PUNTO FINO</t>
  </si>
  <si>
    <t>21101001-0266</t>
  </si>
  <si>
    <t>TARJETA BRISTOL 3 X 5 BLANCA</t>
  </si>
  <si>
    <t>21101001-0316</t>
  </si>
  <si>
    <t>PLATO GRANDE DESECHABLE</t>
  </si>
  <si>
    <t>MATERIALES Y UTILES PARA EL PROCESAMIENTO EN EQUIPOS INFORMATICOS</t>
  </si>
  <si>
    <t>21400011-0021</t>
  </si>
  <si>
    <t>CARTUCHO TINTA P/IMP. H.P. 51606A NEGRO</t>
  </si>
  <si>
    <t>21401001-0155</t>
  </si>
  <si>
    <t>ALCOHOL ISOPROPILICO PARA LIMPIEZA DE EQUIPO DE COMPUTO</t>
  </si>
  <si>
    <t>21401001-0609</t>
  </si>
  <si>
    <t>TONER P/IMPRESORA LASER JET M426</t>
  </si>
  <si>
    <t>21600005-0003</t>
  </si>
  <si>
    <t>CUBETA DE PLASTICO 15 LTS.</t>
  </si>
  <si>
    <t>21600006-0022</t>
  </si>
  <si>
    <t>BOLSA DE PLASTICO P/BASURA 90X1.20</t>
  </si>
  <si>
    <t>DESINFECTANTE LIMPIADOR  (FABULOSO)</t>
  </si>
  <si>
    <t>21600008-0003</t>
  </si>
  <si>
    <t>AROMATIZANTE DE AMBIENTE EN SPRAY GLADE</t>
  </si>
  <si>
    <t>21600008-0012</t>
  </si>
  <si>
    <t>AROMATIZANTE 1 LITRO</t>
  </si>
  <si>
    <t>21600013-0007</t>
  </si>
  <si>
    <t>CEPILLO P/W.C.</t>
  </si>
  <si>
    <t>21600015-0001</t>
  </si>
  <si>
    <t>ACIDO MURIATICO DE 1 LT.</t>
  </si>
  <si>
    <t>21600017-0002</t>
  </si>
  <si>
    <t>FIBRA VERDE SCOTCH - BRITE</t>
  </si>
  <si>
    <t>21600018-0001</t>
  </si>
  <si>
    <t>TELA MAGITEL</t>
  </si>
  <si>
    <t>21600018-0005</t>
  </si>
  <si>
    <t>METRO</t>
  </si>
  <si>
    <t>21600019-0001</t>
  </si>
  <si>
    <t>GUANTES DE HULE P/LIMPIEZA</t>
  </si>
  <si>
    <t>PAR</t>
  </si>
  <si>
    <t>21600022-0003</t>
  </si>
  <si>
    <t>JABON DE TOCADOR</t>
  </si>
  <si>
    <t>21600022-0008</t>
  </si>
  <si>
    <t>JABON DETERGENTE EN POLVO 500 gr..</t>
  </si>
  <si>
    <t>21600022-0016</t>
  </si>
  <si>
    <t>JABON P/MANOS (SHAMPOO) 1 GALON</t>
  </si>
  <si>
    <t>21600023-0001</t>
  </si>
  <si>
    <t>JALADOR DE HULE ( CHICO )</t>
  </si>
  <si>
    <t>21600031-0001</t>
  </si>
  <si>
    <t>RECOGEDOR DE LAMINA Y PLASTICO</t>
  </si>
  <si>
    <t>21601001-0085</t>
  </si>
  <si>
    <t>BOTE DE BASURA</t>
  </si>
  <si>
    <t>21601001-0106</t>
  </si>
  <si>
    <t>SANITIZANTE LIQUIDO</t>
  </si>
  <si>
    <t>GALON</t>
  </si>
  <si>
    <t>21601001-0122</t>
  </si>
  <si>
    <t>PRODUCTOS ALIMENTICIOS PARA EL PERSONAL EN LAS INSTALACIONES DE LA U.R.</t>
  </si>
  <si>
    <t>22104001-0079</t>
  </si>
  <si>
    <t>PAPAS ( BOTANA )</t>
  </si>
  <si>
    <t>22104001-0090</t>
  </si>
  <si>
    <t>AGUA PURIFICADA 500 ML.</t>
  </si>
  <si>
    <t>22104001-0094</t>
  </si>
  <si>
    <t>SUSTITUTO DE AZUCAR</t>
  </si>
  <si>
    <t>22104001-0101</t>
  </si>
  <si>
    <t>CREMA EN  POLVO</t>
  </si>
  <si>
    <t>22104001-0114</t>
  </si>
  <si>
    <t>GARRAFON  DE AGUA 20 LTS</t>
  </si>
  <si>
    <t>22104001-0139</t>
  </si>
  <si>
    <t>REFRESCO COCA COLA ZERO LATA</t>
  </si>
  <si>
    <t>22104001-0140</t>
  </si>
  <si>
    <t>REFRESCO COCA COLA LIGHT LATA</t>
  </si>
  <si>
    <t>MATERIAL ELÉCTRICO Y ELECTRÓNICO</t>
  </si>
  <si>
    <t>24600031-0002</t>
  </si>
  <si>
    <t>PILA AAA</t>
  </si>
  <si>
    <t>24600031-0001</t>
  </si>
  <si>
    <t>PILA AA</t>
  </si>
  <si>
    <t>24601001-0030</t>
  </si>
  <si>
    <t>LAMPARA AHORRADORA  ESPIRAL</t>
  </si>
  <si>
    <t>24601001-0056</t>
  </si>
  <si>
    <t>FOCO DE LED</t>
  </si>
  <si>
    <t>MATERIALES,ACCESORIOS Y SUMINISTROS MEDICOS</t>
  </si>
  <si>
    <t>25401001-0148</t>
  </si>
  <si>
    <t>26102001-0006</t>
  </si>
  <si>
    <t>VALE DE GASOLINA DE $50 PESOS - SERVICIOS PUBLICOS</t>
  </si>
  <si>
    <t>COMBUSTIBLES,  LUBRICANTES   Y   ADITIVOS   PARA   VEHÍCULOS TERRESTRES, AÉREOS, MARÍTIMOS, LACUSTRES Y FLUVIALES DESTINADOS A SERVICIOS ADMINISTRATIVOS</t>
  </si>
  <si>
    <t>COMBUSTIBLES,  LUBRICANTES  Y  ADITIVOS  PARA  MAQUINARIA, EQUIPO DE PRODUCCIÓN Y SERVICIOS ADMINISTRATIVOS</t>
  </si>
  <si>
    <t>26105001-00</t>
  </si>
  <si>
    <t>REFACCIONES Y ACCESORIOS PARA EQUIPO DE CÓMPUTO Y TELECOMUNICACIONES</t>
  </si>
  <si>
    <t>29401001-0063</t>
  </si>
  <si>
    <t>DISCO DURO EXTERNO DE 1T - GASTO</t>
  </si>
  <si>
    <t>INE/JDE03/007/2022</t>
  </si>
  <si>
    <t>INE/JDE03/008/2022</t>
  </si>
  <si>
    <t>INVITACION A CUANDO MENOS TRES PROVEEDORES</t>
  </si>
  <si>
    <t>MANTENIMIENTO Y CONSERVACIÓN DE INMUEBLES</t>
  </si>
  <si>
    <t>INE/JDE03/009/2022</t>
  </si>
  <si>
    <t>SERVICIO DE JARDINERIA Y FUMIGACION</t>
  </si>
  <si>
    <t>GASTOS  PARA  OPERATIVOS  Y  TRABAJOS  DE  CAMPO  EN  ÁREAS RURALES</t>
  </si>
  <si>
    <t>YN04</t>
  </si>
  <si>
    <t>21100081-0010</t>
  </si>
  <si>
    <t>BLOCK DE NOTAS POST-IT GRANDE</t>
  </si>
  <si>
    <t>BLOC</t>
  </si>
  <si>
    <t>21100041-0076</t>
  </si>
  <si>
    <t>LIBRETA F/ITALIANA P/DURA CUADRO GRANDE</t>
  </si>
  <si>
    <t>21100127-0005</t>
  </si>
  <si>
    <t>TIJERA DEL  # 8</t>
  </si>
  <si>
    <t>21101001-0286</t>
  </si>
  <si>
    <t>21100087-0015</t>
  </si>
  <si>
    <t>PAPEL BOND T/CARTA C/5000 hjs.</t>
  </si>
  <si>
    <t>21100087-0022</t>
  </si>
  <si>
    <t>PAPEL BOND T/OFICIO  C/5000 hjs.</t>
  </si>
  <si>
    <t>REGISTRADOR  LEFORT T/OFICIO</t>
  </si>
  <si>
    <t>21100036-0001</t>
  </si>
  <si>
    <t>CLIP ESTANDAR # 1</t>
  </si>
  <si>
    <t>21100013-0018</t>
  </si>
  <si>
    <t>21101001-0087</t>
  </si>
  <si>
    <t>FOLDER T/O</t>
  </si>
  <si>
    <t>21101001-0264</t>
  </si>
  <si>
    <t>TARJETA BRISTOL 5 X 8 BLANCA</t>
  </si>
  <si>
    <t>21101001-0176</t>
  </si>
  <si>
    <t>21101001-0082</t>
  </si>
  <si>
    <t>PAPEL OPALINA T/C</t>
  </si>
  <si>
    <t>21100014-0016</t>
  </si>
  <si>
    <t>BORRADOR WS-20 GOMA BLANCA</t>
  </si>
  <si>
    <t>21100081-0031</t>
  </si>
  <si>
    <t>ETIQUETA ADHESIVA  25 X 25</t>
  </si>
  <si>
    <t>21101001-0039</t>
  </si>
  <si>
    <t>ETIQUETA LASER AUTOADHERIBLE 5163-J</t>
  </si>
  <si>
    <t>21101001-0099</t>
  </si>
  <si>
    <t>PLASTICO PARA EMPLAYAR</t>
  </si>
  <si>
    <t>ROLLO</t>
  </si>
  <si>
    <t>21100011-0015</t>
  </si>
  <si>
    <t>BOLSA DE PLASTICO TRANSP. 40 x 60</t>
  </si>
  <si>
    <t>21100011-0014</t>
  </si>
  <si>
    <t>BOLSA DE PLASTICO TRANSP. 35 X 45</t>
  </si>
  <si>
    <t>21101001-0227</t>
  </si>
  <si>
    <t>BOLSA DE PLASTICO 90 X 120</t>
  </si>
  <si>
    <t>21100053-0003</t>
  </si>
  <si>
    <t>CERA PARA CONTAR (CUENTA FACIL)</t>
  </si>
  <si>
    <t>21101001-0242</t>
  </si>
  <si>
    <t>MARCATEXTO</t>
  </si>
  <si>
    <t>21100048-0001</t>
  </si>
  <si>
    <t>ENGRAPADORA DE GOLPE METALICA</t>
  </si>
  <si>
    <t>21100044-0001</t>
  </si>
  <si>
    <t>DESENGRAPADORA</t>
  </si>
  <si>
    <t>21101001-0386</t>
  </si>
  <si>
    <t>SOBRE  MANILA T/OFICIO</t>
  </si>
  <si>
    <t>21100132-0006</t>
  </si>
  <si>
    <t>TENEDOR DESECHABLE</t>
  </si>
  <si>
    <t>21100132-0003</t>
  </si>
  <si>
    <t>CUCHILLO DESECHABLE</t>
  </si>
  <si>
    <t>21100132-0005</t>
  </si>
  <si>
    <t>PLATO No. 12 O CHAROLA DE PLASTICO</t>
  </si>
  <si>
    <t>21101001-0022</t>
  </si>
  <si>
    <t>TRITURADORA DE PAPEL - GASTO</t>
  </si>
  <si>
    <t>21100126-0005</t>
  </si>
  <si>
    <t>Toner KYOCERA TA-255 TK-477</t>
  </si>
  <si>
    <t>Toner LEXMARK MS621DN</t>
  </si>
  <si>
    <t>21100033-0015</t>
  </si>
  <si>
    <t>Toner LASERJET CF258A</t>
  </si>
  <si>
    <t>21100126-0007</t>
  </si>
  <si>
    <t>Toner BROTHER TN 720</t>
  </si>
  <si>
    <t>21100041-0065</t>
  </si>
  <si>
    <t>Cartucho TINTA HP GT</t>
  </si>
  <si>
    <t>21100041-0045</t>
  </si>
  <si>
    <t>21601001-0035</t>
  </si>
  <si>
    <t>pkg</t>
  </si>
  <si>
    <t>21100041-0004</t>
  </si>
  <si>
    <t>24601001-0015</t>
  </si>
  <si>
    <t>LAMPARA DE LED</t>
  </si>
  <si>
    <t>25300002-0041</t>
  </si>
  <si>
    <t>RANITIDINA TABLETAS</t>
  </si>
  <si>
    <t>26103001-0008</t>
  </si>
  <si>
    <t>VALE DE GASOLINA DE $50 PESOS - SERVICIOS ADMINISTRATIVOS</t>
  </si>
  <si>
    <t>29100047-0004</t>
  </si>
  <si>
    <t>KIT DE HERRAMIENTAS</t>
  </si>
  <si>
    <t>29100079-0001</t>
  </si>
  <si>
    <t>JUEGO DE HERRAMIENTAS</t>
  </si>
  <si>
    <t>29301001-0105</t>
  </si>
  <si>
    <t>ESTANTE PARA CAJAS - GASTO</t>
  </si>
  <si>
    <t>29400009-0044</t>
  </si>
  <si>
    <t>KIT DE MANTENIMIENTO PARA IMPRESORA</t>
  </si>
  <si>
    <t>Pago mensual de 5 líneas telefónicas de las vocalías de la JD</t>
  </si>
  <si>
    <t>Compra de guás de paqueteria para envío de documentación</t>
  </si>
  <si>
    <t>Pago mensual del servicio de fotocopiado</t>
  </si>
  <si>
    <t>INE/JDE/04/YUC/AD/003/2022</t>
  </si>
  <si>
    <t>Pago de mantenimiento preventivo equipos de aire acondicionado</t>
  </si>
  <si>
    <t>Pago mantenimiento preventivo de vehículos propiedad del Instituto</t>
  </si>
  <si>
    <t>Pago del servicio de recarga de extintores</t>
  </si>
  <si>
    <t>22104001-0115</t>
  </si>
  <si>
    <t>REFRESCO</t>
  </si>
  <si>
    <t>22104001-0133</t>
  </si>
  <si>
    <t>CAFE DE GRANO</t>
  </si>
  <si>
    <t>Pago bimestral del servicio de agua potable</t>
  </si>
  <si>
    <t>Pago del arrendamiento del edificio ocupado por la Junta Distrital y MAC 310451</t>
  </si>
  <si>
    <t>INE/JDE/04/YUC/AD/010/2022</t>
  </si>
  <si>
    <t>Pago del servicio de vigilancia  del edificio ocupado por la Junta Distrital y MAC 310451</t>
  </si>
  <si>
    <t>INE/JDE/04/YUC/AD/001/2022</t>
  </si>
  <si>
    <t>Pago del servicio de mantenimiento del edificio ocupado por la Junta Distrital y MAC 310451</t>
  </si>
  <si>
    <t>INE/JDE/04/YUC/AD/002/2022</t>
  </si>
  <si>
    <t>Pago del servicio de jardineria y fumigacion del edificio ocupado por la Junta Distrital y MAC 310451</t>
  </si>
  <si>
    <t>CLORO DE 10 LITROS</t>
  </si>
  <si>
    <t>25401001-0205</t>
  </si>
  <si>
    <t>OXIMETRO DE DEDO</t>
  </si>
  <si>
    <t>25401001-0147</t>
  </si>
  <si>
    <t>TERMOMETRO DIGITAL</t>
  </si>
  <si>
    <t>DESPACHADOR AUTOMATICO DE SANITIZANTE</t>
  </si>
  <si>
    <t>gastos  de campo para el personal del rfe que realiza trabajos en campo</t>
  </si>
  <si>
    <t>pesos</t>
  </si>
  <si>
    <t>29600026-0001</t>
  </si>
  <si>
    <t>LIMPIA PARABRISAS (PLUMA)</t>
  </si>
  <si>
    <t>MATERIALES DE LIMPIEZA</t>
  </si>
  <si>
    <t>MATERIAL ELECTRICO Y ELECTRONICO</t>
  </si>
  <si>
    <t>PLAGUICIDAS ABONOS Y FERTILIZANTES</t>
  </si>
  <si>
    <t>HERRAMIENTAS MENORES</t>
  </si>
  <si>
    <t>SERVICIO TELEFONICO CONVENCIONAL</t>
  </si>
  <si>
    <t>SERVICIO PO}STAL</t>
  </si>
  <si>
    <t>MANTENIMIENTO Y CONSERVACION DE EQUIPO DE MOBILIAIRO</t>
  </si>
  <si>
    <t>REPARACION Y MANTENIMIENTO DE EQWUIPO DE TRANSPORTE</t>
  </si>
  <si>
    <t xml:space="preserve">MANTENIMIENTO Y CONSERVACION DE MAQUINARIA Y EQUIPOI </t>
  </si>
  <si>
    <t>PRODUCTOS ALIMENTICIOS PARA EL PERSONAL EN LAS INSTLACIONES DE LAS  UR</t>
  </si>
  <si>
    <t>SERVICIOS  DE JARDINERIA Y FUMIGACION</t>
  </si>
  <si>
    <t>MATERIAL DE LIMPIEZA COVID</t>
  </si>
  <si>
    <t>MATERIALES, ACCESORIOS Y SUMINISTROS MEDICOS</t>
  </si>
  <si>
    <t>MATERIALES Y UTILES PARA EL PROCESAMIENTO EN EQUIPOS Y BIENES INFORMATICOS</t>
  </si>
  <si>
    <t>COMBUSTIBLES, LUBRICANTES Y ADITIVOS PARA VEHÍCULOS TERRESTRES, AÉREOS, MARÍTIMOS, LACUSTRES Y FLUVIALES DESTINADOS A SERVICIOS PUBLICOS</t>
  </si>
  <si>
    <t xml:space="preserve">GASTOS PARA OPERATIVOS Y TRABAJOS DE CAMPO EN AREAS RURALES </t>
  </si>
  <si>
    <t>MATERIALES Y UTILES DE OFICINA</t>
  </si>
  <si>
    <t>REFACCIONES Y ACCESORIOS MENORES  DE EQUIPO DE TRANSPORTE</t>
  </si>
  <si>
    <t>DIFUSION DE MENSAJES SOBRE PROGRAMAS Y ACTIVIDADES INSTITUCIONALES</t>
  </si>
  <si>
    <t>YN05</t>
  </si>
  <si>
    <t>21100017-0029</t>
  </si>
  <si>
    <t>BLOCK TAQUIGRAFIA CORTO</t>
  </si>
  <si>
    <t>21100013-0002</t>
  </si>
  <si>
    <t>BOLÍGRAFO DE GEL TINTA AZUL</t>
  </si>
  <si>
    <t>BOLÍGRAFO DE GEL TINTA NEGRA</t>
  </si>
  <si>
    <t>21101001-0234</t>
  </si>
  <si>
    <t>BOLIGRAFO PAPER MATE PUNTA MED AZUL</t>
  </si>
  <si>
    <t>BOLIGRAFO PAPER MATE PUNTA MED NEGRO</t>
  </si>
  <si>
    <t>BOLIGRAFO RETRACTIL</t>
  </si>
  <si>
    <t>21100014-0003</t>
  </si>
  <si>
    <t>BORRADOR BR-40 PELIKAN</t>
  </si>
  <si>
    <t>BORRADOR T/LAPIZ</t>
  </si>
  <si>
    <t>21100128-0003</t>
  </si>
  <si>
    <t>BOTELLA DE TINTA EPSON T673</t>
  </si>
  <si>
    <t>BROCHE</t>
  </si>
  <si>
    <t>CALCULADORA CHICA</t>
  </si>
  <si>
    <t>CARPETA BLANCA ARGOLLA 3"</t>
  </si>
  <si>
    <t>CARPETA BROCHE CARTA</t>
  </si>
  <si>
    <t>21101001-0010</t>
  </si>
  <si>
    <t>CARPETA BROCHE OFICIO</t>
  </si>
  <si>
    <t>CARPETA LEFORT CARTA</t>
  </si>
  <si>
    <t>CARPETA LEFORT OFICIO</t>
  </si>
  <si>
    <t>CARPETA PALANCA CARTA</t>
  </si>
  <si>
    <t>CARPETA PALANCA OFICIO</t>
  </si>
  <si>
    <t>CERA CUENTAFACIL</t>
  </si>
  <si>
    <t>CINTA CANELA 48X50</t>
  </si>
  <si>
    <t>21101001-0093</t>
  </si>
  <si>
    <t>CINTA DELIMITADORA</t>
  </si>
  <si>
    <t>21100033-0023</t>
  </si>
  <si>
    <t>21100033-0033</t>
  </si>
  <si>
    <t>CINTA MASKING TAPE 18X50</t>
  </si>
  <si>
    <t>21101001-0243</t>
  </si>
  <si>
    <t>CINTA TRANSPARENTE 48X50</t>
  </si>
  <si>
    <t>CLIP 2 (BACO CUADRADO)</t>
  </si>
  <si>
    <t>CLIP MARIPOSA GRANDE</t>
  </si>
  <si>
    <t>CLIP MARIPOSA MEDIANO</t>
  </si>
  <si>
    <t>21100038-0002</t>
  </si>
  <si>
    <t>COJIN PARA SELLO</t>
  </si>
  <si>
    <t>CORRECTOR CINTA</t>
  </si>
  <si>
    <t>CORRECTOR LIQ</t>
  </si>
  <si>
    <t>21100040-0005</t>
  </si>
  <si>
    <t>CORRECTOR LIQUIDO T/LAPIZ</t>
  </si>
  <si>
    <t>21100041-0079</t>
  </si>
  <si>
    <t>CUADERNO PASTA DURA</t>
  </si>
  <si>
    <t>CUADERNO PROFESIONAL</t>
  </si>
  <si>
    <t>CUADERNO PROFESIONAL (SKU:  66106 de OD)</t>
  </si>
  <si>
    <t>21101001-0091</t>
  </si>
  <si>
    <t>CUBIERTA PLASTIFICADA</t>
  </si>
  <si>
    <t>CUCHARA DESECHABLE C/50</t>
  </si>
  <si>
    <t>21100132-0001</t>
  </si>
  <si>
    <t>PAQ</t>
  </si>
  <si>
    <t>21100053-0001</t>
  </si>
  <si>
    <t>CUENTAFACIL</t>
  </si>
  <si>
    <t>CUTTER</t>
  </si>
  <si>
    <t>DISCO COMPACTO</t>
  </si>
  <si>
    <t>ENGRAPADORA 125</t>
  </si>
  <si>
    <t>21100081-0029</t>
  </si>
  <si>
    <t>ETIQUETAS ADHESIVAS No. 20x105</t>
  </si>
  <si>
    <t>ETIQUETAS ADHESIVAS No. 25 32x64</t>
  </si>
  <si>
    <t>FOLDER CARTA</t>
  </si>
  <si>
    <t>GOMAS PELIKAN M-20 (2 PZS.)</t>
  </si>
  <si>
    <t>21100092-0013</t>
  </si>
  <si>
    <t>KOLA LOKA BROCHA</t>
  </si>
  <si>
    <t>KOLA LOKA GOTERO</t>
  </si>
  <si>
    <t>LAPIZ ADHESIVO 11 GRS</t>
  </si>
  <si>
    <t>LAPIZ ADHESIVO 20GR PRITT CON 6 PIEZAS</t>
  </si>
  <si>
    <t>LAPIZ ADHESIVO 22 GRS</t>
  </si>
  <si>
    <t>LAPIZ MIRADO 2</t>
  </si>
  <si>
    <t>21100081-0069</t>
  </si>
  <si>
    <t>MICA PROTECTORA CARTA</t>
  </si>
  <si>
    <t>NOTAS POST-IT 2.5 X 7.6</t>
  </si>
  <si>
    <t>21100081-0005</t>
  </si>
  <si>
    <t>NOTAS POST-IT NEON 3X3" 5BLOCKS DE 75HJ con U</t>
  </si>
  <si>
    <t>NOTAS POST-IT SS RIO 4X4 90 HOJAS</t>
  </si>
  <si>
    <t>21100031-0002</t>
  </si>
  <si>
    <t>ORGANITODO GIRATORIO P/ESCRITORIO</t>
  </si>
  <si>
    <t>PAPEL T/CARTA HP</t>
  </si>
  <si>
    <t>PAPEL T/OFICIO HP</t>
  </si>
  <si>
    <t>21101001-0068</t>
  </si>
  <si>
    <t>PEGAMENTO RESISTOL LIQ 110 GRS</t>
  </si>
  <si>
    <t>21100094-0001</t>
  </si>
  <si>
    <t>PERFORADORA DOBLE ORIFICIO</t>
  </si>
  <si>
    <t>21101001-0020</t>
  </si>
  <si>
    <t>PLASTICO PARA EMICAR</t>
  </si>
  <si>
    <t>21100031-0005</t>
  </si>
  <si>
    <t>PORTA DOCUMENTOS ACRILICO ( 3 NIVELES )</t>
  </si>
  <si>
    <t>21100104-0001</t>
  </si>
  <si>
    <t>PORTA LAPIZ</t>
  </si>
  <si>
    <t>21100105-0005</t>
  </si>
  <si>
    <t>PORTAMINAS y/o LAPICERO 0.7 m.m. (PLASTIC</t>
  </si>
  <si>
    <t>21100041-0005</t>
  </si>
  <si>
    <t>POST IT 76X76, 100 hojas</t>
  </si>
  <si>
    <t>21100110-0010</t>
  </si>
  <si>
    <t>POSTE DE ALUMINIO DE 4"</t>
  </si>
  <si>
    <t>21100114-0008</t>
  </si>
  <si>
    <t>REGLA DE PLASTICO  30 cm.</t>
  </si>
  <si>
    <t>21100114-0011</t>
  </si>
  <si>
    <t>REGLA METALICA</t>
  </si>
  <si>
    <t>21101001-0160</t>
  </si>
  <si>
    <t>REMOVEDOR DE POLVO</t>
  </si>
  <si>
    <t>21100034-0002</t>
  </si>
  <si>
    <t>ROTULADORES PUNTA EXTRAFINA C:65823 OM</t>
  </si>
  <si>
    <t>SACAPUNTAS</t>
  </si>
  <si>
    <t>SOBRE MANILA CARTA</t>
  </si>
  <si>
    <t>SOBRE MANILA LEGAL</t>
  </si>
  <si>
    <t>21101001-0008</t>
  </si>
  <si>
    <t>SOBRE PARA CD</t>
  </si>
  <si>
    <t>21100125-0005</t>
  </si>
  <si>
    <t>TABLAS DE APOYO CARTA</t>
  </si>
  <si>
    <t>21100125-0002</t>
  </si>
  <si>
    <t>TABLAS DE APOYO OFICIO</t>
  </si>
  <si>
    <t>TIJERA NO 6</t>
  </si>
  <si>
    <t>21100128-0009</t>
  </si>
  <si>
    <t>TINTA P/SELLO DE GOMA (NEGRO)</t>
  </si>
  <si>
    <t>VASO TERMICO NO 8</t>
  </si>
  <si>
    <t>21400011-0025</t>
  </si>
  <si>
    <t>CARTUCHO TINTA P/IMP. BROTHER HL-630</t>
  </si>
  <si>
    <t>21400004-0010</t>
  </si>
  <si>
    <t>DISCO COMPACTO REESCRIBIBLE DE 80 MIN. 700 MB</t>
  </si>
  <si>
    <t>21400013-0390</t>
  </si>
  <si>
    <t>TONER HP LASER JERT P2055 DN N. P. CE505X</t>
  </si>
  <si>
    <t>TOALLA ANTIESTATICA HUMEDA</t>
  </si>
  <si>
    <t>ACIDO MURIATICO</t>
  </si>
  <si>
    <t>AROMATIZANTE AEROSOL</t>
  </si>
  <si>
    <t>21600022-0009</t>
  </si>
  <si>
    <t>AXION LIMON LIQUIDO 750 ML</t>
  </si>
  <si>
    <t>DESINFECTANTE AEROSOL</t>
  </si>
  <si>
    <t>DETERGENTE FOCA 1KG</t>
  </si>
  <si>
    <t>DETERGENTE LIQ MANOS 200 ML</t>
  </si>
  <si>
    <t>21601001-0083</t>
  </si>
  <si>
    <t>DISPENSADOR DE GEL C/PEDAL</t>
  </si>
  <si>
    <t>FIBRA VERDE</t>
  </si>
  <si>
    <t>GEL ANTIBACTERIAL GALON</t>
  </si>
  <si>
    <t>GLADE MANZANA-CANELA CONO</t>
  </si>
  <si>
    <t>21600019-0002</t>
  </si>
  <si>
    <t>GUANTES (GRANDES)</t>
  </si>
  <si>
    <t>JABON LIQUIDO P/TRASTES</t>
  </si>
  <si>
    <t>BOLSA</t>
  </si>
  <si>
    <t>JERGA CORTADA 1MT</t>
  </si>
  <si>
    <t>PAPEL JUMBO</t>
  </si>
  <si>
    <t>21601001-0025</t>
  </si>
  <si>
    <t>PASTILLA CLORO</t>
  </si>
  <si>
    <t>SOBRE</t>
  </si>
  <si>
    <t>PASTILLA SANITARIA C/CANASTILLA</t>
  </si>
  <si>
    <t>ROSA VENUS 25 GRS</t>
  </si>
  <si>
    <t>ROSA VENUS 100 GRS</t>
  </si>
  <si>
    <t>SANITAS</t>
  </si>
  <si>
    <t>21601001-0066</t>
  </si>
  <si>
    <t>SANITIZANTE SANYTOL</t>
  </si>
  <si>
    <t>SARRICIDA</t>
  </si>
  <si>
    <t>TELA MAGITEL PAQ 5</t>
  </si>
  <si>
    <t>TOALLA ROLLO</t>
  </si>
  <si>
    <t>TOALLA SANITIZANTE CLOROX</t>
  </si>
  <si>
    <t>21601001-0065</t>
  </si>
  <si>
    <t>HIGIENICO JUMBO</t>
  </si>
  <si>
    <t>22104001-0088</t>
  </si>
  <si>
    <t>AGUA PURIFICADA 300 ML.</t>
  </si>
  <si>
    <t>22104001-0105</t>
  </si>
  <si>
    <t>BOTANA</t>
  </si>
  <si>
    <t>22104001-0098</t>
  </si>
  <si>
    <t>CAFE SOLUBLE</t>
  </si>
  <si>
    <t>22104001-0116</t>
  </si>
  <si>
    <t>COCA COLA NORMAL EN LATA PAQ. 12 PIEZAS</t>
  </si>
  <si>
    <t>22104001-0107</t>
  </si>
  <si>
    <t>JUGOS DE FRUTAS ENVASADOS O ENLATADOS</t>
  </si>
  <si>
    <t>22104001-0083</t>
  </si>
  <si>
    <t>PALOMITAS</t>
  </si>
  <si>
    <t>25300012-0002</t>
  </si>
  <si>
    <t>ALKASELTZER C/100 TAB</t>
  </si>
  <si>
    <t>25301001-0098</t>
  </si>
  <si>
    <t>ACIDO ACETILSALICILICO</t>
  </si>
  <si>
    <t>25301001-0115</t>
  </si>
  <si>
    <t>IBUPROFENO</t>
  </si>
  <si>
    <t>25300002-0042</t>
  </si>
  <si>
    <t>DICLOFENACO GRAGEAS</t>
  </si>
  <si>
    <t>25300002-0029</t>
  </si>
  <si>
    <t>XL-3</t>
  </si>
  <si>
    <t>25300005-0002</t>
  </si>
  <si>
    <t>TREDA</t>
  </si>
  <si>
    <t>25301001-0055</t>
  </si>
  <si>
    <t>SYNCOL</t>
  </si>
  <si>
    <t>31301</t>
  </si>
  <si>
    <t>IMPRESIÓN Y ELABORACIÓN DE MATERIAL INFORMATIVO DERIVADO DE LA OPERACIÓN Y ADMINISTRACIÓN DE LAS UNIDADES RESPONSABLES</t>
  </si>
  <si>
    <t>SERVIVIO DE VIGILANCIA</t>
  </si>
  <si>
    <t>INVITACIÓN A CUANDO MENOS TRES PERSONAS</t>
  </si>
  <si>
    <t>SUBCONTRATACIÓN DE SERVICIOS CON TERCEROS</t>
  </si>
  <si>
    <t>MANTENIMIENTO Y CONSERVACIÓN DE MOBILIARIO Y EQUIPO</t>
  </si>
  <si>
    <t>MANTENMIENTO Y CONSERVACIÓN DE VEHÍCULOS TERRESTRES, AÉREOS, MARÍTIMOS, LACUSTRES Y FLUVIALES.</t>
  </si>
  <si>
    <t>MANTENIMIENTO YCONSERVACIÓN DE MAQUINARIA Y EQUIPO</t>
  </si>
  <si>
    <t>SERVICIOS DE LAVANDERÍA, LIMPIEZA E HIGIEZA</t>
  </si>
  <si>
    <t>SERVICIO DE JARDINERÍA Y FUMIGACIÓN</t>
  </si>
  <si>
    <t>SERVICIO DE LIMPIEZA</t>
  </si>
  <si>
    <t>SERVICIO DE LIMPIEZA DE CRISTLAES DE ALTURA</t>
  </si>
  <si>
    <t>SERVICIO DE LAVADO DE MANTELES</t>
  </si>
  <si>
    <t>SERVICIO DE LAVADO DE SILLONES</t>
  </si>
  <si>
    <t>SERVICIO DE MANTEIMIENTO ELÉCTRICO</t>
  </si>
  <si>
    <t>SERVICIO DE MANTENIMIENTO A AGUAS RESIDUALES</t>
  </si>
  <si>
    <t>SERVICIO DE MANTENIMIENTO A AIRE ACONDICIONADO</t>
  </si>
  <si>
    <t>SERVICIO DE MANTENIMIENTO A PLANTA DE EMERGENCIA</t>
  </si>
  <si>
    <t>MANTENIMIENTO DE AJUSTE DE PUERTAS DEL INMUEBLE</t>
  </si>
  <si>
    <t>SERVICIO DE MANTENIMIENTO A VEHÍCULOS</t>
  </si>
  <si>
    <t>SERVICIO DE MANTENIMIENTO AL MONTACARGAS</t>
  </si>
  <si>
    <t>SERVICIO DE MANTENIMIENTO AL ELEVADOR</t>
  </si>
  <si>
    <t>SERVICIO DE MANTENIMIENTO AL SISTEMA DE CCTV CAMARAS</t>
  </si>
  <si>
    <t>SERVICIO DE MANTENIMIENTO AL SISTEMA DE MULTIMEDIA</t>
  </si>
  <si>
    <t>SERVICIO DE MANTENIMIENTO AL AIRE ACONDICINADO</t>
  </si>
  <si>
    <t>SERVICIO DE MANTENIMIENTO A ESCALERAS DE EMERGENCIA</t>
  </si>
  <si>
    <t>SERVICIO DE MANTENIMIENTO A MESAS, SILLAS, ARCHIVEROS.</t>
  </si>
  <si>
    <t>SERVICIO DE MANTENIMIENTO A PORTONES</t>
  </si>
  <si>
    <t>SERVICIO DE MANTENIMIENTO A PANTALLAS</t>
  </si>
  <si>
    <t>SERVICIO DE MANTENIMIENTO A SISTEMA DE DETECCIÓN Y ALARMA CONTRA INCENDIOS</t>
  </si>
  <si>
    <t>SERVICIO DE MANTENIMIENTO A RED DE PROTECCIÓN CONTRAINCENDIOS</t>
  </si>
  <si>
    <t>SERVICIO DE MANTENIMIENTO A INSTALACIÓN HIDRÁULICA</t>
  </si>
  <si>
    <t>SERVICIO DE MANTENIMIENTO A RECARGA DE EXTINTORES</t>
  </si>
  <si>
    <t>SERVICIO DE MANTENIMIENTO A LA TRITURADORA</t>
  </si>
  <si>
    <t>SERVICIO DE MANTENIMIENTO A BÁSCULA</t>
  </si>
  <si>
    <t>SERVICIO DE JARDINERÍA</t>
  </si>
  <si>
    <t>MANTENIMIENTO Y CONSERVACIÓN DE MAQUINARIA Y EQUIPO</t>
  </si>
  <si>
    <t>CONTRATO</t>
  </si>
  <si>
    <t>MATERIALES Y ÚTILES PARA EL PROCESAMIENTO EN EQUIPOS Y BIENES</t>
  </si>
  <si>
    <t>INFORMÁTICOS</t>
  </si>
  <si>
    <t>GASTOS PARA OPERATIVOS Y TRABAJOS DE CAMPO EN ÁREAS</t>
  </si>
  <si>
    <t>RURALES</t>
  </si>
  <si>
    <t>COMBUSTIBLES, LUBRICANTES Y ADITIVOS PARA VEHÍCULOS TERRESTRES, DESTINADOS A SERVICIOS ADMINISTRATIVOS</t>
  </si>
  <si>
    <t>CAMPRA DE GUIAS POSTALES</t>
  </si>
  <si>
    <t>MANTENIMIENTO Y CONSERVACIÓN DE MOBILIARIO Y EQUIPO DE 
ADMINISTRACIÓN</t>
  </si>
  <si>
    <t xml:space="preserve">MANTENIMIENTO Y CONSERVACIÓN DE MOBILIARIO Y EQUIPO DE </t>
  </si>
  <si>
    <t>SERVICIOS DE LAVANDARIA, LIMPIEZA E HIGIENE</t>
  </si>
  <si>
    <t>COMBUSTIBLES, LUBRICANTES Y ADITIVOS PARA VEHÍCULOS TERRESTRES, DESTINADOS A SERVICIOS PÚBLICOS Y LA OPERACIÓN DE PROGRAMAS PÚBLICOS</t>
  </si>
  <si>
    <t>Caja con 12 rollos de papel higiénico</t>
  </si>
  <si>
    <t>Caja con 12 rollos de toalla en rollo</t>
  </si>
  <si>
    <t>Kilográmo de bolsa de plástico para basura</t>
  </si>
  <si>
    <t>Botella con jabón líquido para manos</t>
  </si>
  <si>
    <t>Paquete Pastilla para tanque WC</t>
  </si>
  <si>
    <t>blc</t>
  </si>
  <si>
    <t>Actividades de difusión para invitar a la ciudadanía a renovar o actualizar su credencial</t>
  </si>
  <si>
    <t>MEDICINAS  Y PRODUCTOS FARMACEUTICOS</t>
  </si>
  <si>
    <t>REFACCIONES  Y ACCESORIOS MENORES DE MOBILIARIO Y EQUIPO DE ADMINISTRACION</t>
  </si>
  <si>
    <t>REFACCIONES  Y ACCESORIOS MENORES DE EQUIPO DE COMPUTO</t>
  </si>
  <si>
    <t>ARRENDAMIENTO DE MAQUINARIA  Y EQUIPO</t>
  </si>
  <si>
    <t>MANTENIMIENTO Y CONSERVACION DE INMUEBLES</t>
  </si>
  <si>
    <t>SERVICIOS DE LAVANDERIA , LIMPIEZA  E HIGIENE</t>
  </si>
  <si>
    <t>ARCHIVERO EXPANDIBLE</t>
  </si>
  <si>
    <t>CINTA MAGICA SCOTCH</t>
  </si>
  <si>
    <t>DESINFECTANTE LIMPIADOR</t>
  </si>
  <si>
    <t>MT</t>
  </si>
  <si>
    <t>SERVILLETAS DESECHABLES 500 PIEZAS</t>
  </si>
  <si>
    <t>Pago del servicio de lavaneria, higiene y limPIEZA( recoleccion de basura ) del edificio ocupado por la Junta Distrital y MAC 310451</t>
  </si>
  <si>
    <t>FOLDER TAMAÑO CARTA CREMA PAQ. 100 PIEZA</t>
  </si>
  <si>
    <t>CUBREBOCAS TRICAPA PAQ. 50 PIEZA</t>
  </si>
  <si>
    <t>ETIQUETA CD 100 PIEZAS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</si>
</sst>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  <numFmt numFmtId="166" formatCode="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</cellStyleXfs>
  <cellXfs count="181">
    <xf numFmtId="0" fontId="0" fillId="0" borderId="0" xfId="0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" fillId="0" borderId="0" xfId="3" applyAlignment="1">
      <alignment horizontal="center" vertical="center"/>
    </xf>
    <xf numFmtId="1" fontId="2" fillId="2" borderId="1" xfId="5" applyNumberFormat="1" applyFont="1" applyFill="1" applyBorder="1" applyAlignment="1">
      <alignment horizontal="center" vertical="center" wrapText="1"/>
    </xf>
    <xf numFmtId="1" fontId="1" fillId="0" borderId="0" xfId="3" applyNumberFormat="1" applyAlignment="1">
      <alignment horizontal="center" vertical="center"/>
    </xf>
    <xf numFmtId="1" fontId="3" fillId="0" borderId="2" xfId="2" applyNumberFormat="1" applyFont="1" applyBorder="1" applyAlignment="1">
      <alignment horizontal="center" vertical="center"/>
    </xf>
    <xf numFmtId="2" fontId="1" fillId="0" borderId="0" xfId="3" applyNumberFormat="1" applyAlignment="1">
      <alignment horizontal="center" vertical="center"/>
    </xf>
    <xf numFmtId="164" fontId="3" fillId="0" borderId="2" xfId="2" applyNumberFormat="1" applyFont="1" applyBorder="1" applyAlignment="1">
      <alignment horizontal="center" vertical="center"/>
    </xf>
    <xf numFmtId="1" fontId="3" fillId="0" borderId="2" xfId="2" applyNumberFormat="1" applyFont="1" applyFill="1" applyBorder="1" applyAlignment="1">
      <alignment horizontal="center" vertical="center"/>
    </xf>
    <xf numFmtId="0" fontId="1" fillId="0" borderId="0" xfId="3" applyFill="1" applyAlignment="1">
      <alignment horizontal="center" vertical="center"/>
    </xf>
    <xf numFmtId="0" fontId="2" fillId="2" borderId="4" xfId="4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44" fontId="1" fillId="0" borderId="0" xfId="1" applyAlignment="1">
      <alignment vertical="center"/>
    </xf>
    <xf numFmtId="0" fontId="1" fillId="3" borderId="0" xfId="3" applyFill="1" applyAlignment="1">
      <alignment horizontal="center" vertical="center"/>
    </xf>
    <xf numFmtId="165" fontId="1" fillId="0" borderId="0" xfId="3" applyNumberFormat="1" applyAlignment="1">
      <alignment horizontal="center" vertical="center"/>
    </xf>
    <xf numFmtId="3" fontId="1" fillId="0" borderId="0" xfId="3" applyNumberFormat="1" applyFill="1" applyAlignment="1">
      <alignment horizontal="center" vertical="center"/>
    </xf>
    <xf numFmtId="165" fontId="1" fillId="3" borderId="0" xfId="3" applyNumberFormat="1" applyFill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0" fontId="1" fillId="3" borderId="0" xfId="3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top" wrapText="1"/>
    </xf>
    <xf numFmtId="0" fontId="7" fillId="3" borderId="1" xfId="20" quotePrefix="1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3" fontId="10" fillId="3" borderId="1" xfId="2" applyNumberFormat="1" applyFont="1" applyFill="1" applyBorder="1" applyAlignment="1">
      <alignment horizontal="center" vertical="top" wrapText="1"/>
    </xf>
    <xf numFmtId="0" fontId="7" fillId="3" borderId="1" xfId="20" applyFont="1" applyFill="1" applyBorder="1" applyAlignment="1" applyProtection="1">
      <alignment horizontal="center" vertical="top" wrapText="1"/>
      <protection locked="0"/>
    </xf>
    <xf numFmtId="0" fontId="7" fillId="3" borderId="1" xfId="20" applyFont="1" applyFill="1" applyBorder="1" applyAlignment="1">
      <alignment horizontal="center" vertical="top" wrapText="1"/>
    </xf>
    <xf numFmtId="49" fontId="8" fillId="3" borderId="1" xfId="0" applyNumberFormat="1" applyFont="1" applyFill="1" applyBorder="1" applyAlignment="1">
      <alignment horizontal="center" vertical="top" wrapText="1"/>
    </xf>
    <xf numFmtId="49" fontId="8" fillId="3" borderId="1" xfId="0" applyNumberFormat="1" applyFont="1" applyFill="1" applyBorder="1" applyAlignment="1">
      <alignment horizontal="center" vertical="top"/>
    </xf>
    <xf numFmtId="49" fontId="8" fillId="3" borderId="1" xfId="0" applyNumberFormat="1" applyFont="1" applyFill="1" applyBorder="1" applyAlignment="1">
      <alignment horizontal="left" vertical="top"/>
    </xf>
    <xf numFmtId="0" fontId="8" fillId="3" borderId="1" xfId="3" applyFont="1" applyFill="1" applyBorder="1" applyAlignment="1">
      <alignment horizontal="center" vertical="top"/>
    </xf>
    <xf numFmtId="0" fontId="8" fillId="3" borderId="1" xfId="2" applyFont="1" applyFill="1" applyBorder="1" applyAlignment="1">
      <alignment horizontal="center" vertical="top" wrapText="1"/>
    </xf>
    <xf numFmtId="0" fontId="7" fillId="0" borderId="1" xfId="2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1" fontId="7" fillId="0" borderId="1" xfId="4" applyNumberFormat="1" applyFont="1" applyBorder="1" applyAlignment="1">
      <alignment horizontal="center" vertical="top" wrapText="1"/>
    </xf>
    <xf numFmtId="165" fontId="8" fillId="0" borderId="1" xfId="0" applyNumberFormat="1" applyFont="1" applyBorder="1" applyAlignment="1">
      <alignment horizontal="center" vertical="top" wrapText="1"/>
    </xf>
    <xf numFmtId="3" fontId="7" fillId="0" borderId="1" xfId="4" applyNumberFormat="1" applyFont="1" applyBorder="1" applyAlignment="1">
      <alignment horizontal="center" vertical="top" wrapText="1"/>
    </xf>
    <xf numFmtId="49" fontId="7" fillId="0" borderId="1" xfId="2" applyNumberFormat="1" applyFont="1" applyBorder="1" applyAlignment="1">
      <alignment horizontal="center" vertical="top" wrapText="1"/>
    </xf>
    <xf numFmtId="0" fontId="8" fillId="0" borderId="1" xfId="2" applyFont="1" applyBorder="1" applyAlignment="1">
      <alignment horizontal="center" vertical="top" wrapText="1"/>
    </xf>
    <xf numFmtId="49" fontId="10" fillId="0" borderId="1" xfId="2" quotePrefix="1" applyNumberFormat="1" applyFont="1" applyBorder="1" applyAlignment="1">
      <alignment horizontal="center" vertical="top" wrapText="1"/>
    </xf>
    <xf numFmtId="0" fontId="10" fillId="0" borderId="1" xfId="2" applyFont="1" applyBorder="1" applyAlignment="1">
      <alignment horizontal="center" vertical="top" wrapText="1"/>
    </xf>
    <xf numFmtId="3" fontId="10" fillId="0" borderId="1" xfId="2" applyNumberFormat="1" applyFont="1" applyBorder="1" applyAlignment="1">
      <alignment horizontal="center" vertical="top" wrapText="1"/>
    </xf>
    <xf numFmtId="165" fontId="10" fillId="0" borderId="1" xfId="2" applyNumberFormat="1" applyFont="1" applyBorder="1" applyAlignment="1">
      <alignment horizontal="center" vertical="top" wrapText="1"/>
    </xf>
    <xf numFmtId="165" fontId="10" fillId="0" borderId="1" xfId="1" applyNumberFormat="1" applyFont="1" applyFill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" fontId="8" fillId="0" borderId="1" xfId="0" applyNumberFormat="1" applyFont="1" applyBorder="1" applyAlignment="1">
      <alignment horizontal="center" vertical="top" wrapText="1"/>
    </xf>
    <xf numFmtId="165" fontId="8" fillId="0" borderId="1" xfId="2" applyNumberFormat="1" applyFont="1" applyBorder="1" applyAlignment="1">
      <alignment horizontal="center" vertical="top" wrapText="1"/>
    </xf>
    <xf numFmtId="0" fontId="10" fillId="0" borderId="1" xfId="2" quotePrefix="1" applyFont="1" applyBorder="1" applyAlignment="1">
      <alignment horizontal="center" vertical="top" wrapText="1"/>
    </xf>
    <xf numFmtId="165" fontId="3" fillId="0" borderId="2" xfId="2" applyNumberFormat="1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top" wrapText="1"/>
    </xf>
    <xf numFmtId="165" fontId="8" fillId="3" borderId="1" xfId="1" applyNumberFormat="1" applyFont="1" applyFill="1" applyBorder="1" applyAlignment="1">
      <alignment horizontal="center" vertical="top" wrapText="1"/>
    </xf>
    <xf numFmtId="165" fontId="7" fillId="0" borderId="1" xfId="4" applyNumberFormat="1" applyFont="1" applyBorder="1" applyAlignment="1">
      <alignment horizontal="center" vertical="top" wrapText="1"/>
    </xf>
    <xf numFmtId="165" fontId="9" fillId="4" borderId="1" xfId="0" applyNumberFormat="1" applyFont="1" applyFill="1" applyBorder="1" applyAlignment="1">
      <alignment horizontal="center" vertical="top" wrapText="1"/>
    </xf>
    <xf numFmtId="165" fontId="1" fillId="0" borderId="0" xfId="3" applyNumberFormat="1" applyFill="1" applyAlignment="1">
      <alignment horizontal="center" vertical="center"/>
    </xf>
    <xf numFmtId="1" fontId="2" fillId="2" borderId="3" xfId="5" applyNumberFormat="1" applyFont="1" applyFill="1" applyBorder="1" applyAlignment="1">
      <alignment horizontal="center" vertical="center" wrapText="1"/>
    </xf>
    <xf numFmtId="44" fontId="1" fillId="0" borderId="0" xfId="1" applyBorder="1" applyAlignment="1">
      <alignment vertical="center"/>
    </xf>
    <xf numFmtId="0" fontId="1" fillId="0" borderId="0" xfId="3" applyBorder="1" applyAlignment="1">
      <alignment horizontal="center" vertical="center"/>
    </xf>
    <xf numFmtId="44" fontId="13" fillId="0" borderId="0" xfId="1" applyFont="1" applyBorder="1" applyAlignment="1">
      <alignment vertical="center"/>
    </xf>
    <xf numFmtId="0" fontId="1" fillId="0" borderId="0" xfId="2" applyBorder="1" applyAlignment="1">
      <alignment horizontal="center" vertical="center" wrapText="1"/>
    </xf>
    <xf numFmtId="0" fontId="6" fillId="3" borderId="0" xfId="2" applyFont="1" applyFill="1" applyBorder="1" applyAlignment="1">
      <alignment horizontal="center" vertical="center" wrapText="1"/>
    </xf>
    <xf numFmtId="0" fontId="1" fillId="0" borderId="0" xfId="1" applyNumberFormat="1" applyBorder="1" applyAlignment="1">
      <alignment vertical="center"/>
    </xf>
    <xf numFmtId="0" fontId="1" fillId="0" borderId="0" xfId="2" applyNumberFormat="1" applyBorder="1" applyAlignment="1">
      <alignment horizontal="center" vertical="center"/>
    </xf>
    <xf numFmtId="0" fontId="1" fillId="0" borderId="0" xfId="3" applyNumberFormat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7" fillId="0" borderId="1" xfId="20" quotePrefix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 vertical="top" wrapText="1"/>
    </xf>
    <xf numFmtId="3" fontId="10" fillId="0" borderId="1" xfId="2" applyNumberFormat="1" applyFont="1" applyFill="1" applyBorder="1" applyAlignment="1">
      <alignment horizontal="center" vertical="top" wrapText="1"/>
    </xf>
    <xf numFmtId="0" fontId="1" fillId="0" borderId="0" xfId="3" applyFill="1" applyBorder="1" applyAlignment="1">
      <alignment horizontal="center" vertical="center"/>
    </xf>
    <xf numFmtId="44" fontId="1" fillId="0" borderId="0" xfId="1" applyFill="1" applyBorder="1" applyAlignment="1">
      <alignment vertical="center"/>
    </xf>
    <xf numFmtId="44" fontId="1" fillId="0" borderId="0" xfId="1" applyFill="1" applyAlignment="1">
      <alignment vertical="center"/>
    </xf>
    <xf numFmtId="0" fontId="6" fillId="0" borderId="0" xfId="2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7" fillId="0" borderId="1" xfId="20" applyFont="1" applyFill="1" applyBorder="1" applyAlignment="1" applyProtection="1">
      <alignment horizontal="center" vertical="top" wrapText="1"/>
      <protection locked="0"/>
    </xf>
    <xf numFmtId="0" fontId="7" fillId="0" borderId="1" xfId="20" applyFont="1" applyFill="1" applyBorder="1" applyAlignment="1">
      <alignment horizontal="center" vertical="top" wrapText="1"/>
    </xf>
    <xf numFmtId="44" fontId="13" fillId="0" borderId="0" xfId="1" applyFont="1" applyFill="1" applyBorder="1" applyAlignment="1">
      <alignment vertical="center"/>
    </xf>
    <xf numFmtId="0" fontId="1" fillId="0" borderId="0" xfId="2" applyNumberFormat="1" applyFill="1" applyBorder="1" applyAlignment="1">
      <alignment horizontal="center" vertical="center"/>
    </xf>
    <xf numFmtId="0" fontId="1" fillId="0" borderId="0" xfId="1" applyNumberForma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top" wrapText="1"/>
    </xf>
    <xf numFmtId="49" fontId="8" fillId="0" borderId="1" xfId="0" applyNumberFormat="1" applyFont="1" applyFill="1" applyBorder="1" applyAlignment="1">
      <alignment horizontal="center" vertical="top"/>
    </xf>
    <xf numFmtId="0" fontId="8" fillId="0" borderId="1" xfId="3" applyFont="1" applyFill="1" applyBorder="1" applyAlignment="1">
      <alignment horizontal="center" vertical="top"/>
    </xf>
    <xf numFmtId="44" fontId="14" fillId="0" borderId="0" xfId="1" applyFont="1" applyBorder="1" applyAlignment="1">
      <alignment horizontal="left" vertical="center"/>
    </xf>
    <xf numFmtId="44" fontId="14" fillId="0" borderId="0" xfId="1" applyFont="1" applyAlignment="1">
      <alignment horizontal="left" vertical="center"/>
    </xf>
    <xf numFmtId="0" fontId="14" fillId="0" borderId="0" xfId="1" applyNumberFormat="1" applyFont="1" applyBorder="1" applyAlignment="1">
      <alignment horizontal="left" vertical="center"/>
    </xf>
    <xf numFmtId="165" fontId="14" fillId="0" borderId="0" xfId="1" applyNumberFormat="1" applyFont="1" applyFill="1" applyBorder="1" applyAlignment="1">
      <alignment horizontal="left" vertical="center"/>
    </xf>
    <xf numFmtId="165" fontId="14" fillId="0" borderId="0" xfId="1" applyNumberFormat="1" applyFont="1" applyBorder="1" applyAlignment="1">
      <alignment horizontal="left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2" xfId="2" applyNumberFormat="1" applyFont="1" applyBorder="1" applyAlignment="1">
      <alignment horizontal="center" vertical="center"/>
    </xf>
    <xf numFmtId="0" fontId="1" fillId="0" borderId="0" xfId="3" applyNumberFormat="1" applyFont="1" applyBorder="1" applyAlignment="1">
      <alignment horizontal="center" vertical="center"/>
    </xf>
    <xf numFmtId="0" fontId="1" fillId="0" borderId="0" xfId="3" applyFont="1" applyBorder="1" applyAlignment="1">
      <alignment horizontal="center" vertical="center"/>
    </xf>
    <xf numFmtId="0" fontId="1" fillId="0" borderId="0" xfId="3" applyFont="1" applyAlignment="1">
      <alignment horizontal="center" vertical="center"/>
    </xf>
    <xf numFmtId="165" fontId="14" fillId="3" borderId="0" xfId="1" applyNumberFormat="1" applyFont="1" applyFill="1" applyBorder="1" applyAlignment="1">
      <alignment horizontal="left" vertical="center"/>
    </xf>
    <xf numFmtId="44" fontId="1" fillId="3" borderId="0" xfId="1" applyFill="1" applyAlignment="1">
      <alignment vertical="center"/>
    </xf>
    <xf numFmtId="44" fontId="1" fillId="3" borderId="0" xfId="1" applyFill="1" applyBorder="1" applyAlignment="1">
      <alignment vertical="center"/>
    </xf>
    <xf numFmtId="44" fontId="13" fillId="3" borderId="0" xfId="1" applyFont="1" applyFill="1" applyBorder="1" applyAlignment="1">
      <alignment vertical="center"/>
    </xf>
    <xf numFmtId="0" fontId="1" fillId="3" borderId="0" xfId="3" applyNumberForma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top" wrapText="1"/>
    </xf>
    <xf numFmtId="1" fontId="7" fillId="3" borderId="1" xfId="4" applyNumberFormat="1" applyFont="1" applyFill="1" applyBorder="1" applyAlignment="1">
      <alignment horizontal="center" vertical="top" wrapText="1"/>
    </xf>
    <xf numFmtId="3" fontId="7" fillId="3" borderId="1" xfId="4" applyNumberFormat="1" applyFont="1" applyFill="1" applyBorder="1" applyAlignment="1">
      <alignment horizontal="center" vertical="top" wrapText="1"/>
    </xf>
    <xf numFmtId="165" fontId="7" fillId="3" borderId="1" xfId="4" applyNumberFormat="1" applyFont="1" applyFill="1" applyBorder="1" applyAlignment="1">
      <alignment horizontal="center" vertical="top" wrapText="1"/>
    </xf>
    <xf numFmtId="49" fontId="10" fillId="3" borderId="1" xfId="2" quotePrefix="1" applyNumberFormat="1" applyFont="1" applyFill="1" applyBorder="1" applyAlignment="1">
      <alignment horizontal="center" vertical="top" wrapText="1"/>
    </xf>
    <xf numFmtId="0" fontId="10" fillId="3" borderId="1" xfId="2" applyFont="1" applyFill="1" applyBorder="1" applyAlignment="1">
      <alignment horizontal="center" vertical="top" wrapText="1"/>
    </xf>
    <xf numFmtId="165" fontId="10" fillId="3" borderId="1" xfId="1" applyNumberFormat="1" applyFont="1" applyFill="1" applyBorder="1" applyAlignment="1">
      <alignment horizontal="center" vertical="top" wrapText="1"/>
    </xf>
    <xf numFmtId="0" fontId="7" fillId="0" borderId="1" xfId="2" quotePrefix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top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horizontal="left" vertical="top"/>
    </xf>
    <xf numFmtId="1" fontId="7" fillId="0" borderId="1" xfId="4" applyNumberFormat="1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4" fontId="10" fillId="0" borderId="1" xfId="2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1" fontId="10" fillId="0" borderId="1" xfId="2" applyNumberFormat="1" applyFont="1" applyBorder="1" applyAlignment="1">
      <alignment vertical="top" wrapText="1"/>
    </xf>
    <xf numFmtId="3" fontId="7" fillId="0" borderId="1" xfId="4" applyNumberFormat="1" applyFont="1" applyBorder="1" applyAlignment="1">
      <alignment horizontal="right" vertical="top" wrapText="1"/>
    </xf>
    <xf numFmtId="3" fontId="10" fillId="0" borderId="1" xfId="2" applyNumberFormat="1" applyFont="1" applyBorder="1" applyAlignment="1">
      <alignment horizontal="right" vertical="top" wrapText="1"/>
    </xf>
    <xf numFmtId="3" fontId="10" fillId="0" borderId="1" xfId="2" applyNumberFormat="1" applyFont="1" applyBorder="1" applyAlignment="1">
      <alignment vertical="top" wrapText="1"/>
    </xf>
    <xf numFmtId="4" fontId="10" fillId="0" borderId="1" xfId="2" applyNumberFormat="1" applyFont="1" applyBorder="1" applyAlignment="1">
      <alignment horizontal="left" vertical="top"/>
    </xf>
    <xf numFmtId="1" fontId="10" fillId="0" borderId="1" xfId="2" applyNumberFormat="1" applyFont="1" applyBorder="1" applyAlignment="1">
      <alignment horizontal="left" vertical="top"/>
    </xf>
    <xf numFmtId="3" fontId="10" fillId="0" borderId="1" xfId="2" applyNumberFormat="1" applyFont="1" applyBorder="1" applyAlignment="1">
      <alignment horizontal="center" vertical="top"/>
    </xf>
    <xf numFmtId="4" fontId="10" fillId="0" borderId="1" xfId="2" applyNumberFormat="1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/>
    </xf>
    <xf numFmtId="0" fontId="7" fillId="0" borderId="1" xfId="20" quotePrefix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7" fillId="0" borderId="1" xfId="20" applyFont="1" applyBorder="1" applyAlignment="1">
      <alignment horizontal="center" vertical="top"/>
    </xf>
    <xf numFmtId="165" fontId="7" fillId="0" borderId="1" xfId="20" quotePrefix="1" applyNumberFormat="1" applyFont="1" applyFill="1" applyBorder="1" applyAlignment="1">
      <alignment vertical="top"/>
    </xf>
    <xf numFmtId="165" fontId="8" fillId="0" borderId="1" xfId="0" applyNumberFormat="1" applyFont="1" applyFill="1" applyBorder="1" applyAlignment="1">
      <alignment vertical="top" wrapText="1"/>
    </xf>
    <xf numFmtId="165" fontId="7" fillId="0" borderId="1" xfId="1" applyNumberFormat="1" applyFont="1" applyFill="1" applyBorder="1" applyAlignment="1">
      <alignment vertical="top"/>
    </xf>
    <xf numFmtId="165" fontId="8" fillId="3" borderId="1" xfId="0" applyNumberFormat="1" applyFont="1" applyFill="1" applyBorder="1" applyAlignment="1">
      <alignment vertical="top" wrapText="1"/>
    </xf>
    <xf numFmtId="165" fontId="10" fillId="0" borderId="1" xfId="2" applyNumberFormat="1" applyFont="1" applyBorder="1" applyAlignment="1">
      <alignment vertical="top" wrapText="1"/>
    </xf>
    <xf numFmtId="165" fontId="8" fillId="0" borderId="1" xfId="0" applyNumberFormat="1" applyFont="1" applyBorder="1" applyAlignment="1">
      <alignment vertical="top" wrapText="1"/>
    </xf>
    <xf numFmtId="165" fontId="10" fillId="0" borderId="1" xfId="1" applyNumberFormat="1" applyFont="1" applyFill="1" applyBorder="1" applyAlignment="1">
      <alignment vertical="top" wrapText="1"/>
    </xf>
    <xf numFmtId="165" fontId="8" fillId="0" borderId="1" xfId="2" applyNumberFormat="1" applyFont="1" applyBorder="1" applyAlignment="1">
      <alignment vertical="top" wrapText="1"/>
    </xf>
    <xf numFmtId="165" fontId="8" fillId="0" borderId="1" xfId="0" applyNumberFormat="1" applyFont="1" applyBorder="1" applyAlignment="1">
      <alignment vertical="top"/>
    </xf>
    <xf numFmtId="165" fontId="8" fillId="0" borderId="1" xfId="0" applyNumberFormat="1" applyFont="1" applyBorder="1" applyAlignment="1">
      <alignment horizontal="center" vertical="top"/>
    </xf>
    <xf numFmtId="165" fontId="7" fillId="0" borderId="1" xfId="20" applyNumberFormat="1" applyFont="1" applyBorder="1" applyAlignment="1">
      <alignment horizontal="center" vertical="top"/>
    </xf>
    <xf numFmtId="1" fontId="3" fillId="0" borderId="2" xfId="2" applyNumberFormat="1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1" fillId="0" borderId="0" xfId="3" applyFill="1" applyAlignment="1">
      <alignment horizontal="left" vertical="center"/>
    </xf>
    <xf numFmtId="1" fontId="3" fillId="0" borderId="2" xfId="2" applyNumberFormat="1" applyFont="1" applyBorder="1" applyAlignment="1">
      <alignment horizontal="left" vertical="center"/>
    </xf>
    <xf numFmtId="0" fontId="7" fillId="0" borderId="1" xfId="20" quotePrefix="1" applyFont="1" applyFill="1" applyBorder="1" applyAlignment="1">
      <alignment horizontal="left" vertical="top" wrapText="1"/>
    </xf>
    <xf numFmtId="0" fontId="7" fillId="0" borderId="1" xfId="2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7" fillId="3" borderId="1" xfId="20" applyFont="1" applyFill="1" applyBorder="1" applyAlignment="1">
      <alignment horizontal="left" vertical="top" wrapText="1"/>
    </xf>
    <xf numFmtId="0" fontId="7" fillId="3" borderId="1" xfId="20" quotePrefix="1" applyFont="1" applyFill="1" applyBorder="1" applyAlignment="1">
      <alignment horizontal="left" vertical="top" wrapText="1"/>
    </xf>
    <xf numFmtId="1" fontId="7" fillId="3" borderId="1" xfId="4" applyNumberFormat="1" applyFont="1" applyFill="1" applyBorder="1" applyAlignment="1">
      <alignment horizontal="left" vertical="top" wrapText="1"/>
    </xf>
    <xf numFmtId="1" fontId="10" fillId="0" borderId="1" xfId="2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7" fillId="0" borderId="1" xfId="20" applyFont="1" applyBorder="1" applyAlignment="1">
      <alignment horizontal="left" vertical="top" wrapText="1"/>
    </xf>
    <xf numFmtId="0" fontId="1" fillId="0" borderId="0" xfId="3" applyAlignment="1">
      <alignment horizontal="left" vertical="center"/>
    </xf>
    <xf numFmtId="1" fontId="7" fillId="0" borderId="1" xfId="4" applyNumberFormat="1" applyFont="1" applyBorder="1" applyAlignment="1">
      <alignment horizontal="left" vertical="top"/>
    </xf>
    <xf numFmtId="1" fontId="8" fillId="0" borderId="1" xfId="0" applyNumberFormat="1" applyFont="1" applyBorder="1" applyAlignment="1">
      <alignment vertical="top"/>
    </xf>
    <xf numFmtId="1" fontId="3" fillId="3" borderId="2" xfId="2" applyNumberFormat="1" applyFont="1" applyFill="1" applyBorder="1" applyAlignment="1">
      <alignment horizontal="center" vertical="center"/>
    </xf>
    <xf numFmtId="165" fontId="7" fillId="3" borderId="1" xfId="20" quotePrefix="1" applyNumberFormat="1" applyFont="1" applyFill="1" applyBorder="1" applyAlignment="1">
      <alignment vertical="top" wrapText="1"/>
    </xf>
    <xf numFmtId="165" fontId="7" fillId="3" borderId="1" xfId="1" applyNumberFormat="1" applyFont="1" applyFill="1" applyBorder="1" applyAlignment="1">
      <alignment vertical="top" wrapText="1"/>
    </xf>
    <xf numFmtId="165" fontId="10" fillId="3" borderId="1" xfId="2" applyNumberFormat="1" applyFont="1" applyFill="1" applyBorder="1" applyAlignment="1">
      <alignment vertical="top" wrapText="1"/>
    </xf>
    <xf numFmtId="165" fontId="8" fillId="3" borderId="1" xfId="2" applyNumberFormat="1" applyFont="1" applyFill="1" applyBorder="1" applyAlignment="1">
      <alignment vertical="top" wrapText="1"/>
    </xf>
    <xf numFmtId="3" fontId="10" fillId="3" borderId="1" xfId="2" applyNumberFormat="1" applyFont="1" applyFill="1" applyBorder="1" applyAlignment="1">
      <alignment vertical="top" wrapText="1"/>
    </xf>
    <xf numFmtId="1" fontId="1" fillId="3" borderId="0" xfId="3" applyNumberFormat="1" applyFill="1" applyAlignment="1">
      <alignment horizontal="center" vertical="center"/>
    </xf>
    <xf numFmtId="49" fontId="8" fillId="0" borderId="1" xfId="0" applyNumberFormat="1" applyFont="1" applyBorder="1" applyAlignment="1">
      <alignment vertical="top"/>
    </xf>
    <xf numFmtId="0" fontId="9" fillId="0" borderId="1" xfId="0" applyFont="1" applyBorder="1" applyAlignment="1">
      <alignment vertical="top"/>
    </xf>
    <xf numFmtId="165" fontId="10" fillId="0" borderId="1" xfId="2" applyNumberFormat="1" applyFont="1" applyBorder="1" applyAlignment="1">
      <alignment horizontal="right" vertical="top" wrapText="1"/>
    </xf>
    <xf numFmtId="165" fontId="8" fillId="0" borderId="1" xfId="0" applyNumberFormat="1" applyFont="1" applyBorder="1" applyAlignment="1">
      <alignment horizontal="right" vertical="top"/>
    </xf>
    <xf numFmtId="0" fontId="7" fillId="3" borderId="1" xfId="2" quotePrefix="1" applyFont="1" applyFill="1" applyBorder="1" applyAlignment="1">
      <alignment horizontal="center" vertical="top" wrapText="1"/>
    </xf>
    <xf numFmtId="4" fontId="10" fillId="3" borderId="1" xfId="2" applyNumberFormat="1" applyFont="1" applyFill="1" applyBorder="1" applyAlignment="1">
      <alignment horizontal="left" vertical="top" wrapText="1"/>
    </xf>
    <xf numFmtId="1" fontId="10" fillId="3" borderId="1" xfId="2" applyNumberFormat="1" applyFont="1" applyFill="1" applyBorder="1" applyAlignment="1">
      <alignment horizontal="left" vertical="top" wrapText="1"/>
    </xf>
    <xf numFmtId="3" fontId="10" fillId="3" borderId="1" xfId="2" applyNumberFormat="1" applyFont="1" applyFill="1" applyBorder="1" applyAlignment="1">
      <alignment horizontal="right" vertical="top" wrapText="1"/>
    </xf>
    <xf numFmtId="165" fontId="10" fillId="3" borderId="1" xfId="1" applyNumberFormat="1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left" vertical="top" wrapText="1"/>
    </xf>
    <xf numFmtId="1" fontId="7" fillId="0" borderId="1" xfId="10" applyNumberFormat="1" applyFont="1" applyFill="1" applyBorder="1" applyAlignment="1">
      <alignment horizontal="left" vertical="top" wrapText="1"/>
    </xf>
    <xf numFmtId="1" fontId="7" fillId="3" borderId="1" xfId="10" applyNumberFormat="1" applyFont="1" applyFill="1" applyBorder="1" applyAlignment="1">
      <alignment horizontal="left" vertical="top" wrapText="1"/>
    </xf>
    <xf numFmtId="166" fontId="10" fillId="0" borderId="1" xfId="2" quotePrefix="1" applyNumberFormat="1" applyFont="1" applyBorder="1" applyAlignment="1">
      <alignment horizontal="center" vertical="top" wrapText="1"/>
    </xf>
    <xf numFmtId="0" fontId="7" fillId="0" borderId="1" xfId="20" applyFont="1" applyBorder="1" applyAlignment="1" applyProtection="1">
      <alignment horizontal="center" vertical="top"/>
      <protection locked="0"/>
    </xf>
    <xf numFmtId="0" fontId="9" fillId="0" borderId="1" xfId="0" applyFont="1" applyBorder="1" applyAlignment="1">
      <alignment vertical="top" wrapText="1"/>
    </xf>
    <xf numFmtId="165" fontId="7" fillId="0" borderId="1" xfId="2" applyNumberFormat="1" applyFont="1" applyBorder="1" applyAlignment="1">
      <alignment vertical="top" wrapText="1"/>
    </xf>
  </cellXfs>
  <cellStyles count="21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  <cellStyle name="Normal_FORMATO_JUSTIFICACION DE AP 2004" xfId="20" xr:uid="{42DC517A-3CEC-4FE2-9613-9BD97A7858F6}"/>
  </cellStyles>
  <dxfs count="8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FFCCFF"/>
      <color rgb="FF9900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AD056B-AF87-4C62-8085-BF71336A4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88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7941-9CF0-4651-A4AD-7507CF177083}">
  <sheetPr>
    <pageSetUpPr fitToPage="1"/>
  </sheetPr>
  <dimension ref="A1:EG797"/>
  <sheetViews>
    <sheetView tabSelected="1" zoomScale="70" zoomScaleNormal="70" workbookViewId="0">
      <pane ySplit="6" topLeftCell="A7" activePane="bottomLeft" state="frozen"/>
      <selection pane="bottomLeft" activeCell="C14" sqref="C14"/>
    </sheetView>
  </sheetViews>
  <sheetFormatPr baseColWidth="10" defaultColWidth="11.5546875" defaultRowHeight="15.6" x14ac:dyDescent="0.3"/>
  <cols>
    <col min="1" max="1" width="23.6640625" style="5" customWidth="1"/>
    <col min="2" max="2" width="23.33203125" style="5" customWidth="1"/>
    <col min="3" max="3" width="12.33203125" style="5" customWidth="1"/>
    <col min="4" max="5" width="7.5546875" style="5" customWidth="1"/>
    <col min="6" max="6" width="8.44140625" style="5" customWidth="1"/>
    <col min="7" max="7" width="11.109375" style="5" customWidth="1"/>
    <col min="8" max="8" width="11.33203125" style="5" customWidth="1"/>
    <col min="9" max="9" width="30.5546875" style="12" customWidth="1"/>
    <col min="10" max="10" width="30.5546875" style="144" customWidth="1"/>
    <col min="11" max="11" width="50.109375" style="155" customWidth="1"/>
    <col min="12" max="12" width="14.44140625" style="5" customWidth="1"/>
    <col min="13" max="13" width="10.6640625" style="5" customWidth="1"/>
    <col min="14" max="14" width="14" style="12" customWidth="1"/>
    <col min="15" max="15" width="13.33203125" style="5" customWidth="1"/>
    <col min="16" max="16" width="15.88671875" style="56" customWidth="1"/>
    <col min="17" max="17" width="17.6640625" style="5" customWidth="1"/>
    <col min="18" max="18" width="20.44140625" style="164" customWidth="1"/>
    <col min="19" max="19" width="14.6640625" style="7" customWidth="1"/>
    <col min="20" max="20" width="18.33203125" style="5" customWidth="1"/>
    <col min="21" max="21" width="15.6640625" style="5" customWidth="1"/>
    <col min="22" max="26" width="17.109375" style="5" customWidth="1"/>
    <col min="27" max="27" width="15.5546875" style="5" customWidth="1"/>
    <col min="28" max="28" width="17.109375" style="5" customWidth="1"/>
    <col min="29" max="29" width="16.6640625" style="5" customWidth="1"/>
    <col min="30" max="30" width="14.5546875" style="5" customWidth="1"/>
    <col min="31" max="31" width="24.33203125" style="86" customWidth="1"/>
    <col min="32" max="32" width="34.88671875" style="5" customWidth="1"/>
    <col min="33" max="16384" width="11.5546875" style="5"/>
  </cols>
  <sheetData>
    <row r="1" spans="1:73" ht="25.8" x14ac:dyDescent="0.3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pans="1:73" ht="25.8" x14ac:dyDescent="0.3">
      <c r="A2" s="90" t="s">
        <v>24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</row>
    <row r="3" spans="1:73" ht="25.8" x14ac:dyDescent="0.3">
      <c r="A3" s="91" t="s">
        <v>104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73" ht="25.8" x14ac:dyDescent="0.3">
      <c r="A4" s="92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AE4" s="85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</row>
    <row r="5" spans="1:73" ht="25.8" x14ac:dyDescent="0.3">
      <c r="A5" s="10"/>
      <c r="B5" s="8"/>
      <c r="C5" s="10"/>
      <c r="D5" s="8"/>
      <c r="E5" s="8"/>
      <c r="F5" s="8"/>
      <c r="G5" s="8"/>
      <c r="H5" s="8"/>
      <c r="I5" s="11"/>
      <c r="J5" s="141"/>
      <c r="K5" s="145"/>
      <c r="L5" s="8"/>
      <c r="M5" s="8"/>
      <c r="N5" s="11"/>
      <c r="O5" s="8"/>
      <c r="P5" s="51"/>
      <c r="Q5" s="8"/>
      <c r="R5" s="158"/>
      <c r="S5" s="8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85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</row>
    <row r="6" spans="1:73" s="4" customFormat="1" ht="56.25" customHeight="1" x14ac:dyDescent="0.3">
      <c r="A6" s="1" t="s">
        <v>1</v>
      </c>
      <c r="B6" s="13" t="s">
        <v>2</v>
      </c>
      <c r="C6" s="13" t="s">
        <v>3</v>
      </c>
      <c r="D6" s="13" t="s">
        <v>4</v>
      </c>
      <c r="E6" s="13" t="s">
        <v>5</v>
      </c>
      <c r="F6" s="13" t="s">
        <v>6</v>
      </c>
      <c r="G6" s="13" t="s">
        <v>7</v>
      </c>
      <c r="H6" s="14" t="s">
        <v>8</v>
      </c>
      <c r="I6" s="14" t="s">
        <v>9</v>
      </c>
      <c r="J6" s="14" t="s">
        <v>28</v>
      </c>
      <c r="K6" s="2" t="s">
        <v>29</v>
      </c>
      <c r="L6" s="2" t="s">
        <v>30</v>
      </c>
      <c r="M6" s="2" t="s">
        <v>31</v>
      </c>
      <c r="N6" s="2" t="s">
        <v>32</v>
      </c>
      <c r="O6" s="2" t="s">
        <v>33</v>
      </c>
      <c r="P6" s="2" t="s">
        <v>34</v>
      </c>
      <c r="Q6" s="3" t="s">
        <v>10</v>
      </c>
      <c r="R6" s="6" t="s">
        <v>35</v>
      </c>
      <c r="S6" s="6" t="s">
        <v>36</v>
      </c>
      <c r="T6" s="6" t="s">
        <v>37</v>
      </c>
      <c r="U6" s="6" t="s">
        <v>38</v>
      </c>
      <c r="V6" s="6" t="s">
        <v>39</v>
      </c>
      <c r="W6" s="6" t="s">
        <v>40</v>
      </c>
      <c r="X6" s="6" t="s">
        <v>41</v>
      </c>
      <c r="Y6" s="6" t="s">
        <v>42</v>
      </c>
      <c r="Z6" s="6" t="s">
        <v>43</v>
      </c>
      <c r="AA6" s="6" t="s">
        <v>44</v>
      </c>
      <c r="AB6" s="6" t="s">
        <v>45</v>
      </c>
      <c r="AC6" s="6" t="s">
        <v>46</v>
      </c>
      <c r="AD6" s="57" t="s">
        <v>47</v>
      </c>
      <c r="AE6" s="87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</row>
    <row r="7" spans="1:73" s="76" customFormat="1" ht="27.6" x14ac:dyDescent="0.3">
      <c r="A7" s="66" t="s">
        <v>11</v>
      </c>
      <c r="B7" s="67" t="s">
        <v>25</v>
      </c>
      <c r="C7" s="67" t="s">
        <v>25</v>
      </c>
      <c r="D7" s="67" t="s">
        <v>12</v>
      </c>
      <c r="E7" s="67" t="s">
        <v>13</v>
      </c>
      <c r="F7" s="67" t="s">
        <v>12</v>
      </c>
      <c r="G7" s="68" t="s">
        <v>14</v>
      </c>
      <c r="H7" s="68">
        <v>21101</v>
      </c>
      <c r="I7" s="69" t="s">
        <v>63</v>
      </c>
      <c r="J7" s="174" t="s">
        <v>49</v>
      </c>
      <c r="K7" s="146" t="s">
        <v>83</v>
      </c>
      <c r="L7" s="67" t="s">
        <v>48</v>
      </c>
      <c r="M7" s="67" t="s">
        <v>48</v>
      </c>
      <c r="N7" s="67" t="s">
        <v>52</v>
      </c>
      <c r="O7" s="68">
        <v>300</v>
      </c>
      <c r="P7" s="70">
        <f>R7/O7</f>
        <v>100</v>
      </c>
      <c r="Q7" s="71" t="s">
        <v>15</v>
      </c>
      <c r="R7" s="159">
        <v>30000</v>
      </c>
      <c r="S7" s="130">
        <v>2000</v>
      </c>
      <c r="T7" s="131">
        <v>1000</v>
      </c>
      <c r="U7" s="131">
        <v>2000</v>
      </c>
      <c r="V7" s="131">
        <v>1000</v>
      </c>
      <c r="W7" s="131">
        <v>2000</v>
      </c>
      <c r="X7" s="131">
        <v>1000</v>
      </c>
      <c r="Y7" s="131">
        <v>4000</v>
      </c>
      <c r="Z7" s="131">
        <v>2000</v>
      </c>
      <c r="AA7" s="131">
        <v>4000</v>
      </c>
      <c r="AB7" s="131">
        <v>2000</v>
      </c>
      <c r="AC7" s="131">
        <v>4000</v>
      </c>
      <c r="AD7" s="131">
        <v>5000</v>
      </c>
      <c r="AE7" s="88"/>
      <c r="AF7" s="72"/>
      <c r="AG7" s="72"/>
      <c r="AH7" s="72"/>
      <c r="AI7" s="72"/>
      <c r="AJ7" s="72"/>
      <c r="AK7" s="72"/>
      <c r="AL7" s="73"/>
      <c r="AM7" s="72"/>
      <c r="AN7" s="72"/>
      <c r="AO7" s="72"/>
      <c r="AP7" s="72"/>
      <c r="AQ7" s="72"/>
      <c r="AR7" s="72"/>
      <c r="AS7" s="73"/>
      <c r="AT7" s="72"/>
      <c r="AU7" s="72"/>
      <c r="AV7" s="72"/>
      <c r="AW7" s="72"/>
      <c r="AX7" s="72"/>
      <c r="AY7" s="72"/>
      <c r="AZ7" s="73"/>
      <c r="BA7" s="72"/>
      <c r="BB7" s="72"/>
      <c r="BC7" s="72"/>
      <c r="BD7" s="12"/>
      <c r="BE7" s="12"/>
      <c r="BF7" s="12"/>
      <c r="BG7" s="74"/>
      <c r="BH7" s="12"/>
      <c r="BI7" s="12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</row>
    <row r="8" spans="1:73" s="76" customFormat="1" ht="27.6" x14ac:dyDescent="0.3">
      <c r="A8" s="66" t="s">
        <v>11</v>
      </c>
      <c r="B8" s="67" t="s">
        <v>25</v>
      </c>
      <c r="C8" s="67" t="s">
        <v>25</v>
      </c>
      <c r="D8" s="67" t="s">
        <v>12</v>
      </c>
      <c r="E8" s="67" t="s">
        <v>13</v>
      </c>
      <c r="F8" s="67" t="s">
        <v>12</v>
      </c>
      <c r="G8" s="77" t="s">
        <v>14</v>
      </c>
      <c r="H8" s="77">
        <v>21101</v>
      </c>
      <c r="I8" s="69" t="s">
        <v>63</v>
      </c>
      <c r="J8" s="175" t="s">
        <v>72</v>
      </c>
      <c r="K8" s="147" t="s">
        <v>84</v>
      </c>
      <c r="L8" s="67" t="s">
        <v>48</v>
      </c>
      <c r="M8" s="67" t="s">
        <v>48</v>
      </c>
      <c r="N8" s="67" t="s">
        <v>52</v>
      </c>
      <c r="O8" s="78">
        <v>100</v>
      </c>
      <c r="P8" s="70">
        <f t="shared" ref="P8:P44" si="0">R8/O8</f>
        <v>150</v>
      </c>
      <c r="Q8" s="71" t="s">
        <v>15</v>
      </c>
      <c r="R8" s="160">
        <v>15000</v>
      </c>
      <c r="S8" s="132">
        <v>1000</v>
      </c>
      <c r="T8" s="131">
        <v>500</v>
      </c>
      <c r="U8" s="131">
        <v>1000</v>
      </c>
      <c r="V8" s="131">
        <v>500</v>
      </c>
      <c r="W8" s="131">
        <v>1000</v>
      </c>
      <c r="X8" s="131">
        <v>500</v>
      </c>
      <c r="Y8" s="131">
        <v>2000</v>
      </c>
      <c r="Z8" s="131">
        <v>3000</v>
      </c>
      <c r="AA8" s="131">
        <v>2000</v>
      </c>
      <c r="AB8" s="131">
        <v>1000</v>
      </c>
      <c r="AC8" s="131">
        <v>2000</v>
      </c>
      <c r="AD8" s="131">
        <v>500</v>
      </c>
      <c r="AE8" s="88"/>
      <c r="AF8" s="72"/>
      <c r="AG8" s="72"/>
      <c r="AH8" s="72"/>
      <c r="AI8" s="72"/>
      <c r="AJ8" s="72"/>
      <c r="AK8" s="72"/>
      <c r="AL8" s="73"/>
      <c r="AM8" s="72"/>
      <c r="AN8" s="72"/>
      <c r="AO8" s="72"/>
      <c r="AP8" s="72"/>
      <c r="AQ8" s="72"/>
      <c r="AR8" s="72"/>
      <c r="AS8" s="73"/>
      <c r="AT8" s="72"/>
      <c r="AU8" s="72"/>
      <c r="AV8" s="72"/>
      <c r="AW8" s="72"/>
      <c r="AX8" s="72"/>
      <c r="AY8" s="72"/>
      <c r="AZ8" s="73"/>
      <c r="BA8" s="72"/>
      <c r="BB8" s="72"/>
      <c r="BC8" s="72"/>
      <c r="BD8" s="72"/>
      <c r="BE8" s="72"/>
      <c r="BF8" s="72"/>
      <c r="BG8" s="73"/>
      <c r="BH8" s="72"/>
      <c r="BI8" s="72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</row>
    <row r="9" spans="1:73" s="76" customFormat="1" ht="27.6" x14ac:dyDescent="0.3">
      <c r="A9" s="66" t="s">
        <v>11</v>
      </c>
      <c r="B9" s="67" t="s">
        <v>25</v>
      </c>
      <c r="C9" s="67" t="s">
        <v>25</v>
      </c>
      <c r="D9" s="67" t="s">
        <v>12</v>
      </c>
      <c r="E9" s="67" t="s">
        <v>13</v>
      </c>
      <c r="F9" s="67" t="s">
        <v>12</v>
      </c>
      <c r="G9" s="77" t="s">
        <v>14</v>
      </c>
      <c r="H9" s="77">
        <v>21101</v>
      </c>
      <c r="I9" s="69" t="s">
        <v>63</v>
      </c>
      <c r="J9" s="175" t="s">
        <v>50</v>
      </c>
      <c r="K9" s="147" t="s">
        <v>85</v>
      </c>
      <c r="L9" s="67" t="s">
        <v>48</v>
      </c>
      <c r="M9" s="67" t="s">
        <v>48</v>
      </c>
      <c r="N9" s="67" t="s">
        <v>53</v>
      </c>
      <c r="O9" s="78">
        <v>1500</v>
      </c>
      <c r="P9" s="70">
        <f t="shared" si="0"/>
        <v>4</v>
      </c>
      <c r="Q9" s="71" t="s">
        <v>15</v>
      </c>
      <c r="R9" s="160">
        <v>6000</v>
      </c>
      <c r="S9" s="132">
        <v>0</v>
      </c>
      <c r="T9" s="131">
        <v>1000</v>
      </c>
      <c r="U9" s="131">
        <v>0</v>
      </c>
      <c r="V9" s="131">
        <v>1000</v>
      </c>
      <c r="W9" s="131">
        <v>0</v>
      </c>
      <c r="X9" s="131">
        <v>1000</v>
      </c>
      <c r="Y9" s="131">
        <v>0</v>
      </c>
      <c r="Z9" s="131">
        <v>1000</v>
      </c>
      <c r="AA9" s="131">
        <v>0</v>
      </c>
      <c r="AB9" s="131">
        <v>1000</v>
      </c>
      <c r="AC9" s="131">
        <v>0</v>
      </c>
      <c r="AD9" s="131">
        <v>1000</v>
      </c>
      <c r="AE9" s="88"/>
      <c r="AF9" s="72"/>
      <c r="AG9" s="72"/>
      <c r="AH9" s="72"/>
      <c r="AI9" s="72"/>
      <c r="AJ9" s="72"/>
      <c r="AK9" s="72"/>
      <c r="AL9" s="79"/>
      <c r="AM9" s="72"/>
      <c r="AN9" s="72"/>
      <c r="AO9" s="72"/>
      <c r="AP9" s="72"/>
      <c r="AQ9" s="72"/>
      <c r="AR9" s="72"/>
      <c r="AS9" s="79"/>
      <c r="AT9" s="72"/>
      <c r="AU9" s="72"/>
      <c r="AV9" s="72"/>
      <c r="AW9" s="72"/>
      <c r="AX9" s="72"/>
      <c r="AY9" s="72"/>
      <c r="AZ9" s="79"/>
      <c r="BA9" s="72"/>
      <c r="BB9" s="72"/>
      <c r="BC9" s="72"/>
      <c r="BD9" s="72"/>
      <c r="BE9" s="72"/>
      <c r="BF9" s="72"/>
      <c r="BG9" s="79"/>
      <c r="BH9" s="72"/>
      <c r="BI9" s="72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</row>
    <row r="10" spans="1:73" s="76" customFormat="1" ht="27.6" x14ac:dyDescent="0.3">
      <c r="A10" s="66" t="s">
        <v>11</v>
      </c>
      <c r="B10" s="67" t="s">
        <v>25</v>
      </c>
      <c r="C10" s="67" t="s">
        <v>25</v>
      </c>
      <c r="D10" s="67" t="s">
        <v>12</v>
      </c>
      <c r="E10" s="67" t="s">
        <v>13</v>
      </c>
      <c r="F10" s="67" t="s">
        <v>12</v>
      </c>
      <c r="G10" s="77" t="s">
        <v>14</v>
      </c>
      <c r="H10" s="77">
        <v>21101</v>
      </c>
      <c r="I10" s="69" t="s">
        <v>63</v>
      </c>
      <c r="J10" s="175" t="s">
        <v>51</v>
      </c>
      <c r="K10" s="147" t="s">
        <v>86</v>
      </c>
      <c r="L10" s="67" t="s">
        <v>48</v>
      </c>
      <c r="M10" s="67" t="s">
        <v>48</v>
      </c>
      <c r="N10" s="67" t="s">
        <v>53</v>
      </c>
      <c r="O10" s="78">
        <v>1500</v>
      </c>
      <c r="P10" s="70">
        <f t="shared" si="0"/>
        <v>4</v>
      </c>
      <c r="Q10" s="71" t="s">
        <v>15</v>
      </c>
      <c r="R10" s="160">
        <v>6000</v>
      </c>
      <c r="S10" s="132">
        <v>0</v>
      </c>
      <c r="T10" s="131">
        <v>1000</v>
      </c>
      <c r="U10" s="131">
        <v>0</v>
      </c>
      <c r="V10" s="131">
        <v>1000</v>
      </c>
      <c r="W10" s="131">
        <v>0</v>
      </c>
      <c r="X10" s="131">
        <v>1000</v>
      </c>
      <c r="Y10" s="131">
        <v>0</v>
      </c>
      <c r="Z10" s="131">
        <v>1000</v>
      </c>
      <c r="AA10" s="131">
        <v>0</v>
      </c>
      <c r="AB10" s="131">
        <v>1000</v>
      </c>
      <c r="AC10" s="131">
        <v>0</v>
      </c>
      <c r="AD10" s="131">
        <v>1000</v>
      </c>
      <c r="AE10" s="88"/>
      <c r="AF10" s="80"/>
      <c r="AG10" s="80"/>
      <c r="AH10" s="80"/>
      <c r="AI10" s="80"/>
      <c r="AJ10" s="80"/>
      <c r="AK10" s="80"/>
      <c r="AL10" s="81"/>
      <c r="AM10" s="80"/>
      <c r="AN10" s="80"/>
      <c r="AO10" s="80"/>
      <c r="AP10" s="80"/>
      <c r="AQ10" s="80"/>
      <c r="AR10" s="80"/>
      <c r="AS10" s="81"/>
      <c r="AT10" s="80"/>
      <c r="AU10" s="80"/>
      <c r="AV10" s="80"/>
      <c r="AW10" s="80"/>
      <c r="AX10" s="80"/>
      <c r="AY10" s="80"/>
      <c r="AZ10" s="81"/>
      <c r="BA10" s="80"/>
      <c r="BB10" s="80"/>
      <c r="BC10" s="80"/>
      <c r="BD10" s="80"/>
      <c r="BE10" s="80"/>
      <c r="BF10" s="80"/>
      <c r="BG10" s="81"/>
      <c r="BH10" s="80"/>
      <c r="BI10" s="80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</row>
    <row r="11" spans="1:73" s="76" customFormat="1" ht="27.6" x14ac:dyDescent="0.3">
      <c r="A11" s="66" t="s">
        <v>11</v>
      </c>
      <c r="B11" s="67" t="s">
        <v>25</v>
      </c>
      <c r="C11" s="67" t="s">
        <v>25</v>
      </c>
      <c r="D11" s="67" t="s">
        <v>12</v>
      </c>
      <c r="E11" s="67" t="s">
        <v>13</v>
      </c>
      <c r="F11" s="67" t="s">
        <v>12</v>
      </c>
      <c r="G11" s="77" t="s">
        <v>14</v>
      </c>
      <c r="H11" s="77">
        <v>21101</v>
      </c>
      <c r="I11" s="69" t="s">
        <v>63</v>
      </c>
      <c r="J11" s="175" t="s">
        <v>79</v>
      </c>
      <c r="K11" s="147" t="s">
        <v>1032</v>
      </c>
      <c r="L11" s="67" t="s">
        <v>48</v>
      </c>
      <c r="M11" s="67" t="s">
        <v>48</v>
      </c>
      <c r="N11" s="67" t="s">
        <v>52</v>
      </c>
      <c r="O11" s="78">
        <v>150</v>
      </c>
      <c r="P11" s="70">
        <f t="shared" si="0"/>
        <v>100</v>
      </c>
      <c r="Q11" s="71" t="s">
        <v>15</v>
      </c>
      <c r="R11" s="160">
        <v>15000</v>
      </c>
      <c r="S11" s="132">
        <v>1000</v>
      </c>
      <c r="T11" s="131">
        <v>500</v>
      </c>
      <c r="U11" s="131">
        <v>1000</v>
      </c>
      <c r="V11" s="131">
        <v>500</v>
      </c>
      <c r="W11" s="131">
        <v>1000</v>
      </c>
      <c r="X11" s="131">
        <v>500</v>
      </c>
      <c r="Y11" s="131">
        <v>2000</v>
      </c>
      <c r="Z11" s="131">
        <v>1000</v>
      </c>
      <c r="AA11" s="131">
        <v>2000</v>
      </c>
      <c r="AB11" s="131">
        <v>3000</v>
      </c>
      <c r="AC11" s="131">
        <v>2000</v>
      </c>
      <c r="AD11" s="131">
        <v>500</v>
      </c>
      <c r="AE11" s="88"/>
      <c r="AF11" s="72"/>
      <c r="AG11" s="72"/>
      <c r="AH11" s="72"/>
      <c r="AI11" s="72"/>
      <c r="AJ11" s="72"/>
      <c r="AK11" s="72"/>
      <c r="AL11" s="73"/>
      <c r="AM11" s="72"/>
      <c r="AN11" s="72"/>
      <c r="AO11" s="72"/>
      <c r="AP11" s="72"/>
      <c r="AQ11" s="72"/>
      <c r="AR11" s="72"/>
      <c r="AS11" s="73"/>
      <c r="AT11" s="72"/>
      <c r="AU11" s="72"/>
      <c r="AV11" s="72"/>
      <c r="AW11" s="72"/>
      <c r="AX11" s="72"/>
      <c r="AY11" s="72"/>
      <c r="AZ11" s="73"/>
      <c r="BA11" s="72"/>
      <c r="BB11" s="72"/>
      <c r="BC11" s="72"/>
      <c r="BD11" s="12"/>
      <c r="BE11" s="12"/>
      <c r="BF11" s="12"/>
      <c r="BG11" s="74"/>
      <c r="BH11" s="12"/>
      <c r="BI11" s="12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</row>
    <row r="12" spans="1:73" s="76" customFormat="1" ht="27.6" x14ac:dyDescent="0.3">
      <c r="A12" s="66" t="s">
        <v>11</v>
      </c>
      <c r="B12" s="67" t="s">
        <v>25</v>
      </c>
      <c r="C12" s="67" t="s">
        <v>25</v>
      </c>
      <c r="D12" s="67" t="s">
        <v>12</v>
      </c>
      <c r="E12" s="67" t="s">
        <v>19</v>
      </c>
      <c r="F12" s="82" t="s">
        <v>20</v>
      </c>
      <c r="G12" s="77" t="s">
        <v>111</v>
      </c>
      <c r="H12" s="77">
        <v>21101</v>
      </c>
      <c r="I12" s="69" t="s">
        <v>63</v>
      </c>
      <c r="J12" s="174" t="s">
        <v>49</v>
      </c>
      <c r="K12" s="146" t="s">
        <v>83</v>
      </c>
      <c r="L12" s="67" t="s">
        <v>48</v>
      </c>
      <c r="M12" s="67" t="s">
        <v>48</v>
      </c>
      <c r="N12" s="67" t="s">
        <v>52</v>
      </c>
      <c r="O12" s="78">
        <v>28</v>
      </c>
      <c r="P12" s="70">
        <f t="shared" si="0"/>
        <v>102</v>
      </c>
      <c r="Q12" s="71" t="s">
        <v>15</v>
      </c>
      <c r="R12" s="160">
        <v>2856</v>
      </c>
      <c r="S12" s="132">
        <v>0</v>
      </c>
      <c r="T12" s="131">
        <v>0</v>
      </c>
      <c r="U12" s="131">
        <v>0</v>
      </c>
      <c r="V12" s="131">
        <v>0</v>
      </c>
      <c r="W12" s="131">
        <v>0</v>
      </c>
      <c r="X12" s="131">
        <v>0</v>
      </c>
      <c r="Y12" s="131">
        <v>0</v>
      </c>
      <c r="Z12" s="131">
        <v>0</v>
      </c>
      <c r="AA12" s="131">
        <v>714</v>
      </c>
      <c r="AB12" s="131">
        <v>714</v>
      </c>
      <c r="AC12" s="131">
        <v>714</v>
      </c>
      <c r="AD12" s="131">
        <v>714</v>
      </c>
      <c r="AE12" s="88"/>
      <c r="AF12" s="72"/>
      <c r="AG12" s="72"/>
      <c r="AH12" s="72"/>
      <c r="AI12" s="72"/>
      <c r="AJ12" s="72"/>
      <c r="AK12" s="72"/>
      <c r="AL12" s="73"/>
      <c r="AM12" s="72"/>
      <c r="AN12" s="72"/>
      <c r="AO12" s="72"/>
      <c r="AP12" s="72"/>
      <c r="AQ12" s="72"/>
      <c r="AR12" s="72"/>
      <c r="AS12" s="73"/>
      <c r="AT12" s="72"/>
      <c r="AU12" s="72"/>
      <c r="AV12" s="72"/>
      <c r="AW12" s="72"/>
      <c r="AX12" s="72"/>
      <c r="AY12" s="72"/>
      <c r="AZ12" s="73"/>
      <c r="BA12" s="72"/>
      <c r="BB12" s="72"/>
      <c r="BC12" s="72"/>
      <c r="BD12" s="72"/>
      <c r="BE12" s="72"/>
      <c r="BF12" s="72"/>
      <c r="BG12" s="73"/>
      <c r="BH12" s="72"/>
      <c r="BI12" s="72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</row>
    <row r="13" spans="1:73" s="76" customFormat="1" ht="27.6" x14ac:dyDescent="0.3">
      <c r="A13" s="66" t="s">
        <v>11</v>
      </c>
      <c r="B13" s="67" t="s">
        <v>25</v>
      </c>
      <c r="C13" s="67" t="s">
        <v>25</v>
      </c>
      <c r="D13" s="67" t="s">
        <v>12</v>
      </c>
      <c r="E13" s="67" t="s">
        <v>21</v>
      </c>
      <c r="F13" s="82" t="s">
        <v>22</v>
      </c>
      <c r="G13" s="77" t="s">
        <v>112</v>
      </c>
      <c r="H13" s="77">
        <v>21101</v>
      </c>
      <c r="I13" s="69" t="s">
        <v>63</v>
      </c>
      <c r="J13" s="175" t="s">
        <v>72</v>
      </c>
      <c r="K13" s="147" t="s">
        <v>84</v>
      </c>
      <c r="L13" s="67" t="s">
        <v>48</v>
      </c>
      <c r="M13" s="67" t="s">
        <v>48</v>
      </c>
      <c r="N13" s="67" t="s">
        <v>52</v>
      </c>
      <c r="O13" s="78">
        <v>1</v>
      </c>
      <c r="P13" s="70">
        <f t="shared" si="0"/>
        <v>142</v>
      </c>
      <c r="Q13" s="71" t="s">
        <v>15</v>
      </c>
      <c r="R13" s="160">
        <v>142</v>
      </c>
      <c r="S13" s="132">
        <v>0</v>
      </c>
      <c r="T13" s="131">
        <v>142</v>
      </c>
      <c r="U13" s="131">
        <v>0</v>
      </c>
      <c r="V13" s="131">
        <v>0</v>
      </c>
      <c r="W13" s="131">
        <v>0</v>
      </c>
      <c r="X13" s="131">
        <v>0</v>
      </c>
      <c r="Y13" s="131">
        <v>0</v>
      </c>
      <c r="Z13" s="131">
        <v>0</v>
      </c>
      <c r="AA13" s="131">
        <v>0</v>
      </c>
      <c r="AB13" s="131">
        <v>0</v>
      </c>
      <c r="AC13" s="131">
        <v>0</v>
      </c>
      <c r="AD13" s="131">
        <v>0</v>
      </c>
      <c r="AE13" s="88"/>
      <c r="AF13" s="72"/>
      <c r="AG13" s="72"/>
      <c r="AH13" s="72"/>
      <c r="AI13" s="72"/>
      <c r="AJ13" s="72"/>
      <c r="AK13" s="72"/>
      <c r="AL13" s="79"/>
      <c r="AM13" s="72"/>
      <c r="AN13" s="72"/>
      <c r="AO13" s="72"/>
      <c r="AP13" s="72"/>
      <c r="AQ13" s="72"/>
      <c r="AR13" s="72"/>
      <c r="AS13" s="79"/>
      <c r="AT13" s="72"/>
      <c r="AU13" s="72"/>
      <c r="AV13" s="72"/>
      <c r="AW13" s="72"/>
      <c r="AX13" s="72"/>
      <c r="AY13" s="72"/>
      <c r="AZ13" s="79"/>
      <c r="BA13" s="72"/>
      <c r="BB13" s="72"/>
      <c r="BC13" s="72"/>
      <c r="BD13" s="72"/>
      <c r="BE13" s="72"/>
      <c r="BF13" s="72"/>
      <c r="BG13" s="79"/>
      <c r="BH13" s="72"/>
      <c r="BI13" s="72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</row>
    <row r="14" spans="1:73" s="76" customFormat="1" ht="55.2" x14ac:dyDescent="0.3">
      <c r="A14" s="66" t="s">
        <v>11</v>
      </c>
      <c r="B14" s="67" t="s">
        <v>25</v>
      </c>
      <c r="C14" s="67" t="s">
        <v>25</v>
      </c>
      <c r="D14" s="67" t="s">
        <v>12</v>
      </c>
      <c r="E14" s="67" t="s">
        <v>13</v>
      </c>
      <c r="F14" s="67" t="s">
        <v>12</v>
      </c>
      <c r="G14" s="77" t="s">
        <v>14</v>
      </c>
      <c r="H14" s="77">
        <v>21401</v>
      </c>
      <c r="I14" s="69" t="s">
        <v>64</v>
      </c>
      <c r="J14" s="175" t="s">
        <v>105</v>
      </c>
      <c r="K14" s="147" t="s">
        <v>87</v>
      </c>
      <c r="L14" s="67" t="s">
        <v>48</v>
      </c>
      <c r="M14" s="67" t="s">
        <v>48</v>
      </c>
      <c r="N14" s="67" t="s">
        <v>53</v>
      </c>
      <c r="O14" s="78">
        <v>8</v>
      </c>
      <c r="P14" s="70">
        <f t="shared" si="0"/>
        <v>2750</v>
      </c>
      <c r="Q14" s="71" t="s">
        <v>15</v>
      </c>
      <c r="R14" s="160">
        <v>22000</v>
      </c>
      <c r="S14" s="132">
        <v>5500</v>
      </c>
      <c r="T14" s="131">
        <v>0</v>
      </c>
      <c r="U14" s="131">
        <v>0</v>
      </c>
      <c r="V14" s="131">
        <v>0</v>
      </c>
      <c r="W14" s="131">
        <v>5500</v>
      </c>
      <c r="X14" s="131">
        <v>0</v>
      </c>
      <c r="Y14" s="131">
        <v>0</v>
      </c>
      <c r="Z14" s="131">
        <v>0</v>
      </c>
      <c r="AA14" s="131">
        <v>5500</v>
      </c>
      <c r="AB14" s="131">
        <v>0</v>
      </c>
      <c r="AC14" s="131">
        <v>5500</v>
      </c>
      <c r="AD14" s="131">
        <v>0</v>
      </c>
      <c r="AE14" s="88"/>
      <c r="AF14" s="80"/>
      <c r="AG14" s="80"/>
      <c r="AH14" s="80"/>
      <c r="AI14" s="80"/>
      <c r="AJ14" s="80"/>
      <c r="AK14" s="80"/>
      <c r="AL14" s="81"/>
      <c r="AM14" s="80"/>
      <c r="AN14" s="80"/>
      <c r="AO14" s="80"/>
      <c r="AP14" s="80"/>
      <c r="AQ14" s="80"/>
      <c r="AR14" s="80"/>
      <c r="AS14" s="81"/>
      <c r="AT14" s="80"/>
      <c r="AU14" s="80"/>
      <c r="AV14" s="80"/>
      <c r="AW14" s="80"/>
      <c r="AX14" s="80"/>
      <c r="AY14" s="80"/>
      <c r="AZ14" s="81"/>
      <c r="BA14" s="80"/>
      <c r="BB14" s="80"/>
      <c r="BC14" s="80"/>
      <c r="BD14" s="80"/>
      <c r="BE14" s="80"/>
      <c r="BF14" s="80"/>
      <c r="BG14" s="81"/>
      <c r="BH14" s="80"/>
      <c r="BI14" s="80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</row>
    <row r="15" spans="1:73" s="76" customFormat="1" ht="55.2" x14ac:dyDescent="0.3">
      <c r="A15" s="66" t="s">
        <v>11</v>
      </c>
      <c r="B15" s="67" t="s">
        <v>25</v>
      </c>
      <c r="C15" s="67" t="s">
        <v>25</v>
      </c>
      <c r="D15" s="67" t="s">
        <v>12</v>
      </c>
      <c r="E15" s="67" t="s">
        <v>13</v>
      </c>
      <c r="F15" s="67" t="s">
        <v>12</v>
      </c>
      <c r="G15" s="77" t="s">
        <v>14</v>
      </c>
      <c r="H15" s="77">
        <v>21401</v>
      </c>
      <c r="I15" s="69" t="s">
        <v>64</v>
      </c>
      <c r="J15" s="175" t="s">
        <v>106</v>
      </c>
      <c r="K15" s="147" t="s">
        <v>88</v>
      </c>
      <c r="L15" s="67" t="s">
        <v>48</v>
      </c>
      <c r="M15" s="67" t="s">
        <v>48</v>
      </c>
      <c r="N15" s="67" t="s">
        <v>53</v>
      </c>
      <c r="O15" s="78">
        <v>6</v>
      </c>
      <c r="P15" s="70">
        <f t="shared" si="0"/>
        <v>4000</v>
      </c>
      <c r="Q15" s="71" t="s">
        <v>15</v>
      </c>
      <c r="R15" s="160">
        <v>24000</v>
      </c>
      <c r="S15" s="132">
        <v>0</v>
      </c>
      <c r="T15" s="131">
        <v>0</v>
      </c>
      <c r="U15" s="131">
        <v>4000</v>
      </c>
      <c r="V15" s="131">
        <v>0</v>
      </c>
      <c r="W15" s="131">
        <v>0</v>
      </c>
      <c r="X15" s="131">
        <v>0</v>
      </c>
      <c r="Y15" s="131">
        <v>4000</v>
      </c>
      <c r="Z15" s="131">
        <v>0</v>
      </c>
      <c r="AA15" s="131">
        <v>4000</v>
      </c>
      <c r="AB15" s="131">
        <v>4000</v>
      </c>
      <c r="AC15" s="131">
        <v>4000</v>
      </c>
      <c r="AD15" s="131">
        <v>4000</v>
      </c>
      <c r="AE15" s="88"/>
      <c r="AF15" s="12"/>
      <c r="AG15" s="12"/>
      <c r="AH15" s="12"/>
      <c r="AI15" s="12"/>
      <c r="AJ15" s="12"/>
      <c r="AK15" s="12"/>
      <c r="AL15" s="74"/>
      <c r="AM15" s="12"/>
      <c r="AN15" s="12"/>
      <c r="AO15" s="12"/>
      <c r="AP15" s="12"/>
      <c r="AQ15" s="12"/>
      <c r="AR15" s="12"/>
      <c r="AS15" s="74"/>
      <c r="AT15" s="12"/>
      <c r="AU15" s="12"/>
      <c r="AV15" s="12"/>
      <c r="AW15" s="12"/>
      <c r="AX15" s="12"/>
      <c r="AY15" s="12"/>
      <c r="AZ15" s="74"/>
      <c r="BA15" s="12"/>
      <c r="BB15" s="12"/>
      <c r="BC15" s="12"/>
      <c r="BD15" s="12"/>
      <c r="BE15" s="12"/>
      <c r="BF15" s="12"/>
      <c r="BG15" s="74"/>
      <c r="BH15" s="12"/>
      <c r="BI15" s="12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</row>
    <row r="16" spans="1:73" s="76" customFormat="1" ht="55.2" x14ac:dyDescent="0.3">
      <c r="A16" s="66" t="s">
        <v>11</v>
      </c>
      <c r="B16" s="67" t="s">
        <v>25</v>
      </c>
      <c r="C16" s="67" t="s">
        <v>25</v>
      </c>
      <c r="D16" s="67" t="s">
        <v>12</v>
      </c>
      <c r="E16" s="67" t="s">
        <v>13</v>
      </c>
      <c r="F16" s="67" t="s">
        <v>12</v>
      </c>
      <c r="G16" s="77" t="s">
        <v>14</v>
      </c>
      <c r="H16" s="77">
        <v>21401</v>
      </c>
      <c r="I16" s="69" t="s">
        <v>64</v>
      </c>
      <c r="J16" s="175" t="s">
        <v>107</v>
      </c>
      <c r="K16" s="147" t="s">
        <v>89</v>
      </c>
      <c r="L16" s="67" t="s">
        <v>48</v>
      </c>
      <c r="M16" s="67" t="s">
        <v>48</v>
      </c>
      <c r="N16" s="67" t="s">
        <v>53</v>
      </c>
      <c r="O16" s="78">
        <v>6</v>
      </c>
      <c r="P16" s="70">
        <f t="shared" si="0"/>
        <v>4000</v>
      </c>
      <c r="Q16" s="71" t="s">
        <v>15</v>
      </c>
      <c r="R16" s="160">
        <v>24000</v>
      </c>
      <c r="S16" s="132">
        <v>4000</v>
      </c>
      <c r="T16" s="131">
        <v>0</v>
      </c>
      <c r="U16" s="131">
        <v>4000</v>
      </c>
      <c r="V16" s="131">
        <v>0</v>
      </c>
      <c r="W16" s="131">
        <v>4000</v>
      </c>
      <c r="X16" s="131">
        <v>0</v>
      </c>
      <c r="Y16" s="131">
        <v>4000</v>
      </c>
      <c r="Z16" s="131">
        <v>0</v>
      </c>
      <c r="AA16" s="131">
        <v>4000</v>
      </c>
      <c r="AB16" s="131">
        <v>0</v>
      </c>
      <c r="AC16" s="131">
        <v>4000</v>
      </c>
      <c r="AD16" s="131">
        <v>0</v>
      </c>
      <c r="AE16" s="88"/>
      <c r="AF16" s="72"/>
      <c r="AG16" s="72"/>
      <c r="AH16" s="72"/>
      <c r="AI16" s="72"/>
      <c r="AJ16" s="72"/>
      <c r="AK16" s="72"/>
      <c r="AL16" s="73"/>
      <c r="AM16" s="72"/>
      <c r="AN16" s="72"/>
      <c r="AO16" s="72"/>
      <c r="AP16" s="72"/>
      <c r="AQ16" s="72"/>
      <c r="AR16" s="72"/>
      <c r="AS16" s="73"/>
      <c r="AT16" s="72"/>
      <c r="AU16" s="72"/>
      <c r="AV16" s="72"/>
      <c r="AW16" s="72"/>
      <c r="AX16" s="72"/>
      <c r="AY16" s="72"/>
      <c r="AZ16" s="73"/>
      <c r="BA16" s="72"/>
      <c r="BB16" s="72"/>
      <c r="BC16" s="72"/>
      <c r="BD16" s="72"/>
      <c r="BE16" s="72"/>
      <c r="BF16" s="72"/>
      <c r="BG16" s="73"/>
      <c r="BH16" s="72"/>
      <c r="BI16" s="72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</row>
    <row r="17" spans="1:73" s="76" customFormat="1" ht="55.2" x14ac:dyDescent="0.3">
      <c r="A17" s="66" t="s">
        <v>11</v>
      </c>
      <c r="B17" s="67" t="s">
        <v>25</v>
      </c>
      <c r="C17" s="67" t="s">
        <v>25</v>
      </c>
      <c r="D17" s="67" t="s">
        <v>12</v>
      </c>
      <c r="E17" s="67" t="s">
        <v>21</v>
      </c>
      <c r="F17" s="82" t="s">
        <v>22</v>
      </c>
      <c r="G17" s="77" t="s">
        <v>113</v>
      </c>
      <c r="H17" s="77">
        <v>21401</v>
      </c>
      <c r="I17" s="69" t="s">
        <v>64</v>
      </c>
      <c r="J17" s="175" t="s">
        <v>108</v>
      </c>
      <c r="K17" s="147" t="s">
        <v>90</v>
      </c>
      <c r="L17" s="67" t="s">
        <v>48</v>
      </c>
      <c r="M17" s="67" t="s">
        <v>48</v>
      </c>
      <c r="N17" s="67" t="s">
        <v>53</v>
      </c>
      <c r="O17" s="78">
        <v>1</v>
      </c>
      <c r="P17" s="70">
        <f t="shared" si="0"/>
        <v>10537</v>
      </c>
      <c r="Q17" s="71" t="s">
        <v>15</v>
      </c>
      <c r="R17" s="160">
        <v>10537</v>
      </c>
      <c r="S17" s="132">
        <v>0</v>
      </c>
      <c r="T17" s="131">
        <v>0</v>
      </c>
      <c r="U17" s="131">
        <v>0</v>
      </c>
      <c r="V17" s="131">
        <v>0</v>
      </c>
      <c r="W17" s="131">
        <v>0</v>
      </c>
      <c r="X17" s="131">
        <v>0</v>
      </c>
      <c r="Y17" s="131">
        <v>0</v>
      </c>
      <c r="Z17" s="131">
        <v>0</v>
      </c>
      <c r="AA17" s="131">
        <v>0</v>
      </c>
      <c r="AB17" s="131">
        <v>0</v>
      </c>
      <c r="AC17" s="131">
        <v>10537</v>
      </c>
      <c r="AD17" s="131">
        <v>0</v>
      </c>
      <c r="AE17" s="88"/>
      <c r="AF17" s="72"/>
      <c r="AG17" s="72"/>
      <c r="AH17" s="72"/>
      <c r="AI17" s="72"/>
      <c r="AJ17" s="72"/>
      <c r="AK17" s="72"/>
      <c r="AL17" s="79"/>
      <c r="AM17" s="72"/>
      <c r="AN17" s="72"/>
      <c r="AO17" s="72"/>
      <c r="AP17" s="72"/>
      <c r="AQ17" s="72"/>
      <c r="AR17" s="72"/>
      <c r="AS17" s="79"/>
      <c r="AT17" s="72"/>
      <c r="AU17" s="72"/>
      <c r="AV17" s="72"/>
      <c r="AW17" s="72"/>
      <c r="AX17" s="72"/>
      <c r="AY17" s="72"/>
      <c r="AZ17" s="79"/>
      <c r="BA17" s="72"/>
      <c r="BB17" s="72"/>
      <c r="BC17" s="72"/>
      <c r="BD17" s="72"/>
      <c r="BE17" s="72"/>
      <c r="BF17" s="72"/>
      <c r="BG17" s="79"/>
      <c r="BH17" s="72"/>
      <c r="BI17" s="72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</row>
    <row r="18" spans="1:73" s="76" customFormat="1" ht="55.2" x14ac:dyDescent="0.3">
      <c r="A18" s="66" t="s">
        <v>11</v>
      </c>
      <c r="B18" s="67" t="s">
        <v>25</v>
      </c>
      <c r="C18" s="67" t="s">
        <v>25</v>
      </c>
      <c r="D18" s="67" t="s">
        <v>12</v>
      </c>
      <c r="E18" s="67" t="s">
        <v>13</v>
      </c>
      <c r="F18" s="67" t="s">
        <v>12</v>
      </c>
      <c r="G18" s="77" t="s">
        <v>14</v>
      </c>
      <c r="H18" s="77">
        <v>21401</v>
      </c>
      <c r="I18" s="69" t="s">
        <v>64</v>
      </c>
      <c r="J18" s="175" t="s">
        <v>56</v>
      </c>
      <c r="K18" s="147" t="s">
        <v>91</v>
      </c>
      <c r="L18" s="67" t="s">
        <v>48</v>
      </c>
      <c r="M18" s="67" t="s">
        <v>48</v>
      </c>
      <c r="N18" s="67" t="s">
        <v>53</v>
      </c>
      <c r="O18" s="78">
        <v>300</v>
      </c>
      <c r="P18" s="70">
        <f t="shared" si="0"/>
        <v>100</v>
      </c>
      <c r="Q18" s="71" t="s">
        <v>15</v>
      </c>
      <c r="R18" s="160">
        <v>30000</v>
      </c>
      <c r="S18" s="131">
        <v>500</v>
      </c>
      <c r="T18" s="131">
        <v>0</v>
      </c>
      <c r="U18" s="131">
        <v>2000</v>
      </c>
      <c r="V18" s="131">
        <v>0</v>
      </c>
      <c r="W18" s="131">
        <v>500</v>
      </c>
      <c r="X18" s="131">
        <v>0</v>
      </c>
      <c r="Y18" s="131">
        <v>2000</v>
      </c>
      <c r="Z18" s="131">
        <v>0</v>
      </c>
      <c r="AA18" s="131">
        <v>1500</v>
      </c>
      <c r="AB18" s="131">
        <v>11000</v>
      </c>
      <c r="AC18" s="131">
        <v>1500</v>
      </c>
      <c r="AD18" s="131">
        <v>11000</v>
      </c>
      <c r="AE18" s="88"/>
      <c r="AF18" s="80"/>
      <c r="AG18" s="80"/>
      <c r="AH18" s="80"/>
      <c r="AI18" s="80"/>
      <c r="AJ18" s="80"/>
      <c r="AK18" s="80"/>
      <c r="AL18" s="81"/>
      <c r="AM18" s="80"/>
      <c r="AN18" s="80"/>
      <c r="AO18" s="80"/>
      <c r="AP18" s="80"/>
      <c r="AQ18" s="80"/>
      <c r="AR18" s="80"/>
      <c r="AS18" s="81"/>
      <c r="AT18" s="80"/>
      <c r="AU18" s="80"/>
      <c r="AV18" s="80"/>
      <c r="AW18" s="80"/>
      <c r="AX18" s="80"/>
      <c r="AY18" s="80"/>
      <c r="AZ18" s="81"/>
      <c r="BA18" s="80"/>
      <c r="BB18" s="80"/>
      <c r="BC18" s="80"/>
      <c r="BD18" s="80"/>
      <c r="BE18" s="80"/>
      <c r="BF18" s="80"/>
      <c r="BG18" s="81"/>
      <c r="BH18" s="80"/>
      <c r="BI18" s="80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</row>
    <row r="19" spans="1:73" s="76" customFormat="1" ht="27.6" x14ac:dyDescent="0.3">
      <c r="A19" s="66" t="s">
        <v>11</v>
      </c>
      <c r="B19" s="67" t="s">
        <v>25</v>
      </c>
      <c r="C19" s="67" t="s">
        <v>25</v>
      </c>
      <c r="D19" s="67" t="s">
        <v>12</v>
      </c>
      <c r="E19" s="67" t="s">
        <v>13</v>
      </c>
      <c r="F19" s="67" t="s">
        <v>12</v>
      </c>
      <c r="G19" s="77" t="s">
        <v>14</v>
      </c>
      <c r="H19" s="68">
        <v>21501</v>
      </c>
      <c r="I19" s="69" t="s">
        <v>65</v>
      </c>
      <c r="J19" s="175" t="s">
        <v>55</v>
      </c>
      <c r="K19" s="146" t="s">
        <v>92</v>
      </c>
      <c r="L19" s="67" t="s">
        <v>48</v>
      </c>
      <c r="M19" s="67" t="s">
        <v>48</v>
      </c>
      <c r="N19" s="67" t="s">
        <v>62</v>
      </c>
      <c r="O19" s="68">
        <v>6</v>
      </c>
      <c r="P19" s="70">
        <f t="shared" si="0"/>
        <v>10000.000399999999</v>
      </c>
      <c r="Q19" s="71" t="s">
        <v>15</v>
      </c>
      <c r="R19" s="159">
        <v>60000.002399999998</v>
      </c>
      <c r="S19" s="131">
        <v>0</v>
      </c>
      <c r="T19" s="131">
        <v>60000</v>
      </c>
      <c r="U19" s="131">
        <v>0</v>
      </c>
      <c r="V19" s="131">
        <v>0</v>
      </c>
      <c r="W19" s="131">
        <v>0</v>
      </c>
      <c r="X19" s="131">
        <v>0</v>
      </c>
      <c r="Y19" s="131">
        <v>0</v>
      </c>
      <c r="Z19" s="131">
        <v>0</v>
      </c>
      <c r="AA19" s="131">
        <v>0</v>
      </c>
      <c r="AB19" s="131">
        <v>0</v>
      </c>
      <c r="AC19" s="131">
        <v>0</v>
      </c>
      <c r="AD19" s="131">
        <v>0</v>
      </c>
      <c r="AE19" s="88"/>
      <c r="AF19" s="12"/>
      <c r="AG19" s="12"/>
      <c r="AH19" s="12"/>
      <c r="AI19" s="12"/>
      <c r="AJ19" s="12"/>
      <c r="AK19" s="12"/>
      <c r="AL19" s="74"/>
      <c r="AM19" s="12"/>
      <c r="AN19" s="12"/>
      <c r="AO19" s="12"/>
      <c r="AP19" s="12"/>
      <c r="AQ19" s="12"/>
      <c r="AR19" s="12"/>
      <c r="AS19" s="74"/>
      <c r="AT19" s="12"/>
      <c r="AU19" s="12"/>
      <c r="AV19" s="12"/>
      <c r="AW19" s="12"/>
      <c r="AX19" s="12"/>
      <c r="AY19" s="12"/>
      <c r="AZ19" s="74"/>
      <c r="BA19" s="12"/>
      <c r="BB19" s="12"/>
      <c r="BC19" s="12"/>
      <c r="BD19" s="12"/>
      <c r="BE19" s="12"/>
      <c r="BF19" s="12"/>
      <c r="BG19" s="74"/>
      <c r="BH19" s="12"/>
      <c r="BI19" s="12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</row>
    <row r="20" spans="1:73" s="20" customFormat="1" ht="27.6" x14ac:dyDescent="0.3">
      <c r="A20" s="32" t="s">
        <v>11</v>
      </c>
      <c r="B20" s="22" t="s">
        <v>25</v>
      </c>
      <c r="C20" s="22" t="s">
        <v>25</v>
      </c>
      <c r="D20" s="22" t="s">
        <v>12</v>
      </c>
      <c r="E20" s="22" t="s">
        <v>13</v>
      </c>
      <c r="F20" s="22" t="s">
        <v>12</v>
      </c>
      <c r="G20" s="26" t="s">
        <v>14</v>
      </c>
      <c r="H20" s="26">
        <v>21601</v>
      </c>
      <c r="I20" s="24" t="s">
        <v>66</v>
      </c>
      <c r="J20" s="176" t="s">
        <v>75</v>
      </c>
      <c r="K20" s="148" t="s">
        <v>93</v>
      </c>
      <c r="L20" s="22" t="s">
        <v>48</v>
      </c>
      <c r="M20" s="22" t="s">
        <v>48</v>
      </c>
      <c r="N20" s="22" t="s">
        <v>53</v>
      </c>
      <c r="O20" s="27">
        <v>60</v>
      </c>
      <c r="P20" s="52">
        <f t="shared" si="0"/>
        <v>125</v>
      </c>
      <c r="Q20" s="71" t="s">
        <v>15</v>
      </c>
      <c r="R20" s="160">
        <v>7500</v>
      </c>
      <c r="S20" s="133">
        <v>1000</v>
      </c>
      <c r="T20" s="133">
        <v>0</v>
      </c>
      <c r="U20" s="133">
        <v>1000</v>
      </c>
      <c r="V20" s="133">
        <v>0</v>
      </c>
      <c r="W20" s="133">
        <v>1000</v>
      </c>
      <c r="X20" s="133">
        <v>0</v>
      </c>
      <c r="Y20" s="133">
        <v>1000</v>
      </c>
      <c r="Z20" s="133">
        <v>0</v>
      </c>
      <c r="AA20" s="133">
        <v>1000</v>
      </c>
      <c r="AB20" s="133">
        <v>0</v>
      </c>
      <c r="AC20" s="133">
        <v>2500</v>
      </c>
      <c r="AD20" s="133">
        <v>0</v>
      </c>
      <c r="AE20" s="89"/>
      <c r="AF20" s="59"/>
      <c r="AG20" s="59"/>
      <c r="AH20" s="59"/>
      <c r="AI20" s="59"/>
      <c r="AJ20" s="59"/>
      <c r="AK20" s="59"/>
      <c r="AL20" s="58"/>
      <c r="AM20" s="59"/>
      <c r="AN20" s="59"/>
      <c r="AO20" s="59"/>
      <c r="AP20" s="59"/>
      <c r="AQ20" s="59"/>
      <c r="AR20" s="59"/>
      <c r="AS20" s="58"/>
      <c r="AT20" s="59"/>
      <c r="AU20" s="59"/>
      <c r="AV20" s="59"/>
      <c r="AW20" s="59"/>
      <c r="AX20" s="59"/>
      <c r="AY20" s="59"/>
      <c r="AZ20" s="58"/>
      <c r="BA20" s="59"/>
      <c r="BB20" s="59"/>
      <c r="BC20" s="59"/>
      <c r="BD20" s="59"/>
      <c r="BE20" s="59"/>
      <c r="BF20" s="59"/>
      <c r="BG20" s="58"/>
      <c r="BH20" s="59"/>
      <c r="BI20" s="59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</row>
    <row r="21" spans="1:73" s="20" customFormat="1" ht="27.6" x14ac:dyDescent="0.3">
      <c r="A21" s="32" t="s">
        <v>11</v>
      </c>
      <c r="B21" s="22" t="s">
        <v>25</v>
      </c>
      <c r="C21" s="22" t="s">
        <v>25</v>
      </c>
      <c r="D21" s="22" t="s">
        <v>12</v>
      </c>
      <c r="E21" s="22" t="s">
        <v>13</v>
      </c>
      <c r="F21" s="22" t="s">
        <v>12</v>
      </c>
      <c r="G21" s="26" t="s">
        <v>14</v>
      </c>
      <c r="H21" s="26">
        <v>21601</v>
      </c>
      <c r="I21" s="24" t="s">
        <v>66</v>
      </c>
      <c r="J21" s="142" t="s">
        <v>71</v>
      </c>
      <c r="K21" s="142" t="s">
        <v>57</v>
      </c>
      <c r="L21" s="22" t="s">
        <v>48</v>
      </c>
      <c r="M21" s="22" t="s">
        <v>48</v>
      </c>
      <c r="N21" s="22" t="s">
        <v>54</v>
      </c>
      <c r="O21" s="27">
        <v>20</v>
      </c>
      <c r="P21" s="52">
        <f t="shared" si="0"/>
        <v>500</v>
      </c>
      <c r="Q21" s="71" t="s">
        <v>15</v>
      </c>
      <c r="R21" s="160">
        <v>10000</v>
      </c>
      <c r="S21" s="133">
        <v>1500</v>
      </c>
      <c r="T21" s="133">
        <v>0</v>
      </c>
      <c r="U21" s="133">
        <v>1500</v>
      </c>
      <c r="V21" s="133">
        <v>0</v>
      </c>
      <c r="W21" s="133">
        <v>1500</v>
      </c>
      <c r="X21" s="133">
        <v>0</v>
      </c>
      <c r="Y21" s="133">
        <v>1500</v>
      </c>
      <c r="Z21" s="133">
        <v>0</v>
      </c>
      <c r="AA21" s="133">
        <v>1500</v>
      </c>
      <c r="AB21" s="133">
        <v>0</v>
      </c>
      <c r="AC21" s="133">
        <v>2500</v>
      </c>
      <c r="AD21" s="133">
        <v>0</v>
      </c>
      <c r="AE21" s="89"/>
      <c r="AF21" s="59"/>
      <c r="AG21" s="59"/>
      <c r="AH21" s="59"/>
      <c r="AI21" s="59"/>
      <c r="AJ21" s="59"/>
      <c r="AK21" s="59"/>
      <c r="AL21" s="60"/>
      <c r="AM21" s="59"/>
      <c r="AN21" s="59"/>
      <c r="AO21" s="59"/>
      <c r="AP21" s="59"/>
      <c r="AQ21" s="59"/>
      <c r="AR21" s="59"/>
      <c r="AS21" s="60"/>
      <c r="AT21" s="59"/>
      <c r="AU21" s="59"/>
      <c r="AV21" s="59"/>
      <c r="AW21" s="59"/>
      <c r="AX21" s="59"/>
      <c r="AY21" s="59"/>
      <c r="AZ21" s="60"/>
      <c r="BA21" s="59"/>
      <c r="BB21" s="59"/>
      <c r="BC21" s="59"/>
      <c r="BD21" s="59"/>
      <c r="BE21" s="59"/>
      <c r="BF21" s="59"/>
      <c r="BG21" s="60"/>
      <c r="BH21" s="59"/>
      <c r="BI21" s="59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</row>
    <row r="22" spans="1:73" s="20" customFormat="1" ht="55.2" x14ac:dyDescent="0.3">
      <c r="A22" s="32" t="s">
        <v>11</v>
      </c>
      <c r="B22" s="22" t="s">
        <v>25</v>
      </c>
      <c r="C22" s="22" t="s">
        <v>25</v>
      </c>
      <c r="D22" s="22" t="s">
        <v>12</v>
      </c>
      <c r="E22" s="22" t="s">
        <v>13</v>
      </c>
      <c r="F22" s="22" t="s">
        <v>12</v>
      </c>
      <c r="G22" s="26" t="s">
        <v>14</v>
      </c>
      <c r="H22" s="26">
        <v>22103</v>
      </c>
      <c r="I22" s="24" t="s">
        <v>82</v>
      </c>
      <c r="J22" s="176" t="s">
        <v>80</v>
      </c>
      <c r="K22" s="149" t="s">
        <v>77</v>
      </c>
      <c r="L22" s="22" t="s">
        <v>48</v>
      </c>
      <c r="M22" s="22" t="s">
        <v>48</v>
      </c>
      <c r="N22" s="22" t="s">
        <v>62</v>
      </c>
      <c r="O22" s="27">
        <v>1</v>
      </c>
      <c r="P22" s="52">
        <f t="shared" si="0"/>
        <v>14400</v>
      </c>
      <c r="Q22" s="71" t="s">
        <v>15</v>
      </c>
      <c r="R22" s="160">
        <v>14400</v>
      </c>
      <c r="S22" s="133">
        <v>1200</v>
      </c>
      <c r="T22" s="133">
        <v>1200</v>
      </c>
      <c r="U22" s="133">
        <v>1200</v>
      </c>
      <c r="V22" s="133">
        <v>1200</v>
      </c>
      <c r="W22" s="133">
        <v>1200</v>
      </c>
      <c r="X22" s="133">
        <v>1200</v>
      </c>
      <c r="Y22" s="133">
        <v>1200</v>
      </c>
      <c r="Z22" s="133">
        <v>1200</v>
      </c>
      <c r="AA22" s="133">
        <v>1200</v>
      </c>
      <c r="AB22" s="133">
        <v>1200</v>
      </c>
      <c r="AC22" s="133">
        <v>1200</v>
      </c>
      <c r="AD22" s="133">
        <v>1200</v>
      </c>
      <c r="AE22" s="89"/>
      <c r="AF22" s="64"/>
      <c r="AG22" s="64"/>
      <c r="AH22" s="64"/>
      <c r="AI22" s="64"/>
      <c r="AJ22" s="64"/>
      <c r="AK22" s="64"/>
      <c r="AL22" s="63"/>
      <c r="AM22" s="64"/>
      <c r="AN22" s="64"/>
      <c r="AO22" s="64"/>
      <c r="AP22" s="64"/>
      <c r="AQ22" s="64"/>
      <c r="AR22" s="64"/>
      <c r="AS22" s="63"/>
      <c r="AT22" s="64"/>
      <c r="AU22" s="64"/>
      <c r="AV22" s="64"/>
      <c r="AW22" s="64"/>
      <c r="AX22" s="64"/>
      <c r="AY22" s="64"/>
      <c r="AZ22" s="63"/>
      <c r="BA22" s="64"/>
      <c r="BB22" s="64"/>
      <c r="BC22" s="64"/>
      <c r="BD22" s="64"/>
      <c r="BE22" s="64"/>
      <c r="BF22" s="64"/>
      <c r="BG22" s="63"/>
      <c r="BH22" s="64"/>
      <c r="BI22" s="64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</row>
    <row r="23" spans="1:73" s="20" customFormat="1" ht="55.2" x14ac:dyDescent="0.3">
      <c r="A23" s="32" t="s">
        <v>11</v>
      </c>
      <c r="B23" s="22" t="s">
        <v>25</v>
      </c>
      <c r="C23" s="22" t="s">
        <v>25</v>
      </c>
      <c r="D23" s="22" t="s">
        <v>12</v>
      </c>
      <c r="E23" s="22" t="s">
        <v>19</v>
      </c>
      <c r="F23" s="28" t="s">
        <v>20</v>
      </c>
      <c r="G23" s="26" t="s">
        <v>111</v>
      </c>
      <c r="H23" s="26">
        <v>22104</v>
      </c>
      <c r="I23" s="24" t="s">
        <v>67</v>
      </c>
      <c r="J23" s="176" t="s">
        <v>76</v>
      </c>
      <c r="K23" s="149" t="s">
        <v>77</v>
      </c>
      <c r="L23" s="22" t="s">
        <v>48</v>
      </c>
      <c r="M23" s="22" t="s">
        <v>48</v>
      </c>
      <c r="N23" s="22" t="s">
        <v>62</v>
      </c>
      <c r="O23" s="27">
        <v>1</v>
      </c>
      <c r="P23" s="52">
        <f t="shared" si="0"/>
        <v>3864</v>
      </c>
      <c r="Q23" s="71" t="s">
        <v>15</v>
      </c>
      <c r="R23" s="160">
        <v>3864</v>
      </c>
      <c r="S23" s="133">
        <v>0</v>
      </c>
      <c r="T23" s="133">
        <v>0</v>
      </c>
      <c r="U23" s="133">
        <v>0</v>
      </c>
      <c r="V23" s="133">
        <v>0</v>
      </c>
      <c r="W23" s="133">
        <v>0</v>
      </c>
      <c r="X23" s="133">
        <v>0</v>
      </c>
      <c r="Y23" s="133">
        <v>0</v>
      </c>
      <c r="Z23" s="133">
        <v>0</v>
      </c>
      <c r="AA23" s="133">
        <v>966</v>
      </c>
      <c r="AB23" s="133">
        <v>966</v>
      </c>
      <c r="AC23" s="133">
        <v>966</v>
      </c>
      <c r="AD23" s="133">
        <v>966</v>
      </c>
      <c r="AE23" s="89"/>
      <c r="AF23" s="5"/>
      <c r="AG23" s="5"/>
      <c r="AH23" s="5"/>
      <c r="AI23" s="5"/>
      <c r="AJ23" s="5"/>
      <c r="AK23" s="5"/>
      <c r="AL23" s="15"/>
      <c r="AM23" s="5"/>
      <c r="AN23" s="5"/>
      <c r="AO23" s="5"/>
      <c r="AP23" s="5"/>
      <c r="AQ23" s="5"/>
      <c r="AR23" s="5"/>
      <c r="AS23" s="15"/>
      <c r="AT23" s="5"/>
      <c r="AU23" s="5"/>
      <c r="AV23" s="5"/>
      <c r="AW23" s="5"/>
      <c r="AX23" s="5"/>
      <c r="AY23" s="5"/>
      <c r="AZ23" s="15"/>
      <c r="BA23" s="5"/>
      <c r="BB23" s="5"/>
      <c r="BC23" s="5"/>
      <c r="BD23" s="5"/>
      <c r="BE23" s="5"/>
      <c r="BF23" s="5"/>
      <c r="BG23" s="15"/>
      <c r="BH23" s="5"/>
      <c r="BI23" s="5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</row>
    <row r="24" spans="1:73" s="20" customFormat="1" ht="55.2" x14ac:dyDescent="0.3">
      <c r="A24" s="32" t="s">
        <v>11</v>
      </c>
      <c r="B24" s="22" t="s">
        <v>25</v>
      </c>
      <c r="C24" s="22" t="s">
        <v>25</v>
      </c>
      <c r="D24" s="22" t="s">
        <v>12</v>
      </c>
      <c r="E24" s="22" t="s">
        <v>21</v>
      </c>
      <c r="F24" s="28" t="s">
        <v>22</v>
      </c>
      <c r="G24" s="26" t="s">
        <v>113</v>
      </c>
      <c r="H24" s="26">
        <v>22104</v>
      </c>
      <c r="I24" s="24" t="s">
        <v>67</v>
      </c>
      <c r="J24" s="176" t="s">
        <v>76</v>
      </c>
      <c r="K24" s="149" t="s">
        <v>77</v>
      </c>
      <c r="L24" s="22" t="s">
        <v>48</v>
      </c>
      <c r="M24" s="22" t="s">
        <v>48</v>
      </c>
      <c r="N24" s="22" t="s">
        <v>62</v>
      </c>
      <c r="O24" s="27">
        <v>1</v>
      </c>
      <c r="P24" s="52">
        <f t="shared" si="0"/>
        <v>1112</v>
      </c>
      <c r="Q24" s="71" t="s">
        <v>15</v>
      </c>
      <c r="R24" s="160">
        <v>1112</v>
      </c>
      <c r="S24" s="133">
        <v>0</v>
      </c>
      <c r="T24" s="133">
        <v>0</v>
      </c>
      <c r="U24" s="133">
        <v>0</v>
      </c>
      <c r="V24" s="133">
        <v>0</v>
      </c>
      <c r="W24" s="133">
        <v>0</v>
      </c>
      <c r="X24" s="133">
        <v>0</v>
      </c>
      <c r="Y24" s="133">
        <v>0</v>
      </c>
      <c r="Z24" s="133">
        <v>0</v>
      </c>
      <c r="AA24" s="133">
        <v>0</v>
      </c>
      <c r="AB24" s="133">
        <v>0</v>
      </c>
      <c r="AC24" s="133">
        <v>1112</v>
      </c>
      <c r="AD24" s="133">
        <v>0</v>
      </c>
      <c r="AE24" s="89"/>
      <c r="AF24" s="59"/>
      <c r="AG24" s="59"/>
      <c r="AH24" s="59"/>
      <c r="AI24" s="59"/>
      <c r="AJ24" s="59"/>
      <c r="AK24" s="59"/>
      <c r="AL24" s="58"/>
      <c r="AM24" s="59"/>
      <c r="AN24" s="59"/>
      <c r="AO24" s="59"/>
      <c r="AP24" s="59"/>
      <c r="AQ24" s="59"/>
      <c r="AR24" s="59"/>
      <c r="AS24" s="58"/>
      <c r="AT24" s="59"/>
      <c r="AU24" s="59"/>
      <c r="AV24" s="59"/>
      <c r="AW24" s="59"/>
      <c r="AX24" s="59"/>
      <c r="AY24" s="59"/>
      <c r="AZ24" s="58"/>
      <c r="BA24" s="59"/>
      <c r="BB24" s="59"/>
      <c r="BC24" s="59"/>
      <c r="BD24" s="59"/>
      <c r="BE24" s="59"/>
      <c r="BF24" s="59"/>
      <c r="BG24" s="58"/>
      <c r="BH24" s="59"/>
      <c r="BI24" s="59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</row>
    <row r="25" spans="1:73" s="20" customFormat="1" ht="55.2" x14ac:dyDescent="0.3">
      <c r="A25" s="32" t="s">
        <v>11</v>
      </c>
      <c r="B25" s="22" t="s">
        <v>25</v>
      </c>
      <c r="C25" s="22" t="s">
        <v>25</v>
      </c>
      <c r="D25" s="22" t="s">
        <v>12</v>
      </c>
      <c r="E25" s="22" t="s">
        <v>13</v>
      </c>
      <c r="F25" s="28" t="s">
        <v>12</v>
      </c>
      <c r="G25" s="26" t="s">
        <v>14</v>
      </c>
      <c r="H25" s="26">
        <v>22104</v>
      </c>
      <c r="I25" s="24" t="s">
        <v>67</v>
      </c>
      <c r="J25" s="176" t="s">
        <v>76</v>
      </c>
      <c r="K25" s="149" t="s">
        <v>77</v>
      </c>
      <c r="L25" s="22" t="s">
        <v>48</v>
      </c>
      <c r="M25" s="22" t="s">
        <v>48</v>
      </c>
      <c r="N25" s="22" t="s">
        <v>62</v>
      </c>
      <c r="O25" s="27">
        <v>1</v>
      </c>
      <c r="P25" s="52">
        <f t="shared" si="0"/>
        <v>37500</v>
      </c>
      <c r="Q25" s="71" t="s">
        <v>15</v>
      </c>
      <c r="R25" s="160">
        <v>37500</v>
      </c>
      <c r="S25" s="133">
        <v>2500</v>
      </c>
      <c r="T25" s="133">
        <v>2500</v>
      </c>
      <c r="U25" s="133">
        <v>2500</v>
      </c>
      <c r="V25" s="133">
        <v>2500</v>
      </c>
      <c r="W25" s="133">
        <v>2500</v>
      </c>
      <c r="X25" s="133">
        <v>2500</v>
      </c>
      <c r="Y25" s="133">
        <v>2500</v>
      </c>
      <c r="Z25" s="133">
        <v>2500</v>
      </c>
      <c r="AA25" s="133">
        <v>2500</v>
      </c>
      <c r="AB25" s="133">
        <v>5000</v>
      </c>
      <c r="AC25" s="133">
        <v>5000</v>
      </c>
      <c r="AD25" s="133">
        <v>5000</v>
      </c>
      <c r="AE25" s="89"/>
      <c r="AF25" s="59"/>
      <c r="AG25" s="59"/>
      <c r="AH25" s="59"/>
      <c r="AI25" s="59"/>
      <c r="AJ25" s="59"/>
      <c r="AK25" s="59"/>
      <c r="AL25" s="60"/>
      <c r="AM25" s="59"/>
      <c r="AN25" s="59"/>
      <c r="AO25" s="59"/>
      <c r="AP25" s="59"/>
      <c r="AQ25" s="59"/>
      <c r="AR25" s="59"/>
      <c r="AS25" s="60"/>
      <c r="AT25" s="59"/>
      <c r="AU25" s="59"/>
      <c r="AV25" s="59"/>
      <c r="AW25" s="59"/>
      <c r="AX25" s="59"/>
      <c r="AY25" s="59"/>
      <c r="AZ25" s="60"/>
      <c r="BA25" s="59"/>
      <c r="BB25" s="59"/>
      <c r="BC25" s="59"/>
      <c r="BD25" s="59"/>
      <c r="BE25" s="59"/>
      <c r="BF25" s="59"/>
      <c r="BG25" s="60"/>
      <c r="BH25" s="59"/>
      <c r="BI25" s="59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</row>
    <row r="26" spans="1:73" s="20" customFormat="1" ht="55.2" x14ac:dyDescent="0.3">
      <c r="A26" s="32" t="s">
        <v>11</v>
      </c>
      <c r="B26" s="22" t="s">
        <v>25</v>
      </c>
      <c r="C26" s="22" t="s">
        <v>25</v>
      </c>
      <c r="D26" s="22" t="s">
        <v>12</v>
      </c>
      <c r="E26" s="22" t="s">
        <v>19</v>
      </c>
      <c r="F26" s="28" t="s">
        <v>20</v>
      </c>
      <c r="G26" s="26" t="s">
        <v>14</v>
      </c>
      <c r="H26" s="26">
        <v>22104</v>
      </c>
      <c r="I26" s="24" t="s">
        <v>67</v>
      </c>
      <c r="J26" s="176" t="s">
        <v>76</v>
      </c>
      <c r="K26" s="149" t="s">
        <v>77</v>
      </c>
      <c r="L26" s="22" t="s">
        <v>48</v>
      </c>
      <c r="M26" s="22" t="s">
        <v>48</v>
      </c>
      <c r="N26" s="22" t="s">
        <v>62</v>
      </c>
      <c r="O26" s="27">
        <v>1</v>
      </c>
      <c r="P26" s="52">
        <f t="shared" si="0"/>
        <v>3900</v>
      </c>
      <c r="Q26" s="71" t="s">
        <v>15</v>
      </c>
      <c r="R26" s="160">
        <v>3900</v>
      </c>
      <c r="S26" s="133">
        <v>300</v>
      </c>
      <c r="T26" s="133">
        <v>300</v>
      </c>
      <c r="U26" s="133">
        <v>300</v>
      </c>
      <c r="V26" s="133">
        <v>300</v>
      </c>
      <c r="W26" s="133">
        <v>300</v>
      </c>
      <c r="X26" s="133">
        <v>300</v>
      </c>
      <c r="Y26" s="133">
        <v>300</v>
      </c>
      <c r="Z26" s="133">
        <v>300</v>
      </c>
      <c r="AA26" s="133">
        <v>300</v>
      </c>
      <c r="AB26" s="133">
        <v>400</v>
      </c>
      <c r="AC26" s="133">
        <v>400</v>
      </c>
      <c r="AD26" s="133">
        <v>400</v>
      </c>
      <c r="AE26" s="89"/>
      <c r="AF26" s="64"/>
      <c r="AG26" s="64"/>
      <c r="AH26" s="64"/>
      <c r="AI26" s="64"/>
      <c r="AJ26" s="64"/>
      <c r="AK26" s="64"/>
      <c r="AL26" s="63"/>
      <c r="AM26" s="64"/>
      <c r="AN26" s="64"/>
      <c r="AO26" s="64"/>
      <c r="AP26" s="64"/>
      <c r="AQ26" s="64"/>
      <c r="AR26" s="64"/>
      <c r="AS26" s="63"/>
      <c r="AT26" s="64"/>
      <c r="AU26" s="64"/>
      <c r="AV26" s="64"/>
      <c r="AW26" s="64"/>
      <c r="AX26" s="64"/>
      <c r="AY26" s="64"/>
      <c r="AZ26" s="63"/>
      <c r="BA26" s="64"/>
      <c r="BB26" s="64"/>
      <c r="BC26" s="64"/>
      <c r="BD26" s="64"/>
      <c r="BE26" s="64"/>
      <c r="BF26" s="64"/>
      <c r="BG26" s="63"/>
      <c r="BH26" s="64"/>
      <c r="BI26" s="64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</row>
    <row r="27" spans="1:73" s="20" customFormat="1" ht="55.2" x14ac:dyDescent="0.3">
      <c r="A27" s="32" t="s">
        <v>11</v>
      </c>
      <c r="B27" s="22" t="s">
        <v>25</v>
      </c>
      <c r="C27" s="22" t="s">
        <v>25</v>
      </c>
      <c r="D27" s="22" t="s">
        <v>12</v>
      </c>
      <c r="E27" s="22" t="s">
        <v>21</v>
      </c>
      <c r="F27" s="28" t="s">
        <v>22</v>
      </c>
      <c r="G27" s="26" t="s">
        <v>14</v>
      </c>
      <c r="H27" s="26">
        <v>22104</v>
      </c>
      <c r="I27" s="24" t="s">
        <v>67</v>
      </c>
      <c r="J27" s="176" t="s">
        <v>76</v>
      </c>
      <c r="K27" s="149" t="s">
        <v>77</v>
      </c>
      <c r="L27" s="22" t="s">
        <v>48</v>
      </c>
      <c r="M27" s="22" t="s">
        <v>48</v>
      </c>
      <c r="N27" s="22" t="s">
        <v>62</v>
      </c>
      <c r="O27" s="27">
        <v>1</v>
      </c>
      <c r="P27" s="52">
        <f t="shared" si="0"/>
        <v>3900</v>
      </c>
      <c r="Q27" s="71" t="s">
        <v>15</v>
      </c>
      <c r="R27" s="160">
        <v>3900</v>
      </c>
      <c r="S27" s="133">
        <v>300</v>
      </c>
      <c r="T27" s="133">
        <v>300</v>
      </c>
      <c r="U27" s="133">
        <v>300</v>
      </c>
      <c r="V27" s="133">
        <v>300</v>
      </c>
      <c r="W27" s="133">
        <v>300</v>
      </c>
      <c r="X27" s="133">
        <v>300</v>
      </c>
      <c r="Y27" s="133">
        <v>300</v>
      </c>
      <c r="Z27" s="133">
        <v>300</v>
      </c>
      <c r="AA27" s="133">
        <v>300</v>
      </c>
      <c r="AB27" s="133">
        <v>400</v>
      </c>
      <c r="AC27" s="133">
        <v>400</v>
      </c>
      <c r="AD27" s="133">
        <v>400</v>
      </c>
      <c r="AE27" s="89"/>
      <c r="AF27" s="5"/>
      <c r="AG27" s="5"/>
      <c r="AH27" s="5"/>
      <c r="AI27" s="5"/>
      <c r="AJ27" s="5"/>
      <c r="AK27" s="5"/>
      <c r="AL27" s="15"/>
      <c r="AM27" s="5"/>
      <c r="AN27" s="5"/>
      <c r="AO27" s="5"/>
      <c r="AP27" s="5"/>
      <c r="AQ27" s="5"/>
      <c r="AR27" s="5"/>
      <c r="AS27" s="15"/>
      <c r="AT27" s="5"/>
      <c r="AU27" s="5"/>
      <c r="AV27" s="5"/>
      <c r="AW27" s="5"/>
      <c r="AX27" s="5"/>
      <c r="AY27" s="5"/>
      <c r="AZ27" s="15"/>
      <c r="BA27" s="5"/>
      <c r="BB27" s="5"/>
      <c r="BC27" s="5"/>
      <c r="BD27" s="5"/>
      <c r="BE27" s="5"/>
      <c r="BF27" s="5"/>
      <c r="BG27" s="15"/>
      <c r="BH27" s="5"/>
      <c r="BI27" s="5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</row>
    <row r="28" spans="1:73" s="20" customFormat="1" ht="27.6" x14ac:dyDescent="0.3">
      <c r="A28" s="32" t="s">
        <v>11</v>
      </c>
      <c r="B28" s="22" t="s">
        <v>25</v>
      </c>
      <c r="C28" s="22" t="s">
        <v>25</v>
      </c>
      <c r="D28" s="22" t="s">
        <v>12</v>
      </c>
      <c r="E28" s="22" t="s">
        <v>13</v>
      </c>
      <c r="F28" s="22" t="s">
        <v>12</v>
      </c>
      <c r="G28" s="26" t="s">
        <v>14</v>
      </c>
      <c r="H28" s="26">
        <v>25201</v>
      </c>
      <c r="I28" s="24" t="s">
        <v>114</v>
      </c>
      <c r="J28" s="142" t="s">
        <v>59</v>
      </c>
      <c r="K28" s="149" t="s">
        <v>60</v>
      </c>
      <c r="L28" s="22" t="s">
        <v>48</v>
      </c>
      <c r="M28" s="22" t="s">
        <v>48</v>
      </c>
      <c r="N28" s="22" t="s">
        <v>53</v>
      </c>
      <c r="O28" s="27">
        <v>200</v>
      </c>
      <c r="P28" s="52">
        <f t="shared" si="0"/>
        <v>112.5</v>
      </c>
      <c r="Q28" s="71" t="s">
        <v>15</v>
      </c>
      <c r="R28" s="160">
        <v>22500</v>
      </c>
      <c r="S28" s="133">
        <v>0</v>
      </c>
      <c r="T28" s="133">
        <v>2500</v>
      </c>
      <c r="U28" s="133">
        <v>0</v>
      </c>
      <c r="V28" s="133">
        <v>2500</v>
      </c>
      <c r="W28" s="133">
        <v>0</v>
      </c>
      <c r="X28" s="133">
        <v>2500</v>
      </c>
      <c r="Y28" s="133">
        <v>0</v>
      </c>
      <c r="Z28" s="133">
        <v>5000</v>
      </c>
      <c r="AA28" s="133">
        <v>0</v>
      </c>
      <c r="AB28" s="133">
        <v>5000</v>
      </c>
      <c r="AC28" s="133">
        <v>0</v>
      </c>
      <c r="AD28" s="133">
        <v>5000</v>
      </c>
      <c r="AE28" s="89"/>
      <c r="AF28" s="59"/>
      <c r="AG28" s="59"/>
      <c r="AH28" s="59"/>
      <c r="AI28" s="59"/>
      <c r="AJ28" s="59"/>
      <c r="AK28" s="59"/>
      <c r="AL28" s="58"/>
      <c r="AM28" s="59"/>
      <c r="AN28" s="59"/>
      <c r="AO28" s="59"/>
      <c r="AP28" s="59"/>
      <c r="AQ28" s="59"/>
      <c r="AR28" s="59"/>
      <c r="AS28" s="58"/>
      <c r="AT28" s="59"/>
      <c r="AU28" s="59"/>
      <c r="AV28" s="59"/>
      <c r="AW28" s="59"/>
      <c r="AX28" s="59"/>
      <c r="AY28" s="59"/>
      <c r="AZ28" s="58"/>
      <c r="BA28" s="59"/>
      <c r="BB28" s="59"/>
      <c r="BC28" s="59"/>
      <c r="BD28" s="59"/>
      <c r="BE28" s="59"/>
      <c r="BF28" s="59"/>
      <c r="BG28" s="58"/>
      <c r="BH28" s="59"/>
      <c r="BI28" s="59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</row>
    <row r="29" spans="1:73" s="20" customFormat="1" ht="96.6" x14ac:dyDescent="0.3">
      <c r="A29" s="32" t="s">
        <v>11</v>
      </c>
      <c r="B29" s="22" t="s">
        <v>25</v>
      </c>
      <c r="C29" s="22" t="s">
        <v>25</v>
      </c>
      <c r="D29" s="22" t="s">
        <v>12</v>
      </c>
      <c r="E29" s="22" t="s">
        <v>13</v>
      </c>
      <c r="F29" s="22" t="s">
        <v>12</v>
      </c>
      <c r="G29" s="26" t="s">
        <v>14</v>
      </c>
      <c r="H29" s="26">
        <v>26103</v>
      </c>
      <c r="I29" s="24" t="s">
        <v>103</v>
      </c>
      <c r="J29" s="142" t="s">
        <v>109</v>
      </c>
      <c r="K29" s="149" t="s">
        <v>94</v>
      </c>
      <c r="L29" s="22" t="s">
        <v>48</v>
      </c>
      <c r="M29" s="22" t="s">
        <v>48</v>
      </c>
      <c r="N29" s="22" t="s">
        <v>62</v>
      </c>
      <c r="O29" s="27">
        <v>1</v>
      </c>
      <c r="P29" s="52">
        <f t="shared" si="0"/>
        <v>385788</v>
      </c>
      <c r="Q29" s="71" t="s">
        <v>15</v>
      </c>
      <c r="R29" s="160">
        <v>385788</v>
      </c>
      <c r="S29" s="133">
        <v>31000</v>
      </c>
      <c r="T29" s="133">
        <v>31000</v>
      </c>
      <c r="U29" s="133">
        <v>31000</v>
      </c>
      <c r="V29" s="133">
        <v>31000</v>
      </c>
      <c r="W29" s="133">
        <v>31000</v>
      </c>
      <c r="X29" s="133">
        <v>31000</v>
      </c>
      <c r="Y29" s="133">
        <v>41000</v>
      </c>
      <c r="Z29" s="133">
        <v>41000</v>
      </c>
      <c r="AA29" s="133">
        <v>41000</v>
      </c>
      <c r="AB29" s="133">
        <v>41000</v>
      </c>
      <c r="AC29" s="133">
        <v>35788</v>
      </c>
      <c r="AD29" s="133">
        <v>0</v>
      </c>
      <c r="AE29" s="89"/>
      <c r="AF29" s="59"/>
      <c r="AG29" s="59"/>
      <c r="AH29" s="59"/>
      <c r="AI29" s="59"/>
      <c r="AJ29" s="59"/>
      <c r="AK29" s="59"/>
      <c r="AL29" s="60"/>
      <c r="AM29" s="59"/>
      <c r="AN29" s="59"/>
      <c r="AO29" s="59"/>
      <c r="AP29" s="59"/>
      <c r="AQ29" s="59"/>
      <c r="AR29" s="59"/>
      <c r="AS29" s="60"/>
      <c r="AT29" s="59"/>
      <c r="AU29" s="59"/>
      <c r="AV29" s="59"/>
      <c r="AW29" s="59"/>
      <c r="AX29" s="59"/>
      <c r="AY29" s="59"/>
      <c r="AZ29" s="60"/>
      <c r="BA29" s="59"/>
      <c r="BB29" s="59"/>
      <c r="BC29" s="59"/>
      <c r="BD29" s="59"/>
      <c r="BE29" s="59"/>
      <c r="BF29" s="59"/>
      <c r="BG29" s="60"/>
      <c r="BH29" s="59"/>
      <c r="BI29" s="59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</row>
    <row r="30" spans="1:73" s="16" customFormat="1" ht="27.6" x14ac:dyDescent="0.3">
      <c r="A30" s="32" t="s">
        <v>11</v>
      </c>
      <c r="B30" s="22" t="s">
        <v>25</v>
      </c>
      <c r="C30" s="22" t="s">
        <v>25</v>
      </c>
      <c r="D30" s="22" t="s">
        <v>12</v>
      </c>
      <c r="E30" s="22" t="s">
        <v>17</v>
      </c>
      <c r="F30" s="28" t="s">
        <v>23</v>
      </c>
      <c r="G30" s="22" t="s">
        <v>26</v>
      </c>
      <c r="H30" s="23">
        <v>27101</v>
      </c>
      <c r="I30" s="24" t="s">
        <v>69</v>
      </c>
      <c r="J30" s="142" t="s">
        <v>61</v>
      </c>
      <c r="K30" s="150" t="s">
        <v>95</v>
      </c>
      <c r="L30" s="22" t="s">
        <v>48</v>
      </c>
      <c r="M30" s="22" t="s">
        <v>48</v>
      </c>
      <c r="N30" s="22" t="s">
        <v>53</v>
      </c>
      <c r="O30" s="22">
        <v>25</v>
      </c>
      <c r="P30" s="52">
        <f t="shared" si="0"/>
        <v>272.48</v>
      </c>
      <c r="Q30" s="25" t="s">
        <v>15</v>
      </c>
      <c r="R30" s="159">
        <v>6812</v>
      </c>
      <c r="S30" s="133">
        <v>0</v>
      </c>
      <c r="T30" s="133">
        <v>0</v>
      </c>
      <c r="U30" s="133">
        <v>0</v>
      </c>
      <c r="V30" s="133">
        <v>0</v>
      </c>
      <c r="W30" s="133">
        <v>6812</v>
      </c>
      <c r="X30" s="133">
        <v>0</v>
      </c>
      <c r="Y30" s="133">
        <v>0</v>
      </c>
      <c r="Z30" s="133">
        <v>0</v>
      </c>
      <c r="AA30" s="133">
        <v>0</v>
      </c>
      <c r="AB30" s="133">
        <v>0</v>
      </c>
      <c r="AC30" s="133">
        <v>0</v>
      </c>
      <c r="AD30" s="133">
        <v>0</v>
      </c>
      <c r="AE30" s="89"/>
      <c r="AF30" s="64"/>
      <c r="AG30" s="64"/>
      <c r="AH30" s="64"/>
      <c r="AI30" s="64"/>
      <c r="AJ30" s="64"/>
      <c r="AK30" s="64"/>
      <c r="AL30" s="63"/>
      <c r="AM30" s="64"/>
      <c r="AN30" s="64"/>
      <c r="AO30" s="64"/>
      <c r="AP30" s="64"/>
      <c r="AQ30" s="64"/>
      <c r="AR30" s="64"/>
      <c r="AS30" s="63"/>
      <c r="AT30" s="64"/>
      <c r="AU30" s="64"/>
      <c r="AV30" s="64"/>
      <c r="AW30" s="64"/>
      <c r="AX30" s="64"/>
      <c r="AY30" s="64"/>
      <c r="AZ30" s="63"/>
      <c r="BA30" s="64"/>
      <c r="BB30" s="64"/>
      <c r="BC30" s="64"/>
      <c r="BD30" s="64"/>
      <c r="BE30" s="64"/>
      <c r="BF30" s="64"/>
      <c r="BG30" s="63"/>
      <c r="BH30" s="64"/>
      <c r="BI30" s="64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</row>
    <row r="31" spans="1:73" s="16" customFormat="1" ht="27.6" x14ac:dyDescent="0.3">
      <c r="A31" s="32" t="s">
        <v>11</v>
      </c>
      <c r="B31" s="22" t="s">
        <v>25</v>
      </c>
      <c r="C31" s="22" t="s">
        <v>25</v>
      </c>
      <c r="D31" s="22" t="s">
        <v>12</v>
      </c>
      <c r="E31" s="22" t="s">
        <v>13</v>
      </c>
      <c r="F31" s="22">
        <v>119</v>
      </c>
      <c r="G31" s="23" t="s">
        <v>16</v>
      </c>
      <c r="H31" s="23">
        <v>21601</v>
      </c>
      <c r="I31" s="24" t="s">
        <v>66</v>
      </c>
      <c r="J31" s="142" t="s">
        <v>58</v>
      </c>
      <c r="K31" s="150" t="s">
        <v>96</v>
      </c>
      <c r="L31" s="22" t="s">
        <v>48</v>
      </c>
      <c r="M31" s="22" t="s">
        <v>48</v>
      </c>
      <c r="N31" s="22" t="s">
        <v>53</v>
      </c>
      <c r="O31" s="23">
        <v>400</v>
      </c>
      <c r="P31" s="52">
        <f t="shared" si="0"/>
        <v>250</v>
      </c>
      <c r="Q31" s="25" t="s">
        <v>15</v>
      </c>
      <c r="R31" s="159">
        <v>100000</v>
      </c>
      <c r="S31" s="133">
        <v>5000</v>
      </c>
      <c r="T31" s="133">
        <v>2000</v>
      </c>
      <c r="U31" s="133">
        <v>3000</v>
      </c>
      <c r="V31" s="133">
        <v>5000</v>
      </c>
      <c r="W31" s="133">
        <v>2000</v>
      </c>
      <c r="X31" s="133">
        <v>5000</v>
      </c>
      <c r="Y31" s="133">
        <v>10000</v>
      </c>
      <c r="Z31" s="133">
        <v>15000</v>
      </c>
      <c r="AA31" s="133">
        <v>10000</v>
      </c>
      <c r="AB31" s="133">
        <v>15000</v>
      </c>
      <c r="AC31" s="133">
        <v>10000</v>
      </c>
      <c r="AD31" s="133">
        <v>18000</v>
      </c>
      <c r="AE31" s="89"/>
      <c r="AF31" s="5"/>
      <c r="AG31" s="5"/>
      <c r="AH31" s="5"/>
      <c r="AI31" s="5"/>
      <c r="AJ31" s="5"/>
      <c r="AK31" s="5"/>
      <c r="AL31" s="15"/>
      <c r="AM31" s="5"/>
      <c r="AN31" s="5"/>
      <c r="AO31" s="5"/>
      <c r="AP31" s="5"/>
      <c r="AQ31" s="5"/>
      <c r="AR31" s="5"/>
      <c r="AS31" s="15"/>
      <c r="AT31" s="5"/>
      <c r="AU31" s="5"/>
      <c r="AV31" s="5"/>
      <c r="AW31" s="5"/>
      <c r="AX31" s="5"/>
      <c r="AY31" s="5"/>
      <c r="AZ31" s="15"/>
      <c r="BA31" s="5"/>
      <c r="BB31" s="5"/>
      <c r="BC31" s="5"/>
      <c r="BD31" s="5"/>
      <c r="BE31" s="5"/>
      <c r="BF31" s="5"/>
      <c r="BG31" s="15"/>
      <c r="BH31" s="5"/>
      <c r="BI31" s="5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</row>
    <row r="32" spans="1:73" s="16" customFormat="1" ht="27.6" x14ac:dyDescent="0.3">
      <c r="A32" s="32" t="s">
        <v>11</v>
      </c>
      <c r="B32" s="22" t="s">
        <v>25</v>
      </c>
      <c r="C32" s="22" t="s">
        <v>25</v>
      </c>
      <c r="D32" s="22" t="s">
        <v>12</v>
      </c>
      <c r="E32" s="22" t="s">
        <v>13</v>
      </c>
      <c r="F32" s="22">
        <v>119</v>
      </c>
      <c r="G32" s="23" t="s">
        <v>16</v>
      </c>
      <c r="H32" s="23">
        <v>21601</v>
      </c>
      <c r="I32" s="24" t="s">
        <v>66</v>
      </c>
      <c r="J32" s="142" t="s">
        <v>78</v>
      </c>
      <c r="K32" s="149" t="s">
        <v>97</v>
      </c>
      <c r="L32" s="22" t="s">
        <v>48</v>
      </c>
      <c r="M32" s="22" t="s">
        <v>48</v>
      </c>
      <c r="N32" s="22" t="s">
        <v>53</v>
      </c>
      <c r="O32" s="27">
        <v>150</v>
      </c>
      <c r="P32" s="52">
        <f t="shared" si="0"/>
        <v>200</v>
      </c>
      <c r="Q32" s="25" t="s">
        <v>15</v>
      </c>
      <c r="R32" s="160">
        <v>30000</v>
      </c>
      <c r="S32" s="133">
        <v>0</v>
      </c>
      <c r="T32" s="133">
        <v>2000</v>
      </c>
      <c r="U32" s="133">
        <v>2000</v>
      </c>
      <c r="V32" s="133">
        <v>3000</v>
      </c>
      <c r="W32" s="133">
        <v>5000</v>
      </c>
      <c r="X32" s="133">
        <v>0</v>
      </c>
      <c r="Y32" s="133">
        <v>7000</v>
      </c>
      <c r="Z32" s="133">
        <v>7000</v>
      </c>
      <c r="AA32" s="133">
        <v>4000</v>
      </c>
      <c r="AB32" s="133">
        <v>0</v>
      </c>
      <c r="AC32" s="133">
        <v>0</v>
      </c>
      <c r="AD32" s="133">
        <v>0</v>
      </c>
      <c r="AE32" s="89"/>
      <c r="AF32" s="59"/>
      <c r="AG32" s="59"/>
      <c r="AH32" s="59"/>
      <c r="AI32" s="59"/>
      <c r="AJ32" s="59"/>
      <c r="AK32" s="59"/>
      <c r="AL32" s="58"/>
      <c r="AM32" s="59"/>
      <c r="AN32" s="59"/>
      <c r="AO32" s="59"/>
      <c r="AP32" s="59"/>
      <c r="AQ32" s="59"/>
      <c r="AR32" s="59"/>
      <c r="AS32" s="58"/>
      <c r="AT32" s="59"/>
      <c r="AU32" s="59"/>
      <c r="AV32" s="59"/>
      <c r="AW32" s="59"/>
      <c r="AX32" s="59"/>
      <c r="AY32" s="59"/>
      <c r="AZ32" s="58"/>
      <c r="BA32" s="59"/>
      <c r="BB32" s="59"/>
      <c r="BC32" s="59"/>
      <c r="BD32" s="59"/>
      <c r="BE32" s="59"/>
      <c r="BF32" s="59"/>
      <c r="BG32" s="58"/>
      <c r="BH32" s="59"/>
      <c r="BI32" s="59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</row>
    <row r="33" spans="1:137" s="16" customFormat="1" ht="27.6" x14ac:dyDescent="0.3">
      <c r="A33" s="32" t="s">
        <v>11</v>
      </c>
      <c r="B33" s="22" t="s">
        <v>25</v>
      </c>
      <c r="C33" s="22" t="s">
        <v>25</v>
      </c>
      <c r="D33" s="22" t="s">
        <v>12</v>
      </c>
      <c r="E33" s="22" t="s">
        <v>13</v>
      </c>
      <c r="F33" s="22">
        <v>119</v>
      </c>
      <c r="G33" s="23" t="s">
        <v>16</v>
      </c>
      <c r="H33" s="23">
        <v>21601</v>
      </c>
      <c r="I33" s="24" t="s">
        <v>66</v>
      </c>
      <c r="J33" s="176" t="s">
        <v>75</v>
      </c>
      <c r="K33" s="148" t="s">
        <v>93</v>
      </c>
      <c r="L33" s="22" t="s">
        <v>48</v>
      </c>
      <c r="M33" s="22" t="s">
        <v>48</v>
      </c>
      <c r="N33" s="22" t="s">
        <v>53</v>
      </c>
      <c r="O33" s="27">
        <v>2</v>
      </c>
      <c r="P33" s="52">
        <f t="shared" si="0"/>
        <v>85</v>
      </c>
      <c r="Q33" s="25" t="s">
        <v>15</v>
      </c>
      <c r="R33" s="160">
        <v>170</v>
      </c>
      <c r="S33" s="133">
        <v>0</v>
      </c>
      <c r="T33" s="133">
        <v>0</v>
      </c>
      <c r="U33" s="133">
        <v>0</v>
      </c>
      <c r="V33" s="133">
        <v>0</v>
      </c>
      <c r="W33" s="133">
        <v>0</v>
      </c>
      <c r="X33" s="133">
        <v>0</v>
      </c>
      <c r="Y33" s="133">
        <v>170</v>
      </c>
      <c r="Z33" s="133">
        <v>0</v>
      </c>
      <c r="AA33" s="133">
        <v>0</v>
      </c>
      <c r="AB33" s="133">
        <v>0</v>
      </c>
      <c r="AC33" s="133">
        <v>0</v>
      </c>
      <c r="AD33" s="133">
        <v>0</v>
      </c>
      <c r="AE33" s="89"/>
      <c r="AF33" s="59"/>
      <c r="AG33" s="59"/>
      <c r="AH33" s="59"/>
      <c r="AI33" s="59"/>
      <c r="AJ33" s="59"/>
      <c r="AK33" s="59"/>
      <c r="AL33" s="60"/>
      <c r="AM33" s="59"/>
      <c r="AN33" s="59"/>
      <c r="AO33" s="59"/>
      <c r="AP33" s="59"/>
      <c r="AQ33" s="59"/>
      <c r="AR33" s="59"/>
      <c r="AS33" s="60"/>
      <c r="AT33" s="59"/>
      <c r="AU33" s="59"/>
      <c r="AV33" s="59"/>
      <c r="AW33" s="59"/>
      <c r="AX33" s="59"/>
      <c r="AY33" s="59"/>
      <c r="AZ33" s="60"/>
      <c r="BA33" s="59"/>
      <c r="BB33" s="59"/>
      <c r="BC33" s="59"/>
      <c r="BD33" s="59"/>
      <c r="BE33" s="59"/>
      <c r="BF33" s="59"/>
      <c r="BG33" s="60"/>
      <c r="BH33" s="59"/>
      <c r="BI33" s="59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</row>
    <row r="34" spans="1:137" s="16" customFormat="1" ht="27.6" x14ac:dyDescent="0.3">
      <c r="A34" s="32" t="s">
        <v>11</v>
      </c>
      <c r="B34" s="22" t="s">
        <v>25</v>
      </c>
      <c r="C34" s="22" t="s">
        <v>25</v>
      </c>
      <c r="D34" s="22" t="s">
        <v>12</v>
      </c>
      <c r="E34" s="22" t="s">
        <v>13</v>
      </c>
      <c r="F34" s="22">
        <v>119</v>
      </c>
      <c r="G34" s="23" t="s">
        <v>16</v>
      </c>
      <c r="H34" s="23">
        <v>21601</v>
      </c>
      <c r="I34" s="24" t="s">
        <v>66</v>
      </c>
      <c r="J34" s="142" t="s">
        <v>73</v>
      </c>
      <c r="K34" s="149" t="s">
        <v>98</v>
      </c>
      <c r="L34" s="22" t="s">
        <v>48</v>
      </c>
      <c r="M34" s="22" t="s">
        <v>48</v>
      </c>
      <c r="N34" s="22" t="s">
        <v>53</v>
      </c>
      <c r="O34" s="27">
        <v>700</v>
      </c>
      <c r="P34" s="52">
        <f t="shared" si="0"/>
        <v>100</v>
      </c>
      <c r="Q34" s="25" t="s">
        <v>15</v>
      </c>
      <c r="R34" s="160">
        <v>70000</v>
      </c>
      <c r="S34" s="133">
        <v>5000</v>
      </c>
      <c r="T34" s="133">
        <v>3000</v>
      </c>
      <c r="U34" s="133">
        <v>2000</v>
      </c>
      <c r="V34" s="133">
        <v>2000</v>
      </c>
      <c r="W34" s="133">
        <v>3000</v>
      </c>
      <c r="X34" s="133">
        <v>0</v>
      </c>
      <c r="Y34" s="133">
        <v>10000</v>
      </c>
      <c r="Z34" s="133">
        <v>5000</v>
      </c>
      <c r="AA34" s="133">
        <v>6000</v>
      </c>
      <c r="AB34" s="133">
        <v>12000</v>
      </c>
      <c r="AC34" s="133">
        <v>10000</v>
      </c>
      <c r="AD34" s="133">
        <v>12000</v>
      </c>
      <c r="AE34" s="89"/>
      <c r="AF34" s="64"/>
      <c r="AG34" s="64"/>
      <c r="AH34" s="64"/>
      <c r="AI34" s="64"/>
      <c r="AJ34" s="64"/>
      <c r="AK34" s="64"/>
      <c r="AL34" s="63"/>
      <c r="AM34" s="64"/>
      <c r="AN34" s="64"/>
      <c r="AO34" s="64"/>
      <c r="AP34" s="64"/>
      <c r="AQ34" s="64"/>
      <c r="AR34" s="64"/>
      <c r="AS34" s="63"/>
      <c r="AT34" s="64"/>
      <c r="AU34" s="64"/>
      <c r="AV34" s="64"/>
      <c r="AW34" s="64"/>
      <c r="AX34" s="64"/>
      <c r="AY34" s="64"/>
      <c r="AZ34" s="63"/>
      <c r="BA34" s="64"/>
      <c r="BB34" s="64"/>
      <c r="BC34" s="64"/>
      <c r="BD34" s="64"/>
      <c r="BE34" s="64"/>
      <c r="BF34" s="64"/>
      <c r="BG34" s="63"/>
      <c r="BH34" s="64"/>
      <c r="BI34" s="64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</row>
    <row r="35" spans="1:137" s="16" customFormat="1" ht="27.6" x14ac:dyDescent="0.3">
      <c r="A35" s="32" t="s">
        <v>11</v>
      </c>
      <c r="B35" s="22" t="s">
        <v>25</v>
      </c>
      <c r="C35" s="22" t="s">
        <v>25</v>
      </c>
      <c r="D35" s="22" t="s">
        <v>12</v>
      </c>
      <c r="E35" s="22" t="s">
        <v>21</v>
      </c>
      <c r="F35" s="22" t="s">
        <v>22</v>
      </c>
      <c r="G35" s="26" t="s">
        <v>16</v>
      </c>
      <c r="H35" s="26">
        <v>25401</v>
      </c>
      <c r="I35" s="24" t="s">
        <v>81</v>
      </c>
      <c r="J35" s="142" t="s">
        <v>74</v>
      </c>
      <c r="K35" s="149" t="s">
        <v>99</v>
      </c>
      <c r="L35" s="22" t="s">
        <v>48</v>
      </c>
      <c r="M35" s="22" t="s">
        <v>48</v>
      </c>
      <c r="N35" s="22" t="s">
        <v>53</v>
      </c>
      <c r="O35" s="27">
        <v>10000</v>
      </c>
      <c r="P35" s="52">
        <f t="shared" si="0"/>
        <v>7.5</v>
      </c>
      <c r="Q35" s="25" t="s">
        <v>15</v>
      </c>
      <c r="R35" s="160">
        <v>75000</v>
      </c>
      <c r="S35" s="133">
        <v>2500</v>
      </c>
      <c r="T35" s="133">
        <v>2500</v>
      </c>
      <c r="U35" s="133">
        <v>2500</v>
      </c>
      <c r="V35" s="133">
        <v>2500</v>
      </c>
      <c r="W35" s="133">
        <v>2500</v>
      </c>
      <c r="X35" s="133">
        <v>2500</v>
      </c>
      <c r="Y35" s="133">
        <v>10000</v>
      </c>
      <c r="Z35" s="133">
        <v>10000</v>
      </c>
      <c r="AA35" s="133">
        <v>10000</v>
      </c>
      <c r="AB35" s="133">
        <v>10000</v>
      </c>
      <c r="AC35" s="133">
        <v>10000</v>
      </c>
      <c r="AD35" s="133">
        <v>10000</v>
      </c>
      <c r="AE35" s="89"/>
      <c r="AF35" s="5"/>
      <c r="AG35" s="5"/>
      <c r="AH35" s="5"/>
      <c r="AI35" s="5"/>
      <c r="AJ35" s="5"/>
      <c r="AK35" s="5"/>
      <c r="AL35" s="15"/>
      <c r="AM35" s="5"/>
      <c r="AN35" s="5"/>
      <c r="AO35" s="5"/>
      <c r="AP35" s="5"/>
      <c r="AQ35" s="5"/>
      <c r="AR35" s="5"/>
      <c r="AS35" s="15"/>
      <c r="AT35" s="5"/>
      <c r="AU35" s="5"/>
      <c r="AV35" s="5"/>
      <c r="AW35" s="5"/>
      <c r="AX35" s="5"/>
      <c r="AY35" s="5"/>
      <c r="AZ35" s="15"/>
      <c r="BA35" s="5"/>
      <c r="BB35" s="5"/>
      <c r="BC35" s="5"/>
      <c r="BD35" s="5"/>
      <c r="BE35" s="5"/>
      <c r="BF35" s="5"/>
      <c r="BG35" s="15"/>
      <c r="BH35" s="5"/>
      <c r="BI35" s="5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</row>
    <row r="36" spans="1:137" s="16" customFormat="1" ht="27.6" x14ac:dyDescent="0.3">
      <c r="A36" s="32" t="s">
        <v>11</v>
      </c>
      <c r="B36" s="22" t="s">
        <v>25</v>
      </c>
      <c r="C36" s="22" t="s">
        <v>25</v>
      </c>
      <c r="D36" s="22" t="s">
        <v>12</v>
      </c>
      <c r="E36" s="22" t="s">
        <v>21</v>
      </c>
      <c r="F36" s="22" t="s">
        <v>22</v>
      </c>
      <c r="G36" s="26" t="s">
        <v>16</v>
      </c>
      <c r="H36" s="26">
        <v>25401</v>
      </c>
      <c r="I36" s="24" t="s">
        <v>81</v>
      </c>
      <c r="J36" s="142" t="s">
        <v>74</v>
      </c>
      <c r="K36" s="149" t="s">
        <v>115</v>
      </c>
      <c r="L36" s="22" t="s">
        <v>48</v>
      </c>
      <c r="M36" s="22" t="s">
        <v>48</v>
      </c>
      <c r="N36" s="22" t="s">
        <v>53</v>
      </c>
      <c r="O36" s="27">
        <v>10</v>
      </c>
      <c r="P36" s="52">
        <f t="shared" si="0"/>
        <v>3.4</v>
      </c>
      <c r="Q36" s="25" t="s">
        <v>15</v>
      </c>
      <c r="R36" s="160">
        <v>34</v>
      </c>
      <c r="S36" s="133">
        <v>0</v>
      </c>
      <c r="T36" s="133">
        <v>0</v>
      </c>
      <c r="U36" s="133">
        <v>0</v>
      </c>
      <c r="V36" s="133">
        <v>0</v>
      </c>
      <c r="W36" s="133">
        <v>0</v>
      </c>
      <c r="X36" s="133">
        <v>0</v>
      </c>
      <c r="Y36" s="133">
        <v>34</v>
      </c>
      <c r="Z36" s="133">
        <v>0</v>
      </c>
      <c r="AA36" s="133">
        <v>0</v>
      </c>
      <c r="AB36" s="133">
        <v>0</v>
      </c>
      <c r="AC36" s="133">
        <v>0</v>
      </c>
      <c r="AD36" s="133">
        <v>0</v>
      </c>
      <c r="AE36" s="89"/>
      <c r="AF36" s="59"/>
      <c r="AG36" s="59"/>
      <c r="AH36" s="59"/>
      <c r="AI36" s="59"/>
      <c r="AJ36" s="59"/>
      <c r="AK36" s="59"/>
      <c r="AL36" s="58"/>
      <c r="AM36" s="59"/>
      <c r="AN36" s="59"/>
      <c r="AO36" s="59"/>
      <c r="AP36" s="59"/>
      <c r="AQ36" s="59"/>
      <c r="AR36" s="59"/>
      <c r="AS36" s="58"/>
      <c r="AT36" s="59"/>
      <c r="AU36" s="59"/>
      <c r="AV36" s="59"/>
      <c r="AW36" s="59"/>
      <c r="AX36" s="59"/>
      <c r="AY36" s="59"/>
      <c r="AZ36" s="58"/>
      <c r="BA36" s="59"/>
      <c r="BB36" s="59"/>
      <c r="BC36" s="59"/>
      <c r="BD36" s="59"/>
      <c r="BE36" s="59"/>
      <c r="BF36" s="59"/>
      <c r="BG36" s="58"/>
      <c r="BH36" s="59"/>
      <c r="BI36" s="59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</row>
    <row r="37" spans="1:137" s="16" customFormat="1" ht="27.6" x14ac:dyDescent="0.3">
      <c r="A37" s="32" t="s">
        <v>11</v>
      </c>
      <c r="B37" s="22" t="s">
        <v>25</v>
      </c>
      <c r="C37" s="22" t="s">
        <v>25</v>
      </c>
      <c r="D37" s="22" t="s">
        <v>12</v>
      </c>
      <c r="E37" s="22" t="s">
        <v>21</v>
      </c>
      <c r="F37" s="22" t="s">
        <v>22</v>
      </c>
      <c r="G37" s="26" t="s">
        <v>101</v>
      </c>
      <c r="H37" s="26">
        <v>25401</v>
      </c>
      <c r="I37" s="24" t="s">
        <v>81</v>
      </c>
      <c r="J37" s="142" t="s">
        <v>74</v>
      </c>
      <c r="K37" s="149" t="s">
        <v>1033</v>
      </c>
      <c r="L37" s="22" t="s">
        <v>48</v>
      </c>
      <c r="M37" s="22" t="s">
        <v>48</v>
      </c>
      <c r="N37" s="22" t="s">
        <v>53</v>
      </c>
      <c r="O37" s="27">
        <v>15000</v>
      </c>
      <c r="P37" s="52">
        <f t="shared" si="0"/>
        <v>5</v>
      </c>
      <c r="Q37" s="25" t="s">
        <v>15</v>
      </c>
      <c r="R37" s="160">
        <v>75000</v>
      </c>
      <c r="S37" s="133">
        <v>2500</v>
      </c>
      <c r="T37" s="133">
        <v>2500</v>
      </c>
      <c r="U37" s="133">
        <v>2500</v>
      </c>
      <c r="V37" s="133">
        <v>2500</v>
      </c>
      <c r="W37" s="133">
        <v>2500</v>
      </c>
      <c r="X37" s="133">
        <v>2500</v>
      </c>
      <c r="Y37" s="133">
        <v>10000</v>
      </c>
      <c r="Z37" s="133">
        <v>10000</v>
      </c>
      <c r="AA37" s="133">
        <v>10000</v>
      </c>
      <c r="AB37" s="133">
        <v>10000</v>
      </c>
      <c r="AC37" s="133">
        <v>10000</v>
      </c>
      <c r="AD37" s="133">
        <v>10000</v>
      </c>
      <c r="AE37" s="89"/>
      <c r="AF37" s="59"/>
      <c r="AG37" s="59"/>
      <c r="AH37" s="59"/>
      <c r="AI37" s="59"/>
      <c r="AJ37" s="59"/>
      <c r="AK37" s="59"/>
      <c r="AL37" s="60"/>
      <c r="AM37" s="59"/>
      <c r="AN37" s="59"/>
      <c r="AO37" s="59"/>
      <c r="AP37" s="59"/>
      <c r="AQ37" s="59"/>
      <c r="AR37" s="59"/>
      <c r="AS37" s="60"/>
      <c r="AT37" s="59"/>
      <c r="AU37" s="59"/>
      <c r="AV37" s="59"/>
      <c r="AW37" s="59"/>
      <c r="AX37" s="59"/>
      <c r="AY37" s="59"/>
      <c r="AZ37" s="60"/>
      <c r="BA37" s="59"/>
      <c r="BB37" s="59"/>
      <c r="BC37" s="59"/>
      <c r="BD37" s="59"/>
      <c r="BE37" s="59"/>
      <c r="BF37" s="59"/>
      <c r="BG37" s="60"/>
      <c r="BH37" s="59"/>
      <c r="BI37" s="59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</row>
    <row r="38" spans="1:137" s="16" customFormat="1" ht="27.6" x14ac:dyDescent="0.3">
      <c r="A38" s="32" t="s">
        <v>11</v>
      </c>
      <c r="B38" s="22" t="s">
        <v>25</v>
      </c>
      <c r="C38" s="22" t="s">
        <v>25</v>
      </c>
      <c r="D38" s="22" t="s">
        <v>12</v>
      </c>
      <c r="E38" s="22" t="s">
        <v>21</v>
      </c>
      <c r="F38" s="22">
        <v>119</v>
      </c>
      <c r="G38" s="23" t="s">
        <v>113</v>
      </c>
      <c r="H38" s="26">
        <v>25401</v>
      </c>
      <c r="I38" s="24" t="s">
        <v>81</v>
      </c>
      <c r="J38" s="142" t="s">
        <v>110</v>
      </c>
      <c r="K38" s="149" t="s">
        <v>100</v>
      </c>
      <c r="L38" s="22" t="s">
        <v>48</v>
      </c>
      <c r="M38" s="22" t="s">
        <v>48</v>
      </c>
      <c r="N38" s="22" t="s">
        <v>53</v>
      </c>
      <c r="O38" s="27">
        <v>1</v>
      </c>
      <c r="P38" s="52">
        <f>R38*O38</f>
        <v>252</v>
      </c>
      <c r="Q38" s="25" t="s">
        <v>15</v>
      </c>
      <c r="R38" s="160">
        <v>252</v>
      </c>
      <c r="S38" s="133">
        <v>0</v>
      </c>
      <c r="T38" s="133">
        <v>0</v>
      </c>
      <c r="U38" s="133">
        <v>0</v>
      </c>
      <c r="V38" s="133">
        <v>0</v>
      </c>
      <c r="W38" s="133">
        <v>0</v>
      </c>
      <c r="X38" s="133">
        <v>0</v>
      </c>
      <c r="Y38" s="133">
        <v>0</v>
      </c>
      <c r="Z38" s="133">
        <v>0</v>
      </c>
      <c r="AA38" s="133">
        <v>0</v>
      </c>
      <c r="AB38" s="133">
        <v>0</v>
      </c>
      <c r="AC38" s="133">
        <v>252</v>
      </c>
      <c r="AD38" s="133">
        <v>0</v>
      </c>
      <c r="AE38" s="89"/>
      <c r="AF38" s="64"/>
      <c r="AG38" s="64"/>
      <c r="AH38" s="64"/>
      <c r="AI38" s="64"/>
      <c r="AJ38" s="64"/>
      <c r="AK38" s="64"/>
      <c r="AL38" s="63"/>
      <c r="AM38" s="64"/>
      <c r="AN38" s="64"/>
      <c r="AO38" s="64"/>
      <c r="AP38" s="64"/>
      <c r="AQ38" s="64"/>
      <c r="AR38" s="64"/>
      <c r="AS38" s="63"/>
      <c r="AT38" s="64"/>
      <c r="AU38" s="64"/>
      <c r="AV38" s="64"/>
      <c r="AW38" s="64"/>
      <c r="AX38" s="64"/>
      <c r="AY38" s="64"/>
      <c r="AZ38" s="63"/>
      <c r="BA38" s="64"/>
      <c r="BB38" s="64"/>
      <c r="BC38" s="64"/>
      <c r="BD38" s="64"/>
      <c r="BE38" s="64"/>
      <c r="BF38" s="64"/>
      <c r="BG38" s="63"/>
      <c r="BH38" s="64"/>
      <c r="BI38" s="64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</row>
    <row r="39" spans="1:137" s="16" customFormat="1" ht="27.6" x14ac:dyDescent="0.3">
      <c r="A39" s="32" t="s">
        <v>11</v>
      </c>
      <c r="B39" s="22" t="s">
        <v>25</v>
      </c>
      <c r="C39" s="22" t="s">
        <v>25</v>
      </c>
      <c r="D39" s="22" t="s">
        <v>12</v>
      </c>
      <c r="E39" s="22" t="s">
        <v>17</v>
      </c>
      <c r="F39" s="28" t="s">
        <v>118</v>
      </c>
      <c r="G39" s="23" t="s">
        <v>18</v>
      </c>
      <c r="H39" s="22">
        <v>27101</v>
      </c>
      <c r="I39" s="24" t="s">
        <v>69</v>
      </c>
      <c r="J39" s="142" t="s">
        <v>61</v>
      </c>
      <c r="K39" s="150" t="s">
        <v>95</v>
      </c>
      <c r="L39" s="22" t="s">
        <v>48</v>
      </c>
      <c r="M39" s="22" t="s">
        <v>48</v>
      </c>
      <c r="N39" s="22" t="s">
        <v>53</v>
      </c>
      <c r="O39" s="22">
        <v>600</v>
      </c>
      <c r="P39" s="52">
        <f t="shared" si="0"/>
        <v>284.58</v>
      </c>
      <c r="Q39" s="25" t="s">
        <v>15</v>
      </c>
      <c r="R39" s="159">
        <v>170748</v>
      </c>
      <c r="S39" s="133">
        <v>0</v>
      </c>
      <c r="T39" s="133">
        <v>0</v>
      </c>
      <c r="U39" s="133">
        <v>170748</v>
      </c>
      <c r="V39" s="133">
        <v>0</v>
      </c>
      <c r="W39" s="133">
        <v>0</v>
      </c>
      <c r="X39" s="133">
        <v>0</v>
      </c>
      <c r="Y39" s="133">
        <v>0</v>
      </c>
      <c r="Z39" s="133">
        <v>0</v>
      </c>
      <c r="AA39" s="133">
        <v>0</v>
      </c>
      <c r="AB39" s="133">
        <v>0</v>
      </c>
      <c r="AC39" s="133">
        <v>0</v>
      </c>
      <c r="AD39" s="133">
        <v>0</v>
      </c>
      <c r="AE39" s="89"/>
      <c r="AF39" s="5"/>
      <c r="AG39" s="5"/>
      <c r="AH39" s="5"/>
      <c r="AI39" s="5"/>
      <c r="AJ39" s="5"/>
      <c r="AK39" s="5"/>
      <c r="AL39" s="15"/>
      <c r="AM39" s="5"/>
      <c r="AN39" s="5"/>
      <c r="AO39" s="5"/>
      <c r="AP39" s="5"/>
      <c r="AQ39" s="5"/>
      <c r="AR39" s="5"/>
      <c r="AS39" s="15"/>
      <c r="AT39" s="5"/>
      <c r="AU39" s="5"/>
      <c r="AV39" s="5"/>
      <c r="AW39" s="5"/>
      <c r="AX39" s="5"/>
      <c r="AY39" s="5"/>
      <c r="AZ39" s="15"/>
      <c r="BA39" s="5"/>
      <c r="BB39" s="5"/>
      <c r="BC39" s="5"/>
      <c r="BD39" s="5"/>
      <c r="BE39" s="5"/>
      <c r="BF39" s="5"/>
      <c r="BG39" s="15"/>
      <c r="BH39" s="5"/>
      <c r="BI39" s="5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</row>
    <row r="40" spans="1:137" s="16" customFormat="1" ht="96.6" x14ac:dyDescent="0.3">
      <c r="A40" s="32" t="s">
        <v>11</v>
      </c>
      <c r="B40" s="22" t="s">
        <v>25</v>
      </c>
      <c r="C40" s="22" t="s">
        <v>25</v>
      </c>
      <c r="D40" s="22" t="s">
        <v>12</v>
      </c>
      <c r="E40" s="22" t="s">
        <v>21</v>
      </c>
      <c r="F40" s="28" t="s">
        <v>22</v>
      </c>
      <c r="G40" s="22" t="s">
        <v>116</v>
      </c>
      <c r="H40" s="22">
        <v>26102</v>
      </c>
      <c r="I40" s="24" t="s">
        <v>103</v>
      </c>
      <c r="J40" s="142" t="s">
        <v>70</v>
      </c>
      <c r="K40" s="150" t="s">
        <v>102</v>
      </c>
      <c r="L40" s="22" t="s">
        <v>48</v>
      </c>
      <c r="M40" s="22" t="s">
        <v>48</v>
      </c>
      <c r="N40" s="22" t="s">
        <v>62</v>
      </c>
      <c r="O40" s="22">
        <v>1</v>
      </c>
      <c r="P40" s="52">
        <f t="shared" si="0"/>
        <v>432</v>
      </c>
      <c r="Q40" s="25" t="s">
        <v>15</v>
      </c>
      <c r="R40" s="159">
        <v>432</v>
      </c>
      <c r="S40" s="133">
        <v>0</v>
      </c>
      <c r="T40" s="133">
        <v>0</v>
      </c>
      <c r="U40" s="133">
        <v>0</v>
      </c>
      <c r="V40" s="133">
        <v>0</v>
      </c>
      <c r="W40" s="133">
        <v>0</v>
      </c>
      <c r="X40" s="133">
        <v>0</v>
      </c>
      <c r="Y40" s="133">
        <v>432</v>
      </c>
      <c r="Z40" s="133">
        <v>0</v>
      </c>
      <c r="AA40" s="133">
        <v>0</v>
      </c>
      <c r="AB40" s="133">
        <v>0</v>
      </c>
      <c r="AC40" s="133">
        <v>0</v>
      </c>
      <c r="AD40" s="133">
        <v>0</v>
      </c>
      <c r="AE40" s="89"/>
      <c r="AF40" s="59"/>
      <c r="AG40" s="59"/>
      <c r="AH40" s="59"/>
      <c r="AI40" s="59"/>
      <c r="AJ40" s="59"/>
      <c r="AK40" s="59"/>
      <c r="AL40" s="58"/>
      <c r="AM40" s="59"/>
      <c r="AN40" s="59"/>
      <c r="AO40" s="59"/>
      <c r="AP40" s="59"/>
      <c r="AQ40" s="59"/>
      <c r="AR40" s="59"/>
      <c r="AS40" s="58"/>
      <c r="AT40" s="59"/>
      <c r="AU40" s="59"/>
      <c r="AV40" s="59"/>
      <c r="AW40" s="59"/>
      <c r="AX40" s="59"/>
      <c r="AY40" s="59"/>
      <c r="AZ40" s="58"/>
      <c r="BA40" s="59"/>
      <c r="BB40" s="59"/>
      <c r="BC40" s="59"/>
      <c r="BD40" s="59"/>
      <c r="BE40" s="59"/>
      <c r="BF40" s="59"/>
      <c r="BG40" s="58"/>
      <c r="BH40" s="59"/>
      <c r="BI40" s="59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</row>
    <row r="41" spans="1:137" s="16" customFormat="1" ht="96.6" x14ac:dyDescent="0.3">
      <c r="A41" s="32" t="s">
        <v>11</v>
      </c>
      <c r="B41" s="22" t="s">
        <v>25</v>
      </c>
      <c r="C41" s="22" t="s">
        <v>25</v>
      </c>
      <c r="D41" s="22" t="s">
        <v>12</v>
      </c>
      <c r="E41" s="22" t="s">
        <v>21</v>
      </c>
      <c r="F41" s="28" t="s">
        <v>22</v>
      </c>
      <c r="G41" s="22" t="s">
        <v>112</v>
      </c>
      <c r="H41" s="22">
        <v>26102</v>
      </c>
      <c r="I41" s="24" t="s">
        <v>103</v>
      </c>
      <c r="J41" s="142" t="s">
        <v>70</v>
      </c>
      <c r="K41" s="150" t="s">
        <v>102</v>
      </c>
      <c r="L41" s="22" t="s">
        <v>48</v>
      </c>
      <c r="M41" s="22" t="s">
        <v>48</v>
      </c>
      <c r="N41" s="22" t="s">
        <v>62</v>
      </c>
      <c r="O41" s="22">
        <v>1</v>
      </c>
      <c r="P41" s="52">
        <f t="shared" si="0"/>
        <v>1908</v>
      </c>
      <c r="Q41" s="25" t="s">
        <v>15</v>
      </c>
      <c r="R41" s="159">
        <v>1908</v>
      </c>
      <c r="S41" s="133">
        <v>0</v>
      </c>
      <c r="T41" s="133">
        <v>954</v>
      </c>
      <c r="U41" s="133">
        <v>0</v>
      </c>
      <c r="V41" s="133">
        <v>954</v>
      </c>
      <c r="W41" s="133">
        <v>0</v>
      </c>
      <c r="X41" s="133">
        <v>0</v>
      </c>
      <c r="Y41" s="133">
        <v>0</v>
      </c>
      <c r="Z41" s="133">
        <v>0</v>
      </c>
      <c r="AA41" s="133">
        <v>0</v>
      </c>
      <c r="AB41" s="133">
        <v>0</v>
      </c>
      <c r="AC41" s="133">
        <v>0</v>
      </c>
      <c r="AD41" s="133">
        <v>0</v>
      </c>
      <c r="AE41" s="89"/>
      <c r="AF41" s="59"/>
      <c r="AG41" s="59"/>
      <c r="AH41" s="59"/>
      <c r="AI41" s="59"/>
      <c r="AJ41" s="59"/>
      <c r="AK41" s="59"/>
      <c r="AL41" s="60"/>
      <c r="AM41" s="59"/>
      <c r="AN41" s="59"/>
      <c r="AO41" s="59"/>
      <c r="AP41" s="59"/>
      <c r="AQ41" s="59"/>
      <c r="AR41" s="59"/>
      <c r="AS41" s="60"/>
      <c r="AT41" s="59"/>
      <c r="AU41" s="59"/>
      <c r="AV41" s="59"/>
      <c r="AW41" s="59"/>
      <c r="AX41" s="59"/>
      <c r="AY41" s="59"/>
      <c r="AZ41" s="60"/>
      <c r="BA41" s="59"/>
      <c r="BB41" s="59"/>
      <c r="BC41" s="59"/>
      <c r="BD41" s="59"/>
      <c r="BE41" s="59"/>
      <c r="BF41" s="59"/>
      <c r="BG41" s="60"/>
      <c r="BH41" s="59"/>
      <c r="BI41" s="59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</row>
    <row r="42" spans="1:137" s="16" customFormat="1" ht="96.6" x14ac:dyDescent="0.3">
      <c r="A42" s="32" t="s">
        <v>11</v>
      </c>
      <c r="B42" s="22" t="s">
        <v>25</v>
      </c>
      <c r="C42" s="22" t="s">
        <v>25</v>
      </c>
      <c r="D42" s="22" t="s">
        <v>12</v>
      </c>
      <c r="E42" s="22" t="s">
        <v>21</v>
      </c>
      <c r="F42" s="28" t="s">
        <v>22</v>
      </c>
      <c r="G42" s="22" t="s">
        <v>117</v>
      </c>
      <c r="H42" s="22">
        <v>26102</v>
      </c>
      <c r="I42" s="24" t="s">
        <v>103</v>
      </c>
      <c r="J42" s="142" t="s">
        <v>70</v>
      </c>
      <c r="K42" s="150" t="s">
        <v>102</v>
      </c>
      <c r="L42" s="22" t="s">
        <v>48</v>
      </c>
      <c r="M42" s="22" t="s">
        <v>48</v>
      </c>
      <c r="N42" s="22" t="s">
        <v>62</v>
      </c>
      <c r="O42" s="22">
        <v>1</v>
      </c>
      <c r="P42" s="52">
        <f t="shared" si="0"/>
        <v>4092</v>
      </c>
      <c r="Q42" s="25" t="s">
        <v>15</v>
      </c>
      <c r="R42" s="159">
        <v>4092</v>
      </c>
      <c r="S42" s="133">
        <v>0</v>
      </c>
      <c r="T42" s="133">
        <v>1023</v>
      </c>
      <c r="U42" s="133">
        <v>1023</v>
      </c>
      <c r="V42" s="133">
        <v>0</v>
      </c>
      <c r="W42" s="133">
        <v>0</v>
      </c>
      <c r="X42" s="133">
        <v>0</v>
      </c>
      <c r="Y42" s="133">
        <v>0</v>
      </c>
      <c r="Z42" s="133">
        <v>0</v>
      </c>
      <c r="AA42" s="133">
        <v>1023</v>
      </c>
      <c r="AB42" s="133">
        <v>1023</v>
      </c>
      <c r="AC42" s="133">
        <v>0</v>
      </c>
      <c r="AD42" s="133">
        <v>0</v>
      </c>
      <c r="AE42" s="89"/>
      <c r="AF42" s="64"/>
      <c r="AG42" s="64"/>
      <c r="AH42" s="64"/>
      <c r="AI42" s="64"/>
      <c r="AJ42" s="64"/>
      <c r="AK42" s="64"/>
      <c r="AL42" s="63"/>
      <c r="AM42" s="64"/>
      <c r="AN42" s="64"/>
      <c r="AO42" s="64"/>
      <c r="AP42" s="64"/>
      <c r="AQ42" s="64"/>
      <c r="AR42" s="64"/>
      <c r="AS42" s="63"/>
      <c r="AT42" s="64"/>
      <c r="AU42" s="64"/>
      <c r="AV42" s="64"/>
      <c r="AW42" s="64"/>
      <c r="AX42" s="64"/>
      <c r="AY42" s="64"/>
      <c r="AZ42" s="63"/>
      <c r="BA42" s="64"/>
      <c r="BB42" s="64"/>
      <c r="BC42" s="64"/>
      <c r="BD42" s="64"/>
      <c r="BE42" s="64"/>
      <c r="BF42" s="64"/>
      <c r="BG42" s="63"/>
      <c r="BH42" s="64"/>
      <c r="BI42" s="64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</row>
    <row r="43" spans="1:137" s="16" customFormat="1" ht="96.6" x14ac:dyDescent="0.3">
      <c r="A43" s="32" t="s">
        <v>11</v>
      </c>
      <c r="B43" s="22" t="s">
        <v>25</v>
      </c>
      <c r="C43" s="22" t="s">
        <v>25</v>
      </c>
      <c r="D43" s="22" t="s">
        <v>12</v>
      </c>
      <c r="E43" s="22" t="s">
        <v>21</v>
      </c>
      <c r="F43" s="28" t="s">
        <v>22</v>
      </c>
      <c r="G43" s="22" t="s">
        <v>113</v>
      </c>
      <c r="H43" s="22">
        <v>26102</v>
      </c>
      <c r="I43" s="24" t="s">
        <v>103</v>
      </c>
      <c r="J43" s="142" t="s">
        <v>70</v>
      </c>
      <c r="K43" s="150" t="s">
        <v>102</v>
      </c>
      <c r="L43" s="22" t="s">
        <v>48</v>
      </c>
      <c r="M43" s="22" t="s">
        <v>48</v>
      </c>
      <c r="N43" s="22" t="s">
        <v>62</v>
      </c>
      <c r="O43" s="22">
        <v>1</v>
      </c>
      <c r="P43" s="52">
        <f t="shared" si="0"/>
        <v>4182</v>
      </c>
      <c r="Q43" s="25" t="s">
        <v>15</v>
      </c>
      <c r="R43" s="159">
        <v>4182</v>
      </c>
      <c r="S43" s="133">
        <v>0</v>
      </c>
      <c r="T43" s="133">
        <v>0</v>
      </c>
      <c r="U43" s="133">
        <v>0</v>
      </c>
      <c r="V43" s="133">
        <v>0</v>
      </c>
      <c r="W43" s="133">
        <v>0</v>
      </c>
      <c r="X43" s="133">
        <v>0</v>
      </c>
      <c r="Y43" s="133">
        <v>0</v>
      </c>
      <c r="Z43" s="133">
        <v>0</v>
      </c>
      <c r="AA43" s="133">
        <v>0</v>
      </c>
      <c r="AB43" s="133">
        <v>0</v>
      </c>
      <c r="AC43" s="133">
        <v>2091</v>
      </c>
      <c r="AD43" s="133">
        <v>2091</v>
      </c>
      <c r="AE43" s="89"/>
      <c r="AF43" s="5"/>
      <c r="AG43" s="5"/>
      <c r="AH43" s="5"/>
      <c r="AI43" s="5"/>
      <c r="AJ43" s="5"/>
      <c r="AK43" s="5"/>
      <c r="AL43" s="15"/>
      <c r="AM43" s="5"/>
      <c r="AN43" s="5"/>
      <c r="AO43" s="5"/>
      <c r="AP43" s="5"/>
      <c r="AQ43" s="5"/>
      <c r="AR43" s="5"/>
      <c r="AS43" s="15"/>
      <c r="AT43" s="5"/>
      <c r="AU43" s="5"/>
      <c r="AV43" s="5"/>
      <c r="AW43" s="5"/>
      <c r="AX43" s="5"/>
      <c r="AY43" s="5"/>
      <c r="AZ43" s="15"/>
      <c r="BA43" s="5"/>
      <c r="BB43" s="5"/>
      <c r="BC43" s="5"/>
      <c r="BD43" s="5"/>
      <c r="BE43" s="5"/>
      <c r="BF43" s="5"/>
      <c r="BG43" s="15"/>
      <c r="BH43" s="5"/>
      <c r="BI43" s="5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</row>
    <row r="44" spans="1:137" s="16" customFormat="1" ht="96.6" x14ac:dyDescent="0.3">
      <c r="A44" s="32" t="s">
        <v>11</v>
      </c>
      <c r="B44" s="22" t="s">
        <v>25</v>
      </c>
      <c r="C44" s="22" t="s">
        <v>25</v>
      </c>
      <c r="D44" s="22" t="s">
        <v>12</v>
      </c>
      <c r="E44" s="22" t="s">
        <v>17</v>
      </c>
      <c r="F44" s="28" t="s">
        <v>23</v>
      </c>
      <c r="G44" s="22" t="s">
        <v>27</v>
      </c>
      <c r="H44" s="22">
        <v>26102</v>
      </c>
      <c r="I44" s="24" t="s">
        <v>103</v>
      </c>
      <c r="J44" s="142" t="s">
        <v>70</v>
      </c>
      <c r="K44" s="150" t="s">
        <v>102</v>
      </c>
      <c r="L44" s="22" t="s">
        <v>48</v>
      </c>
      <c r="M44" s="22" t="s">
        <v>48</v>
      </c>
      <c r="N44" s="22" t="s">
        <v>62</v>
      </c>
      <c r="O44" s="22">
        <v>1</v>
      </c>
      <c r="P44" s="52">
        <f t="shared" si="0"/>
        <v>24000</v>
      </c>
      <c r="Q44" s="25" t="s">
        <v>15</v>
      </c>
      <c r="R44" s="159">
        <v>24000</v>
      </c>
      <c r="S44" s="133">
        <v>2000</v>
      </c>
      <c r="T44" s="133">
        <v>2000</v>
      </c>
      <c r="U44" s="133">
        <v>2000</v>
      </c>
      <c r="V44" s="133">
        <v>2000</v>
      </c>
      <c r="W44" s="133">
        <v>2000</v>
      </c>
      <c r="X44" s="133">
        <v>2000</v>
      </c>
      <c r="Y44" s="133">
        <v>2000</v>
      </c>
      <c r="Z44" s="133">
        <v>2000</v>
      </c>
      <c r="AA44" s="133">
        <v>2000</v>
      </c>
      <c r="AB44" s="133">
        <v>2000</v>
      </c>
      <c r="AC44" s="133">
        <v>2000</v>
      </c>
      <c r="AD44" s="133">
        <v>2000</v>
      </c>
      <c r="AE44" s="89"/>
      <c r="AF44" s="59"/>
      <c r="AG44" s="59"/>
      <c r="AH44" s="59"/>
      <c r="AI44" s="59"/>
      <c r="AJ44" s="59"/>
      <c r="AK44" s="59"/>
      <c r="AL44" s="58"/>
      <c r="AM44" s="59"/>
      <c r="AN44" s="59"/>
      <c r="AO44" s="59"/>
      <c r="AP44" s="59"/>
      <c r="AQ44" s="59"/>
      <c r="AR44" s="59"/>
      <c r="AS44" s="58"/>
      <c r="AT44" s="59"/>
      <c r="AU44" s="59"/>
      <c r="AV44" s="59"/>
      <c r="AW44" s="59"/>
      <c r="AX44" s="59"/>
      <c r="AY44" s="59"/>
      <c r="AZ44" s="58"/>
      <c r="BA44" s="59"/>
      <c r="BB44" s="59"/>
      <c r="BC44" s="59"/>
      <c r="BD44" s="59"/>
      <c r="BE44" s="59"/>
      <c r="BF44" s="59"/>
      <c r="BG44" s="58"/>
      <c r="BH44" s="59"/>
      <c r="BI44" s="59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</row>
    <row r="45" spans="1:137" s="16" customFormat="1" ht="55.2" x14ac:dyDescent="0.3">
      <c r="A45" s="32" t="s">
        <v>11</v>
      </c>
      <c r="B45" s="22" t="s">
        <v>25</v>
      </c>
      <c r="C45" s="22" t="s">
        <v>25</v>
      </c>
      <c r="D45" s="22" t="s">
        <v>12</v>
      </c>
      <c r="E45" s="22" t="s">
        <v>21</v>
      </c>
      <c r="F45" s="28" t="s">
        <v>22</v>
      </c>
      <c r="G45" s="22" t="s">
        <v>116</v>
      </c>
      <c r="H45" s="22">
        <v>22106</v>
      </c>
      <c r="I45" s="28" t="s">
        <v>122</v>
      </c>
      <c r="J45" s="142" t="s">
        <v>70</v>
      </c>
      <c r="K45" s="150" t="s">
        <v>102</v>
      </c>
      <c r="L45" s="22" t="s">
        <v>48</v>
      </c>
      <c r="M45" s="22" t="s">
        <v>48</v>
      </c>
      <c r="N45" s="22" t="s">
        <v>62</v>
      </c>
      <c r="O45" s="22">
        <v>1</v>
      </c>
      <c r="P45" s="52">
        <v>11381</v>
      </c>
      <c r="Q45" s="25" t="s">
        <v>15</v>
      </c>
      <c r="R45" s="159">
        <v>11381</v>
      </c>
      <c r="S45" s="133">
        <v>0</v>
      </c>
      <c r="T45" s="133">
        <v>0</v>
      </c>
      <c r="U45" s="133">
        <v>0</v>
      </c>
      <c r="V45" s="133">
        <v>0</v>
      </c>
      <c r="W45" s="133">
        <v>0</v>
      </c>
      <c r="X45" s="133">
        <v>11381</v>
      </c>
      <c r="Y45" s="133">
        <v>0</v>
      </c>
      <c r="Z45" s="133">
        <v>0</v>
      </c>
      <c r="AA45" s="133">
        <v>0</v>
      </c>
      <c r="AB45" s="133">
        <v>0</v>
      </c>
      <c r="AC45" s="133">
        <v>0</v>
      </c>
      <c r="AD45" s="133">
        <v>0</v>
      </c>
      <c r="AE45" s="89"/>
      <c r="AF45" s="59"/>
      <c r="AG45" s="59"/>
      <c r="AH45" s="59"/>
      <c r="AI45" s="59"/>
      <c r="AJ45" s="59"/>
      <c r="AK45" s="59"/>
      <c r="AL45" s="60"/>
      <c r="AM45" s="59"/>
      <c r="AN45" s="59"/>
      <c r="AO45" s="59"/>
      <c r="AP45" s="59"/>
      <c r="AQ45" s="59"/>
      <c r="AR45" s="59"/>
      <c r="AS45" s="60"/>
      <c r="AT45" s="59"/>
      <c r="AU45" s="59"/>
      <c r="AV45" s="59"/>
      <c r="AW45" s="59"/>
      <c r="AX45" s="59"/>
      <c r="AY45" s="59"/>
      <c r="AZ45" s="60"/>
      <c r="BA45" s="59"/>
      <c r="BB45" s="59"/>
      <c r="BC45" s="59"/>
      <c r="BD45" s="59"/>
      <c r="BE45" s="59"/>
      <c r="BF45" s="59"/>
      <c r="BG45" s="60"/>
      <c r="BH45" s="59"/>
      <c r="BI45" s="59"/>
      <c r="BJ45" s="5"/>
      <c r="BK45" s="5"/>
      <c r="BL45" s="5"/>
      <c r="BM45" s="5"/>
      <c r="BN45" s="15"/>
      <c r="BO45" s="5"/>
      <c r="BP45" s="5"/>
      <c r="BQ45" s="5"/>
      <c r="BR45" s="5"/>
      <c r="BS45" s="15"/>
      <c r="BT45" s="5"/>
      <c r="BU45" s="5"/>
      <c r="BV45" s="5"/>
      <c r="BW45" s="5"/>
      <c r="BX45" s="15"/>
      <c r="BY45" s="5"/>
      <c r="BZ45" s="5"/>
      <c r="CA45" s="5"/>
      <c r="CB45" s="5"/>
      <c r="CC45" s="15"/>
      <c r="CD45" s="5"/>
      <c r="CE45" s="5"/>
      <c r="CF45" s="5"/>
      <c r="CG45" s="5"/>
      <c r="CH45" s="15"/>
      <c r="CI45" s="5"/>
      <c r="CJ45" s="5"/>
      <c r="CK45" s="5"/>
      <c r="CL45" s="5"/>
      <c r="CM45" s="15"/>
      <c r="CN45" s="5"/>
      <c r="CO45" s="5"/>
      <c r="CP45" s="5"/>
      <c r="CQ45" s="5"/>
      <c r="CR45" s="15"/>
      <c r="CS45" s="5"/>
      <c r="CT45" s="5"/>
      <c r="CU45" s="5"/>
      <c r="CV45" s="5"/>
      <c r="CW45" s="15"/>
      <c r="CX45" s="5"/>
      <c r="CY45" s="5"/>
      <c r="CZ45" s="5"/>
      <c r="DA45" s="5"/>
      <c r="DB45" s="15"/>
      <c r="DC45" s="5"/>
      <c r="DD45" s="5"/>
      <c r="DE45" s="5"/>
      <c r="DF45" s="5"/>
      <c r="DG45" s="15"/>
      <c r="DH45" s="5"/>
      <c r="DI45" s="5"/>
      <c r="DJ45" s="5"/>
      <c r="DK45" s="5"/>
      <c r="DL45" s="15"/>
      <c r="DM45" s="5"/>
      <c r="DN45" s="5"/>
      <c r="DO45" s="5"/>
      <c r="DP45" s="5"/>
      <c r="DQ45" s="15"/>
      <c r="DR45" s="5"/>
      <c r="DS45" s="5"/>
      <c r="DT45" s="5"/>
      <c r="DU45" s="5"/>
      <c r="DV45" s="15"/>
      <c r="DW45" s="5"/>
      <c r="DX45" s="5"/>
      <c r="DY45" s="5"/>
      <c r="DZ45" s="5"/>
      <c r="EA45" s="15"/>
      <c r="EB45" s="5"/>
      <c r="EC45" s="5"/>
      <c r="ED45" s="5"/>
      <c r="EE45" s="5"/>
      <c r="EF45" s="15"/>
      <c r="EG45" s="5"/>
    </row>
    <row r="46" spans="1:137" s="16" customFormat="1" ht="55.2" x14ac:dyDescent="0.3">
      <c r="A46" s="32" t="s">
        <v>11</v>
      </c>
      <c r="B46" s="22" t="s">
        <v>25</v>
      </c>
      <c r="C46" s="22" t="s">
        <v>25</v>
      </c>
      <c r="D46" s="22" t="s">
        <v>12</v>
      </c>
      <c r="E46" s="22" t="s">
        <v>21</v>
      </c>
      <c r="F46" s="28" t="s">
        <v>22</v>
      </c>
      <c r="G46" s="22" t="s">
        <v>112</v>
      </c>
      <c r="H46" s="22">
        <v>22106</v>
      </c>
      <c r="I46" s="28" t="s">
        <v>122</v>
      </c>
      <c r="J46" s="142" t="s">
        <v>70</v>
      </c>
      <c r="K46" s="150" t="s">
        <v>102</v>
      </c>
      <c r="L46" s="22" t="s">
        <v>48</v>
      </c>
      <c r="M46" s="22" t="s">
        <v>48</v>
      </c>
      <c r="N46" s="22" t="s">
        <v>62</v>
      </c>
      <c r="O46" s="22">
        <v>1</v>
      </c>
      <c r="P46" s="52">
        <v>12140</v>
      </c>
      <c r="Q46" s="25" t="s">
        <v>15</v>
      </c>
      <c r="R46" s="159">
        <v>12140</v>
      </c>
      <c r="S46" s="133">
        <v>0</v>
      </c>
      <c r="T46" s="133">
        <v>0</v>
      </c>
      <c r="U46" s="133">
        <v>0</v>
      </c>
      <c r="V46" s="133">
        <v>0</v>
      </c>
      <c r="W46" s="133">
        <v>0</v>
      </c>
      <c r="X46" s="133">
        <v>0</v>
      </c>
      <c r="Y46" s="133">
        <v>12140</v>
      </c>
      <c r="Z46" s="133">
        <v>0</v>
      </c>
      <c r="AA46" s="133">
        <v>0</v>
      </c>
      <c r="AB46" s="133">
        <v>0</v>
      </c>
      <c r="AC46" s="133">
        <v>0</v>
      </c>
      <c r="AD46" s="133">
        <v>0</v>
      </c>
      <c r="AE46" s="89"/>
      <c r="AF46" s="64"/>
      <c r="AG46" s="64"/>
      <c r="AH46" s="64"/>
      <c r="AI46" s="64"/>
      <c r="AJ46" s="64"/>
      <c r="AK46" s="64"/>
      <c r="AL46" s="63"/>
      <c r="AM46" s="64"/>
      <c r="AN46" s="64"/>
      <c r="AO46" s="64"/>
      <c r="AP46" s="64"/>
      <c r="AQ46" s="64"/>
      <c r="AR46" s="64"/>
      <c r="AS46" s="63"/>
      <c r="AT46" s="64"/>
      <c r="AU46" s="64"/>
      <c r="AV46" s="64"/>
      <c r="AW46" s="64"/>
      <c r="AX46" s="64"/>
      <c r="AY46" s="64"/>
      <c r="AZ46" s="63"/>
      <c r="BA46" s="64"/>
      <c r="BB46" s="64"/>
      <c r="BC46" s="64"/>
      <c r="BD46" s="64"/>
      <c r="BE46" s="64"/>
      <c r="BF46" s="64"/>
      <c r="BG46" s="63"/>
      <c r="BH46" s="64"/>
      <c r="BI46" s="64"/>
      <c r="BJ46" s="5"/>
      <c r="BK46" s="5"/>
      <c r="BL46" s="5"/>
      <c r="BM46" s="5"/>
      <c r="BN46" s="15"/>
      <c r="BO46" s="5"/>
      <c r="BP46" s="5"/>
      <c r="BQ46" s="5"/>
      <c r="BR46" s="5"/>
      <c r="BS46" s="15"/>
      <c r="BT46" s="5"/>
      <c r="BU46" s="5"/>
      <c r="BV46" s="5"/>
      <c r="BW46" s="5"/>
      <c r="BX46" s="15"/>
      <c r="BY46" s="5"/>
      <c r="BZ46" s="5"/>
      <c r="CA46" s="5"/>
      <c r="CB46" s="5"/>
      <c r="CC46" s="15"/>
      <c r="CD46" s="5"/>
      <c r="CE46" s="5"/>
      <c r="CF46" s="5"/>
      <c r="CG46" s="5"/>
      <c r="CH46" s="15"/>
      <c r="CI46" s="5"/>
      <c r="CJ46" s="5"/>
      <c r="CK46" s="5"/>
      <c r="CL46" s="5"/>
      <c r="CM46" s="15"/>
      <c r="CN46" s="5"/>
      <c r="CO46" s="5"/>
      <c r="CP46" s="5"/>
      <c r="CQ46" s="5"/>
      <c r="CR46" s="15"/>
      <c r="CS46" s="5"/>
      <c r="CT46" s="5"/>
      <c r="CU46" s="5"/>
      <c r="CV46" s="5"/>
      <c r="CW46" s="15"/>
      <c r="CX46" s="5"/>
      <c r="CY46" s="5"/>
      <c r="CZ46" s="5"/>
      <c r="DA46" s="5"/>
      <c r="DB46" s="15"/>
      <c r="DC46" s="5"/>
      <c r="DD46" s="5"/>
      <c r="DE46" s="5"/>
      <c r="DF46" s="5"/>
      <c r="DG46" s="15"/>
      <c r="DH46" s="5"/>
      <c r="DI46" s="5"/>
      <c r="DJ46" s="5"/>
      <c r="DK46" s="5"/>
      <c r="DL46" s="15"/>
      <c r="DM46" s="5"/>
      <c r="DN46" s="5"/>
      <c r="DO46" s="5"/>
      <c r="DP46" s="5"/>
      <c r="DQ46" s="15"/>
      <c r="DR46" s="5"/>
      <c r="DS46" s="5"/>
      <c r="DT46" s="5"/>
      <c r="DU46" s="5"/>
      <c r="DV46" s="15"/>
      <c r="DW46" s="5"/>
      <c r="DX46" s="5"/>
      <c r="DY46" s="5"/>
      <c r="DZ46" s="5"/>
      <c r="EA46" s="15"/>
      <c r="EB46" s="5"/>
      <c r="EC46" s="5"/>
      <c r="ED46" s="5"/>
      <c r="EE46" s="5"/>
      <c r="EF46" s="15"/>
      <c r="EG46" s="5"/>
    </row>
    <row r="47" spans="1:137" s="16" customFormat="1" ht="96.6" x14ac:dyDescent="0.3">
      <c r="A47" s="32" t="s">
        <v>11</v>
      </c>
      <c r="B47" s="22" t="s">
        <v>25</v>
      </c>
      <c r="C47" s="22" t="s">
        <v>25</v>
      </c>
      <c r="D47" s="22" t="s">
        <v>12</v>
      </c>
      <c r="E47" s="22" t="s">
        <v>119</v>
      </c>
      <c r="F47" s="28" t="s">
        <v>12</v>
      </c>
      <c r="G47" s="22" t="s">
        <v>120</v>
      </c>
      <c r="H47" s="22">
        <v>26104</v>
      </c>
      <c r="I47" s="24" t="s">
        <v>123</v>
      </c>
      <c r="J47" s="142" t="s">
        <v>125</v>
      </c>
      <c r="K47" s="150" t="s">
        <v>102</v>
      </c>
      <c r="L47" s="22" t="s">
        <v>48</v>
      </c>
      <c r="M47" s="22" t="s">
        <v>48</v>
      </c>
      <c r="N47" s="22" t="s">
        <v>62</v>
      </c>
      <c r="O47" s="22">
        <v>1</v>
      </c>
      <c r="P47" s="52">
        <v>42000</v>
      </c>
      <c r="Q47" s="25" t="s">
        <v>15</v>
      </c>
      <c r="R47" s="159">
        <v>42000</v>
      </c>
      <c r="S47" s="133">
        <v>3500</v>
      </c>
      <c r="T47" s="133">
        <v>3500</v>
      </c>
      <c r="U47" s="133">
        <v>3500</v>
      </c>
      <c r="V47" s="133">
        <v>3500</v>
      </c>
      <c r="W47" s="133">
        <v>3500</v>
      </c>
      <c r="X47" s="133">
        <v>3500</v>
      </c>
      <c r="Y47" s="133">
        <v>3500</v>
      </c>
      <c r="Z47" s="133">
        <v>3500</v>
      </c>
      <c r="AA47" s="133">
        <v>3500</v>
      </c>
      <c r="AB47" s="133">
        <v>3500</v>
      </c>
      <c r="AC47" s="133">
        <v>3500</v>
      </c>
      <c r="AD47" s="133">
        <v>3500</v>
      </c>
      <c r="AE47" s="89"/>
      <c r="AF47" s="5"/>
      <c r="AG47" s="5"/>
      <c r="AH47" s="5"/>
      <c r="AI47" s="5"/>
      <c r="AJ47" s="5"/>
      <c r="AK47" s="5"/>
      <c r="AL47" s="15"/>
      <c r="AM47" s="5"/>
      <c r="AN47" s="5"/>
      <c r="AO47" s="5"/>
      <c r="AP47" s="5"/>
      <c r="AQ47" s="5"/>
      <c r="AR47" s="5"/>
      <c r="AS47" s="15"/>
      <c r="AT47" s="5"/>
      <c r="AU47" s="5"/>
      <c r="AV47" s="5"/>
      <c r="AW47" s="5"/>
      <c r="AX47" s="5"/>
      <c r="AY47" s="5"/>
      <c r="AZ47" s="15"/>
      <c r="BA47" s="5"/>
      <c r="BB47" s="5"/>
      <c r="BC47" s="5"/>
      <c r="BD47" s="5"/>
      <c r="BE47" s="5"/>
      <c r="BF47" s="5"/>
      <c r="BG47" s="15"/>
      <c r="BH47" s="5"/>
      <c r="BI47" s="5"/>
      <c r="BJ47" s="59"/>
      <c r="BK47" s="59"/>
      <c r="BL47" s="59"/>
      <c r="BM47" s="59"/>
      <c r="BN47" s="58"/>
      <c r="BO47" s="59"/>
      <c r="BP47" s="59"/>
      <c r="BQ47" s="59"/>
      <c r="BR47" s="59"/>
      <c r="BS47" s="58"/>
      <c r="BT47" s="59"/>
      <c r="BU47" s="59"/>
      <c r="BV47" s="59"/>
      <c r="BW47" s="59"/>
      <c r="BX47" s="58"/>
      <c r="BY47" s="59"/>
      <c r="BZ47" s="59"/>
      <c r="CA47" s="59"/>
      <c r="CB47" s="59"/>
      <c r="CC47" s="58"/>
      <c r="CD47" s="59"/>
      <c r="CE47" s="59"/>
      <c r="CF47" s="59"/>
      <c r="CG47" s="59"/>
      <c r="CH47" s="58"/>
      <c r="CI47" s="59"/>
      <c r="CJ47" s="59"/>
      <c r="CK47" s="59"/>
      <c r="CL47" s="59"/>
      <c r="CM47" s="58"/>
      <c r="CN47" s="59"/>
      <c r="CO47" s="59"/>
      <c r="CP47" s="59"/>
      <c r="CQ47" s="59"/>
      <c r="CR47" s="58"/>
      <c r="CS47" s="59"/>
      <c r="CT47" s="59"/>
      <c r="CU47" s="59"/>
      <c r="CV47" s="59"/>
      <c r="CW47" s="58"/>
      <c r="CX47" s="59"/>
      <c r="CY47" s="59"/>
      <c r="CZ47" s="59"/>
      <c r="DA47" s="59"/>
      <c r="DB47" s="58"/>
      <c r="DC47" s="59"/>
      <c r="DD47" s="59"/>
      <c r="DE47" s="59"/>
      <c r="DF47" s="59"/>
      <c r="DG47" s="58"/>
      <c r="DH47" s="59"/>
      <c r="DI47" s="59"/>
      <c r="DJ47" s="59"/>
      <c r="DK47" s="59"/>
      <c r="DL47" s="58"/>
      <c r="DM47" s="59"/>
      <c r="DN47" s="59"/>
      <c r="DO47" s="59"/>
      <c r="DP47" s="59"/>
      <c r="DQ47" s="58"/>
      <c r="DR47" s="59"/>
      <c r="DS47" s="59"/>
      <c r="DT47" s="59"/>
      <c r="DU47" s="59"/>
      <c r="DV47" s="58"/>
      <c r="DW47" s="59"/>
      <c r="DX47" s="59"/>
      <c r="DY47" s="59"/>
      <c r="DZ47" s="59"/>
      <c r="EA47" s="58"/>
      <c r="EB47" s="59"/>
      <c r="EC47" s="59"/>
      <c r="ED47" s="59"/>
      <c r="EE47" s="59"/>
      <c r="EF47" s="58"/>
      <c r="EG47" s="59"/>
    </row>
    <row r="48" spans="1:137" s="16" customFormat="1" ht="27.6" x14ac:dyDescent="0.3">
      <c r="A48" s="32" t="s">
        <v>11</v>
      </c>
      <c r="B48" s="22" t="s">
        <v>25</v>
      </c>
      <c r="C48" s="22" t="s">
        <v>25</v>
      </c>
      <c r="D48" s="22" t="s">
        <v>12</v>
      </c>
      <c r="E48" s="22" t="s">
        <v>13</v>
      </c>
      <c r="F48" s="28" t="s">
        <v>121</v>
      </c>
      <c r="G48" s="22" t="s">
        <v>16</v>
      </c>
      <c r="H48" s="22">
        <v>25301</v>
      </c>
      <c r="I48" s="24" t="s">
        <v>124</v>
      </c>
      <c r="J48" s="142" t="s">
        <v>127</v>
      </c>
      <c r="K48" s="142" t="s">
        <v>126</v>
      </c>
      <c r="L48" s="22" t="s">
        <v>48</v>
      </c>
      <c r="M48" s="22" t="s">
        <v>48</v>
      </c>
      <c r="N48" s="22" t="s">
        <v>62</v>
      </c>
      <c r="O48" s="22">
        <v>25</v>
      </c>
      <c r="P48" s="52">
        <v>880</v>
      </c>
      <c r="Q48" s="25" t="s">
        <v>15</v>
      </c>
      <c r="R48" s="159">
        <v>22000</v>
      </c>
      <c r="S48" s="133">
        <v>0</v>
      </c>
      <c r="T48" s="133">
        <v>0</v>
      </c>
      <c r="U48" s="133">
        <v>3000</v>
      </c>
      <c r="V48" s="133">
        <v>0</v>
      </c>
      <c r="W48" s="133">
        <v>0</v>
      </c>
      <c r="X48" s="133">
        <v>5000</v>
      </c>
      <c r="Y48" s="133">
        <v>0</v>
      </c>
      <c r="Z48" s="133">
        <v>0</v>
      </c>
      <c r="AA48" s="133">
        <v>7000</v>
      </c>
      <c r="AB48" s="133">
        <v>0</v>
      </c>
      <c r="AC48" s="133">
        <v>7000</v>
      </c>
      <c r="AD48" s="133">
        <v>0</v>
      </c>
      <c r="AE48" s="89"/>
      <c r="AF48" s="59"/>
      <c r="AG48" s="59"/>
      <c r="AH48" s="59"/>
      <c r="AI48" s="59"/>
      <c r="AJ48" s="59"/>
      <c r="AK48" s="59"/>
      <c r="AL48" s="58"/>
      <c r="AM48" s="59"/>
      <c r="AN48" s="59"/>
      <c r="AO48" s="59"/>
      <c r="AP48" s="59"/>
      <c r="AQ48" s="59"/>
      <c r="AR48" s="59"/>
      <c r="AS48" s="58"/>
      <c r="AT48" s="59"/>
      <c r="AU48" s="59"/>
      <c r="AV48" s="59"/>
      <c r="AW48" s="59"/>
      <c r="AX48" s="59"/>
      <c r="AY48" s="59"/>
      <c r="AZ48" s="58"/>
      <c r="BA48" s="59"/>
      <c r="BB48" s="59"/>
      <c r="BC48" s="59"/>
      <c r="BD48" s="59"/>
      <c r="BE48" s="59"/>
      <c r="BF48" s="59"/>
      <c r="BG48" s="58"/>
      <c r="BH48" s="59"/>
      <c r="BI48" s="59"/>
      <c r="BJ48" s="59"/>
      <c r="BK48" s="59"/>
      <c r="BL48" s="59"/>
      <c r="BM48" s="59"/>
      <c r="BN48" s="60"/>
      <c r="BO48" s="59"/>
      <c r="BP48" s="59"/>
      <c r="BQ48" s="59"/>
      <c r="BR48" s="59"/>
      <c r="BS48" s="60"/>
      <c r="BT48" s="59"/>
      <c r="BU48" s="59"/>
      <c r="BV48" s="59"/>
      <c r="BW48" s="59"/>
      <c r="BX48" s="60"/>
      <c r="BY48" s="59"/>
      <c r="BZ48" s="59"/>
      <c r="CA48" s="59"/>
      <c r="CB48" s="59"/>
      <c r="CC48" s="60"/>
      <c r="CD48" s="59"/>
      <c r="CE48" s="59"/>
      <c r="CF48" s="59"/>
      <c r="CG48" s="59"/>
      <c r="CH48" s="60"/>
      <c r="CI48" s="59"/>
      <c r="CJ48" s="59"/>
      <c r="CK48" s="59"/>
      <c r="CL48" s="59"/>
      <c r="CM48" s="60"/>
      <c r="CN48" s="59"/>
      <c r="CO48" s="59"/>
      <c r="CP48" s="59"/>
      <c r="CQ48" s="59"/>
      <c r="CR48" s="60"/>
      <c r="CS48" s="59"/>
      <c r="CT48" s="59"/>
      <c r="CU48" s="59"/>
      <c r="CV48" s="59"/>
      <c r="CW48" s="60"/>
      <c r="CX48" s="59"/>
      <c r="CY48" s="59"/>
      <c r="CZ48" s="59"/>
      <c r="DA48" s="59"/>
      <c r="DB48" s="60"/>
      <c r="DC48" s="59"/>
      <c r="DD48" s="59"/>
      <c r="DE48" s="59"/>
      <c r="DF48" s="59"/>
      <c r="DG48" s="60"/>
      <c r="DH48" s="59"/>
      <c r="DI48" s="59"/>
      <c r="DJ48" s="59"/>
      <c r="DK48" s="59"/>
      <c r="DL48" s="60"/>
      <c r="DM48" s="59"/>
      <c r="DN48" s="59"/>
      <c r="DO48" s="59"/>
      <c r="DP48" s="59"/>
      <c r="DQ48" s="60"/>
      <c r="DR48" s="59"/>
      <c r="DS48" s="59"/>
      <c r="DT48" s="59"/>
      <c r="DU48" s="59"/>
      <c r="DV48" s="60"/>
      <c r="DW48" s="59"/>
      <c r="DX48" s="59"/>
      <c r="DY48" s="59"/>
      <c r="DZ48" s="59"/>
      <c r="EA48" s="60"/>
      <c r="EB48" s="59"/>
      <c r="EC48" s="59"/>
      <c r="ED48" s="59"/>
      <c r="EE48" s="59"/>
      <c r="EF48" s="60"/>
      <c r="EG48" s="59"/>
    </row>
    <row r="49" spans="1:137" s="16" customFormat="1" ht="27.6" x14ac:dyDescent="0.3">
      <c r="A49" s="29" t="s">
        <v>11</v>
      </c>
      <c r="B49" s="29" t="s">
        <v>25</v>
      </c>
      <c r="C49" s="30" t="s">
        <v>25</v>
      </c>
      <c r="D49" s="29" t="s">
        <v>12</v>
      </c>
      <c r="E49" s="29" t="s">
        <v>13</v>
      </c>
      <c r="F49" s="29" t="s">
        <v>12</v>
      </c>
      <c r="G49" s="29" t="s">
        <v>310</v>
      </c>
      <c r="H49" s="29" t="s">
        <v>965</v>
      </c>
      <c r="I49" s="29" t="s">
        <v>385</v>
      </c>
      <c r="J49" s="30" t="s">
        <v>48</v>
      </c>
      <c r="K49" s="30" t="s">
        <v>385</v>
      </c>
      <c r="L49" s="29" t="s">
        <v>48</v>
      </c>
      <c r="M49" s="29" t="s">
        <v>48</v>
      </c>
      <c r="N49" s="31" t="s">
        <v>62</v>
      </c>
      <c r="O49" s="31">
        <v>6</v>
      </c>
      <c r="P49" s="52">
        <v>1000</v>
      </c>
      <c r="Q49" s="25" t="s">
        <v>15</v>
      </c>
      <c r="R49" s="159">
        <v>6000</v>
      </c>
      <c r="S49" s="133">
        <v>0</v>
      </c>
      <c r="T49" s="133">
        <v>1000</v>
      </c>
      <c r="U49" s="133">
        <v>0</v>
      </c>
      <c r="V49" s="133">
        <v>1000</v>
      </c>
      <c r="W49" s="133">
        <v>0</v>
      </c>
      <c r="X49" s="133">
        <v>1000</v>
      </c>
      <c r="Y49" s="133">
        <v>0</v>
      </c>
      <c r="Z49" s="133">
        <v>1000</v>
      </c>
      <c r="AA49" s="133">
        <v>0</v>
      </c>
      <c r="AB49" s="133">
        <v>1000</v>
      </c>
      <c r="AC49" s="133">
        <v>0</v>
      </c>
      <c r="AD49" s="133">
        <v>1000</v>
      </c>
      <c r="AE49" s="89"/>
      <c r="AF49" s="59"/>
      <c r="AG49" s="59"/>
      <c r="AH49" s="59"/>
      <c r="AI49" s="59"/>
      <c r="AJ49" s="59"/>
      <c r="AK49" s="59"/>
      <c r="AL49" s="60"/>
      <c r="AM49" s="59"/>
      <c r="AN49" s="59"/>
      <c r="AO49" s="59"/>
      <c r="AP49" s="59"/>
      <c r="AQ49" s="59"/>
      <c r="AR49" s="59"/>
      <c r="AS49" s="60"/>
      <c r="AT49" s="59"/>
      <c r="AU49" s="59"/>
      <c r="AV49" s="59"/>
      <c r="AW49" s="59"/>
      <c r="AX49" s="59"/>
      <c r="AY49" s="59"/>
      <c r="AZ49" s="60"/>
      <c r="BA49" s="59"/>
      <c r="BB49" s="59"/>
      <c r="BC49" s="59"/>
      <c r="BD49" s="59"/>
      <c r="BE49" s="59"/>
      <c r="BF49" s="59"/>
      <c r="BG49" s="60"/>
      <c r="BH49" s="59"/>
      <c r="BI49" s="59"/>
      <c r="BJ49" s="64"/>
      <c r="BK49" s="64"/>
      <c r="BL49" s="64"/>
      <c r="BM49" s="64"/>
      <c r="BN49" s="63"/>
      <c r="BO49" s="64"/>
      <c r="BP49" s="64"/>
      <c r="BQ49" s="64"/>
      <c r="BR49" s="64"/>
      <c r="BS49" s="63"/>
      <c r="BT49" s="64"/>
      <c r="BU49" s="64"/>
      <c r="BV49" s="64"/>
      <c r="BW49" s="64"/>
      <c r="BX49" s="63"/>
      <c r="BY49" s="64"/>
      <c r="BZ49" s="64"/>
      <c r="CA49" s="64"/>
      <c r="CB49" s="64"/>
      <c r="CC49" s="63"/>
      <c r="CD49" s="64"/>
      <c r="CE49" s="64"/>
      <c r="CF49" s="64"/>
      <c r="CG49" s="64"/>
      <c r="CH49" s="63"/>
      <c r="CI49" s="64"/>
      <c r="CJ49" s="64"/>
      <c r="CK49" s="64"/>
      <c r="CL49" s="64"/>
      <c r="CM49" s="63"/>
      <c r="CN49" s="64"/>
      <c r="CO49" s="64"/>
      <c r="CP49" s="64"/>
      <c r="CQ49" s="64"/>
      <c r="CR49" s="63"/>
      <c r="CS49" s="64"/>
      <c r="CT49" s="64"/>
      <c r="CU49" s="64"/>
      <c r="CV49" s="64"/>
      <c r="CW49" s="63"/>
      <c r="CX49" s="64"/>
      <c r="CY49" s="64"/>
      <c r="CZ49" s="64"/>
      <c r="DA49" s="64"/>
      <c r="DB49" s="63"/>
      <c r="DC49" s="64"/>
      <c r="DD49" s="64"/>
      <c r="DE49" s="64"/>
      <c r="DF49" s="64"/>
      <c r="DG49" s="63"/>
      <c r="DH49" s="64"/>
      <c r="DI49" s="64"/>
      <c r="DJ49" s="64"/>
      <c r="DK49" s="64"/>
      <c r="DL49" s="63"/>
      <c r="DM49" s="64"/>
      <c r="DN49" s="64"/>
      <c r="DO49" s="64"/>
      <c r="DP49" s="64"/>
      <c r="DQ49" s="63"/>
      <c r="DR49" s="64"/>
      <c r="DS49" s="64"/>
      <c r="DT49" s="64"/>
      <c r="DU49" s="64"/>
      <c r="DV49" s="63"/>
      <c r="DW49" s="64"/>
      <c r="DX49" s="64"/>
      <c r="DY49" s="64"/>
      <c r="DZ49" s="64"/>
      <c r="EA49" s="63"/>
      <c r="EB49" s="64"/>
      <c r="EC49" s="64"/>
      <c r="ED49" s="64"/>
      <c r="EE49" s="64"/>
      <c r="EF49" s="63"/>
      <c r="EG49" s="64"/>
    </row>
    <row r="50" spans="1:137" s="16" customFormat="1" ht="27.6" x14ac:dyDescent="0.3">
      <c r="A50" s="32" t="s">
        <v>11</v>
      </c>
      <c r="B50" s="22" t="s">
        <v>25</v>
      </c>
      <c r="C50" s="22" t="s">
        <v>25</v>
      </c>
      <c r="D50" s="29" t="s">
        <v>12</v>
      </c>
      <c r="E50" s="29" t="s">
        <v>13</v>
      </c>
      <c r="F50" s="28" t="s">
        <v>12</v>
      </c>
      <c r="G50" s="29" t="s">
        <v>310</v>
      </c>
      <c r="H50" s="22">
        <v>31401</v>
      </c>
      <c r="I50" s="24" t="s">
        <v>386</v>
      </c>
      <c r="J50" s="142" t="s">
        <v>48</v>
      </c>
      <c r="K50" s="142" t="s">
        <v>386</v>
      </c>
      <c r="L50" s="29" t="s">
        <v>48</v>
      </c>
      <c r="M50" s="29" t="s">
        <v>48</v>
      </c>
      <c r="N50" s="31" t="s">
        <v>62</v>
      </c>
      <c r="O50" s="31">
        <v>12</v>
      </c>
      <c r="P50" s="52">
        <v>3000</v>
      </c>
      <c r="Q50" s="25" t="s">
        <v>15</v>
      </c>
      <c r="R50" s="159">
        <v>36000</v>
      </c>
      <c r="S50" s="133">
        <v>3000</v>
      </c>
      <c r="T50" s="133">
        <v>3000</v>
      </c>
      <c r="U50" s="133">
        <v>3000</v>
      </c>
      <c r="V50" s="133">
        <v>3000</v>
      </c>
      <c r="W50" s="133">
        <v>3000</v>
      </c>
      <c r="X50" s="133">
        <v>3000</v>
      </c>
      <c r="Y50" s="133">
        <v>3000</v>
      </c>
      <c r="Z50" s="133">
        <v>3000</v>
      </c>
      <c r="AA50" s="133">
        <v>3000</v>
      </c>
      <c r="AB50" s="133">
        <v>3000</v>
      </c>
      <c r="AC50" s="133">
        <v>3000</v>
      </c>
      <c r="AD50" s="133">
        <v>3000</v>
      </c>
      <c r="AE50" s="89"/>
      <c r="AF50" s="64"/>
      <c r="AG50" s="64"/>
      <c r="AH50" s="64"/>
      <c r="AI50" s="64"/>
      <c r="AJ50" s="64"/>
      <c r="AK50" s="64"/>
      <c r="AL50" s="63"/>
      <c r="AM50" s="64"/>
      <c r="AN50" s="64"/>
      <c r="AO50" s="64"/>
      <c r="AP50" s="64"/>
      <c r="AQ50" s="64"/>
      <c r="AR50" s="64"/>
      <c r="AS50" s="63"/>
      <c r="AT50" s="64"/>
      <c r="AU50" s="64"/>
      <c r="AV50" s="64"/>
      <c r="AW50" s="64"/>
      <c r="AX50" s="64"/>
      <c r="AY50" s="64"/>
      <c r="AZ50" s="63"/>
      <c r="BA50" s="64"/>
      <c r="BB50" s="64"/>
      <c r="BC50" s="64"/>
      <c r="BD50" s="64"/>
      <c r="BE50" s="64"/>
      <c r="BF50" s="64"/>
      <c r="BG50" s="63"/>
      <c r="BH50" s="64"/>
      <c r="BI50" s="64"/>
      <c r="BJ50" s="5"/>
      <c r="BK50" s="5"/>
      <c r="BL50" s="5"/>
      <c r="BM50" s="5"/>
      <c r="BN50" s="15"/>
      <c r="BO50" s="5"/>
      <c r="BP50" s="5"/>
      <c r="BQ50" s="5"/>
      <c r="BR50" s="5"/>
      <c r="BS50" s="15"/>
      <c r="BT50" s="5"/>
      <c r="BU50" s="5"/>
      <c r="BV50" s="5"/>
      <c r="BW50" s="5"/>
      <c r="BX50" s="15"/>
      <c r="BY50" s="5"/>
      <c r="BZ50" s="5"/>
      <c r="CA50" s="5"/>
      <c r="CB50" s="5"/>
      <c r="CC50" s="15"/>
      <c r="CD50" s="5"/>
      <c r="CE50" s="5"/>
      <c r="CF50" s="5"/>
      <c r="CG50" s="5"/>
      <c r="CH50" s="15"/>
      <c r="CI50" s="5"/>
      <c r="CJ50" s="5"/>
      <c r="CK50" s="5"/>
      <c r="CL50" s="5"/>
      <c r="CM50" s="15"/>
      <c r="CN50" s="5"/>
      <c r="CO50" s="5"/>
      <c r="CP50" s="5"/>
      <c r="CQ50" s="5"/>
      <c r="CR50" s="15"/>
      <c r="CS50" s="5"/>
      <c r="CT50" s="5"/>
      <c r="CU50" s="5"/>
      <c r="CV50" s="5"/>
      <c r="CW50" s="15"/>
      <c r="CX50" s="5"/>
      <c r="CY50" s="5"/>
      <c r="CZ50" s="5"/>
      <c r="DA50" s="5"/>
      <c r="DB50" s="15"/>
      <c r="DC50" s="5"/>
      <c r="DD50" s="5"/>
      <c r="DE50" s="5"/>
      <c r="DF50" s="5"/>
      <c r="DG50" s="15"/>
      <c r="DH50" s="5"/>
      <c r="DI50" s="5"/>
      <c r="DJ50" s="5"/>
      <c r="DK50" s="5"/>
      <c r="DL50" s="15"/>
      <c r="DM50" s="5"/>
      <c r="DN50" s="5"/>
      <c r="DO50" s="5"/>
      <c r="DP50" s="5"/>
      <c r="DQ50" s="15"/>
      <c r="DR50" s="5"/>
      <c r="DS50" s="5"/>
      <c r="DT50" s="5"/>
      <c r="DU50" s="5"/>
      <c r="DV50" s="15"/>
      <c r="DW50" s="5"/>
      <c r="DX50" s="5"/>
      <c r="DY50" s="5"/>
      <c r="DZ50" s="5"/>
      <c r="EA50" s="15"/>
      <c r="EB50" s="5"/>
      <c r="EC50" s="5"/>
      <c r="ED50" s="5"/>
      <c r="EE50" s="5"/>
      <c r="EF50" s="15"/>
      <c r="EG50" s="5"/>
    </row>
    <row r="51" spans="1:137" s="16" customFormat="1" ht="27.6" x14ac:dyDescent="0.3">
      <c r="A51" s="32" t="s">
        <v>11</v>
      </c>
      <c r="B51" s="22" t="s">
        <v>25</v>
      </c>
      <c r="C51" s="22" t="s">
        <v>25</v>
      </c>
      <c r="D51" s="29" t="s">
        <v>12</v>
      </c>
      <c r="E51" s="22" t="s">
        <v>13</v>
      </c>
      <c r="F51" s="28" t="s">
        <v>12</v>
      </c>
      <c r="G51" s="22" t="s">
        <v>14</v>
      </c>
      <c r="H51" s="22">
        <v>31801</v>
      </c>
      <c r="I51" s="24" t="s">
        <v>492</v>
      </c>
      <c r="J51" s="142" t="s">
        <v>48</v>
      </c>
      <c r="K51" s="142" t="s">
        <v>492</v>
      </c>
      <c r="L51" s="29" t="s">
        <v>48</v>
      </c>
      <c r="M51" s="29" t="s">
        <v>48</v>
      </c>
      <c r="N51" s="31" t="s">
        <v>62</v>
      </c>
      <c r="O51" s="22">
        <v>240</v>
      </c>
      <c r="P51" s="52">
        <v>250</v>
      </c>
      <c r="Q51" s="25" t="s">
        <v>15</v>
      </c>
      <c r="R51" s="159">
        <v>60000</v>
      </c>
      <c r="S51" s="133">
        <v>0</v>
      </c>
      <c r="T51" s="133">
        <v>0</v>
      </c>
      <c r="U51" s="133">
        <v>0</v>
      </c>
      <c r="V51" s="133">
        <v>20000</v>
      </c>
      <c r="W51" s="133">
        <v>0</v>
      </c>
      <c r="X51" s="133">
        <v>0</v>
      </c>
      <c r="Y51" s="133">
        <v>0</v>
      </c>
      <c r="Z51" s="133">
        <v>0</v>
      </c>
      <c r="AA51" s="133">
        <v>40000</v>
      </c>
      <c r="AB51" s="133">
        <v>0</v>
      </c>
      <c r="AC51" s="133">
        <v>0</v>
      </c>
      <c r="AD51" s="133">
        <v>0</v>
      </c>
      <c r="AE51" s="89"/>
      <c r="AF51" s="5"/>
      <c r="AG51" s="5"/>
      <c r="AH51" s="5"/>
      <c r="AI51" s="5"/>
      <c r="AJ51" s="5"/>
      <c r="AK51" s="5"/>
      <c r="AL51" s="15"/>
      <c r="AM51" s="5"/>
      <c r="AN51" s="5"/>
      <c r="AO51" s="5"/>
      <c r="AP51" s="5"/>
      <c r="AQ51" s="5"/>
      <c r="AR51" s="5"/>
      <c r="AS51" s="15"/>
      <c r="AT51" s="5"/>
      <c r="AU51" s="5"/>
      <c r="AV51" s="5"/>
      <c r="AW51" s="5"/>
      <c r="AX51" s="5"/>
      <c r="AY51" s="5"/>
      <c r="AZ51" s="15"/>
      <c r="BA51" s="5"/>
      <c r="BB51" s="5"/>
      <c r="BC51" s="5"/>
      <c r="BD51" s="5"/>
      <c r="BE51" s="5"/>
      <c r="BF51" s="5"/>
      <c r="BG51" s="15"/>
      <c r="BH51" s="5"/>
      <c r="BI51" s="5"/>
      <c r="BJ51" s="5"/>
      <c r="BK51" s="5"/>
      <c r="BL51" s="5"/>
      <c r="BM51" s="5"/>
      <c r="BN51" s="15"/>
      <c r="BO51" s="5"/>
      <c r="BP51" s="5"/>
      <c r="BQ51" s="5"/>
      <c r="BR51" s="5"/>
      <c r="BS51" s="15"/>
      <c r="BT51" s="5"/>
      <c r="BU51" s="5"/>
      <c r="BV51" s="5"/>
      <c r="BW51" s="5"/>
      <c r="BX51" s="15"/>
      <c r="BY51" s="5"/>
      <c r="BZ51" s="5"/>
      <c r="CA51" s="5"/>
      <c r="CB51" s="5"/>
      <c r="CC51" s="15"/>
      <c r="CD51" s="5"/>
      <c r="CE51" s="5"/>
      <c r="CF51" s="5"/>
      <c r="CG51" s="5"/>
      <c r="CH51" s="15"/>
      <c r="CI51" s="5"/>
      <c r="CJ51" s="5"/>
      <c r="CK51" s="5"/>
      <c r="CL51" s="5"/>
      <c r="CM51" s="15"/>
      <c r="CN51" s="5"/>
      <c r="CO51" s="5"/>
      <c r="CP51" s="5"/>
      <c r="CQ51" s="5"/>
      <c r="CR51" s="15"/>
      <c r="CS51" s="5"/>
      <c r="CT51" s="5"/>
      <c r="CU51" s="5"/>
      <c r="CV51" s="5"/>
      <c r="CW51" s="15"/>
      <c r="CX51" s="5"/>
      <c r="CY51" s="5"/>
      <c r="CZ51" s="5"/>
      <c r="DA51" s="5"/>
      <c r="DB51" s="15"/>
      <c r="DC51" s="5"/>
      <c r="DD51" s="5"/>
      <c r="DE51" s="5"/>
      <c r="DF51" s="5"/>
      <c r="DG51" s="15"/>
      <c r="DH51" s="5"/>
      <c r="DI51" s="5"/>
      <c r="DJ51" s="5"/>
      <c r="DK51" s="5"/>
      <c r="DL51" s="15"/>
      <c r="DM51" s="5"/>
      <c r="DN51" s="5"/>
      <c r="DO51" s="5"/>
      <c r="DP51" s="5"/>
      <c r="DQ51" s="15"/>
      <c r="DR51" s="5"/>
      <c r="DS51" s="5"/>
      <c r="DT51" s="5"/>
      <c r="DU51" s="5"/>
      <c r="DV51" s="15"/>
      <c r="DW51" s="5"/>
      <c r="DX51" s="5"/>
      <c r="DY51" s="5"/>
      <c r="DZ51" s="5"/>
      <c r="EA51" s="15"/>
      <c r="EB51" s="5"/>
      <c r="EC51" s="5"/>
      <c r="ED51" s="5"/>
      <c r="EE51" s="5"/>
      <c r="EF51" s="15"/>
      <c r="EG51" s="5"/>
    </row>
    <row r="52" spans="1:137" s="16" customFormat="1" ht="27.6" x14ac:dyDescent="0.3">
      <c r="A52" s="32" t="s">
        <v>11</v>
      </c>
      <c r="B52" s="22" t="s">
        <v>25</v>
      </c>
      <c r="C52" s="22" t="s">
        <v>25</v>
      </c>
      <c r="D52" s="29" t="s">
        <v>12</v>
      </c>
      <c r="E52" s="22" t="s">
        <v>13</v>
      </c>
      <c r="F52" s="28" t="s">
        <v>12</v>
      </c>
      <c r="G52" s="22" t="s">
        <v>14</v>
      </c>
      <c r="H52" s="22">
        <v>32601</v>
      </c>
      <c r="I52" s="24" t="s">
        <v>389</v>
      </c>
      <c r="J52" s="142" t="s">
        <v>48</v>
      </c>
      <c r="K52" s="142" t="s">
        <v>389</v>
      </c>
      <c r="L52" s="29" t="s">
        <v>48</v>
      </c>
      <c r="M52" s="29" t="s">
        <v>48</v>
      </c>
      <c r="N52" s="31" t="s">
        <v>62</v>
      </c>
      <c r="O52" s="22">
        <v>12</v>
      </c>
      <c r="P52" s="52">
        <v>24400</v>
      </c>
      <c r="Q52" s="25" t="s">
        <v>15</v>
      </c>
      <c r="R52" s="159">
        <v>292800</v>
      </c>
      <c r="S52" s="133">
        <v>24400</v>
      </c>
      <c r="T52" s="133">
        <v>24400</v>
      </c>
      <c r="U52" s="133">
        <v>24400</v>
      </c>
      <c r="V52" s="133">
        <v>24400</v>
      </c>
      <c r="W52" s="133">
        <v>24400</v>
      </c>
      <c r="X52" s="133">
        <v>24400</v>
      </c>
      <c r="Y52" s="133">
        <v>24400</v>
      </c>
      <c r="Z52" s="133">
        <v>24400</v>
      </c>
      <c r="AA52" s="133">
        <v>24400</v>
      </c>
      <c r="AB52" s="133">
        <v>24400</v>
      </c>
      <c r="AC52" s="133">
        <v>24400</v>
      </c>
      <c r="AD52" s="133">
        <v>24400</v>
      </c>
      <c r="AE52" s="89"/>
      <c r="AF52" s="59"/>
      <c r="AG52" s="59"/>
      <c r="AH52" s="59"/>
      <c r="AI52" s="59"/>
      <c r="AJ52" s="59"/>
      <c r="AK52" s="59"/>
      <c r="AL52" s="58"/>
      <c r="AM52" s="59"/>
      <c r="AN52" s="59"/>
      <c r="AO52" s="59"/>
      <c r="AP52" s="59"/>
      <c r="AQ52" s="59"/>
      <c r="AR52" s="59"/>
      <c r="AS52" s="58"/>
      <c r="AT52" s="59"/>
      <c r="AU52" s="59"/>
      <c r="AV52" s="59"/>
      <c r="AW52" s="59"/>
      <c r="AX52" s="59"/>
      <c r="AY52" s="59"/>
      <c r="AZ52" s="58"/>
      <c r="BA52" s="59"/>
      <c r="BB52" s="59"/>
      <c r="BC52" s="59"/>
      <c r="BD52" s="59"/>
      <c r="BE52" s="59"/>
      <c r="BF52" s="59"/>
      <c r="BG52" s="58"/>
      <c r="BH52" s="59"/>
      <c r="BI52" s="59"/>
      <c r="BJ52" s="59"/>
      <c r="BK52" s="59"/>
      <c r="BL52" s="59"/>
      <c r="BM52" s="59"/>
      <c r="BN52" s="58"/>
      <c r="BO52" s="59"/>
      <c r="BP52" s="59"/>
      <c r="BQ52" s="59"/>
      <c r="BR52" s="59"/>
      <c r="BS52" s="58"/>
      <c r="BT52" s="59"/>
      <c r="BU52" s="59"/>
      <c r="BV52" s="59"/>
      <c r="BW52" s="59"/>
      <c r="BX52" s="58"/>
      <c r="BY52" s="59"/>
      <c r="BZ52" s="59"/>
      <c r="CA52" s="59"/>
      <c r="CB52" s="59"/>
      <c r="CC52" s="58"/>
      <c r="CD52" s="59"/>
      <c r="CE52" s="59"/>
      <c r="CF52" s="59"/>
      <c r="CG52" s="59"/>
      <c r="CH52" s="58"/>
      <c r="CI52" s="59"/>
      <c r="CJ52" s="59"/>
      <c r="CK52" s="59"/>
      <c r="CL52" s="59"/>
      <c r="CM52" s="58"/>
      <c r="CN52" s="59"/>
      <c r="CO52" s="59"/>
      <c r="CP52" s="59"/>
      <c r="CQ52" s="59"/>
      <c r="CR52" s="58"/>
      <c r="CS52" s="59"/>
      <c r="CT52" s="59"/>
      <c r="CU52" s="59"/>
      <c r="CV52" s="59"/>
      <c r="CW52" s="58"/>
      <c r="CX52" s="59"/>
      <c r="CY52" s="59"/>
      <c r="CZ52" s="59"/>
      <c r="DA52" s="59"/>
      <c r="DB52" s="58"/>
      <c r="DC52" s="59"/>
      <c r="DD52" s="59"/>
      <c r="DE52" s="59"/>
      <c r="DF52" s="59"/>
      <c r="DG52" s="58"/>
      <c r="DH52" s="59"/>
      <c r="DI52" s="59"/>
      <c r="DJ52" s="59"/>
      <c r="DK52" s="59"/>
      <c r="DL52" s="58"/>
      <c r="DM52" s="59"/>
      <c r="DN52" s="59"/>
      <c r="DO52" s="59"/>
      <c r="DP52" s="59"/>
      <c r="DQ52" s="58"/>
      <c r="DR52" s="59"/>
      <c r="DS52" s="59"/>
      <c r="DT52" s="59"/>
      <c r="DU52" s="59"/>
      <c r="DV52" s="58"/>
      <c r="DW52" s="59"/>
      <c r="DX52" s="59"/>
      <c r="DY52" s="59"/>
      <c r="DZ52" s="59"/>
      <c r="EA52" s="58"/>
      <c r="EB52" s="59"/>
      <c r="EC52" s="59"/>
      <c r="ED52" s="59"/>
      <c r="EE52" s="59"/>
      <c r="EF52" s="58"/>
      <c r="EG52" s="59"/>
    </row>
    <row r="53" spans="1:137" s="16" customFormat="1" ht="69" x14ac:dyDescent="0.3">
      <c r="A53" s="32" t="s">
        <v>11</v>
      </c>
      <c r="B53" s="22" t="s">
        <v>25</v>
      </c>
      <c r="C53" s="22" t="s">
        <v>25</v>
      </c>
      <c r="D53" s="29" t="s">
        <v>12</v>
      </c>
      <c r="E53" s="22" t="s">
        <v>21</v>
      </c>
      <c r="F53" s="28" t="s">
        <v>22</v>
      </c>
      <c r="G53" s="22" t="s">
        <v>112</v>
      </c>
      <c r="H53" s="22">
        <v>33604</v>
      </c>
      <c r="I53" s="24" t="s">
        <v>966</v>
      </c>
      <c r="J53" s="142" t="s">
        <v>48</v>
      </c>
      <c r="K53" s="142" t="s">
        <v>966</v>
      </c>
      <c r="L53" s="29" t="s">
        <v>48</v>
      </c>
      <c r="M53" s="29" t="s">
        <v>48</v>
      </c>
      <c r="N53" s="31" t="s">
        <v>62</v>
      </c>
      <c r="O53" s="22">
        <v>1</v>
      </c>
      <c r="P53" s="52">
        <v>7396</v>
      </c>
      <c r="Q53" s="25" t="s">
        <v>15</v>
      </c>
      <c r="R53" s="159">
        <v>7396</v>
      </c>
      <c r="S53" s="133">
        <v>0</v>
      </c>
      <c r="T53" s="133">
        <v>0</v>
      </c>
      <c r="U53" s="133">
        <v>0</v>
      </c>
      <c r="V53" s="133">
        <v>0</v>
      </c>
      <c r="W53" s="133">
        <v>0</v>
      </c>
      <c r="X53" s="133">
        <v>0</v>
      </c>
      <c r="Y53" s="133">
        <v>7396</v>
      </c>
      <c r="Z53" s="133">
        <v>0</v>
      </c>
      <c r="AA53" s="133">
        <v>0</v>
      </c>
      <c r="AB53" s="133">
        <v>0</v>
      </c>
      <c r="AC53" s="133">
        <v>0</v>
      </c>
      <c r="AD53" s="133">
        <v>0</v>
      </c>
      <c r="AE53" s="89"/>
      <c r="AF53" s="59"/>
      <c r="AG53" s="59"/>
      <c r="AH53" s="59"/>
      <c r="AI53" s="59"/>
      <c r="AJ53" s="59"/>
      <c r="AK53" s="59"/>
      <c r="AL53" s="60"/>
      <c r="AM53" s="59"/>
      <c r="AN53" s="59"/>
      <c r="AO53" s="59"/>
      <c r="AP53" s="59"/>
      <c r="AQ53" s="59"/>
      <c r="AR53" s="59"/>
      <c r="AS53" s="60"/>
      <c r="AT53" s="59"/>
      <c r="AU53" s="59"/>
      <c r="AV53" s="59"/>
      <c r="AW53" s="59"/>
      <c r="AX53" s="59"/>
      <c r="AY53" s="59"/>
      <c r="AZ53" s="60"/>
      <c r="BA53" s="59"/>
      <c r="BB53" s="59"/>
      <c r="BC53" s="59"/>
      <c r="BD53" s="59"/>
      <c r="BE53" s="59"/>
      <c r="BF53" s="59"/>
      <c r="BG53" s="60"/>
      <c r="BH53" s="59"/>
      <c r="BI53" s="59"/>
      <c r="BJ53" s="59"/>
      <c r="BK53" s="59"/>
      <c r="BL53" s="59"/>
      <c r="BM53" s="59"/>
      <c r="BN53" s="60"/>
      <c r="BO53" s="59"/>
      <c r="BP53" s="59"/>
      <c r="BQ53" s="59"/>
      <c r="BR53" s="59"/>
      <c r="BS53" s="60"/>
      <c r="BT53" s="59"/>
      <c r="BU53" s="59"/>
      <c r="BV53" s="59"/>
      <c r="BW53" s="59"/>
      <c r="BX53" s="60"/>
      <c r="BY53" s="59"/>
      <c r="BZ53" s="59"/>
      <c r="CA53" s="59"/>
      <c r="CB53" s="59"/>
      <c r="CC53" s="60"/>
      <c r="CD53" s="59"/>
      <c r="CE53" s="59"/>
      <c r="CF53" s="59"/>
      <c r="CG53" s="59"/>
      <c r="CH53" s="60"/>
      <c r="CI53" s="59"/>
      <c r="CJ53" s="59"/>
      <c r="CK53" s="59"/>
      <c r="CL53" s="59"/>
      <c r="CM53" s="60"/>
      <c r="CN53" s="59"/>
      <c r="CO53" s="59"/>
      <c r="CP53" s="59"/>
      <c r="CQ53" s="59"/>
      <c r="CR53" s="60"/>
      <c r="CS53" s="59"/>
      <c r="CT53" s="59"/>
      <c r="CU53" s="59"/>
      <c r="CV53" s="59"/>
      <c r="CW53" s="60"/>
      <c r="CX53" s="59"/>
      <c r="CY53" s="59"/>
      <c r="CZ53" s="59"/>
      <c r="DA53" s="59"/>
      <c r="DB53" s="60"/>
      <c r="DC53" s="59"/>
      <c r="DD53" s="59"/>
      <c r="DE53" s="59"/>
      <c r="DF53" s="59"/>
      <c r="DG53" s="60"/>
      <c r="DH53" s="59"/>
      <c r="DI53" s="59"/>
      <c r="DJ53" s="59"/>
      <c r="DK53" s="59"/>
      <c r="DL53" s="60"/>
      <c r="DM53" s="59"/>
      <c r="DN53" s="59"/>
      <c r="DO53" s="59"/>
      <c r="DP53" s="59"/>
      <c r="DQ53" s="60"/>
      <c r="DR53" s="59"/>
      <c r="DS53" s="59"/>
      <c r="DT53" s="59"/>
      <c r="DU53" s="59"/>
      <c r="DV53" s="60"/>
      <c r="DW53" s="59"/>
      <c r="DX53" s="59"/>
      <c r="DY53" s="59"/>
      <c r="DZ53" s="59"/>
      <c r="EA53" s="60"/>
      <c r="EB53" s="59"/>
      <c r="EC53" s="59"/>
      <c r="ED53" s="59"/>
      <c r="EE53" s="59"/>
      <c r="EF53" s="60"/>
      <c r="EG53" s="59"/>
    </row>
    <row r="54" spans="1:137" s="16" customFormat="1" ht="55.2" x14ac:dyDescent="0.3">
      <c r="A54" s="32" t="s">
        <v>11</v>
      </c>
      <c r="B54" s="22" t="s">
        <v>25</v>
      </c>
      <c r="C54" s="22" t="s">
        <v>25</v>
      </c>
      <c r="D54" s="29" t="s">
        <v>12</v>
      </c>
      <c r="E54" s="29" t="s">
        <v>12</v>
      </c>
      <c r="F54" s="28" t="s">
        <v>12</v>
      </c>
      <c r="G54" s="22" t="s">
        <v>310</v>
      </c>
      <c r="H54" s="22">
        <v>33801</v>
      </c>
      <c r="I54" s="24" t="s">
        <v>967</v>
      </c>
      <c r="J54" s="142" t="s">
        <v>48</v>
      </c>
      <c r="K54" s="142" t="s">
        <v>967</v>
      </c>
      <c r="L54" s="29" t="s">
        <v>48</v>
      </c>
      <c r="M54" s="29" t="s">
        <v>48</v>
      </c>
      <c r="N54" s="31" t="s">
        <v>62</v>
      </c>
      <c r="O54" s="22">
        <v>12</v>
      </c>
      <c r="P54" s="53">
        <v>69268</v>
      </c>
      <c r="Q54" s="25" t="s">
        <v>968</v>
      </c>
      <c r="R54" s="159">
        <f>S54+T54+U54+V54+W54+X54+Y54+Z54+AA54+AB54+AC54+AD54</f>
        <v>831218</v>
      </c>
      <c r="S54" s="133">
        <v>69268</v>
      </c>
      <c r="T54" s="133">
        <v>69268</v>
      </c>
      <c r="U54" s="133">
        <v>69268</v>
      </c>
      <c r="V54" s="133">
        <v>69268</v>
      </c>
      <c r="W54" s="133">
        <v>69268</v>
      </c>
      <c r="X54" s="133">
        <v>69268</v>
      </c>
      <c r="Y54" s="133">
        <v>69268</v>
      </c>
      <c r="Z54" s="133">
        <v>69268</v>
      </c>
      <c r="AA54" s="133">
        <v>69268</v>
      </c>
      <c r="AB54" s="133">
        <v>69268</v>
      </c>
      <c r="AC54" s="133">
        <v>69269</v>
      </c>
      <c r="AD54" s="133">
        <v>69269</v>
      </c>
      <c r="AE54" s="89"/>
      <c r="AF54" s="64"/>
      <c r="AG54" s="64"/>
      <c r="AH54" s="64"/>
      <c r="AI54" s="64"/>
      <c r="AJ54" s="64"/>
      <c r="AK54" s="64"/>
      <c r="AL54" s="63"/>
      <c r="AM54" s="64"/>
      <c r="AN54" s="64"/>
      <c r="AO54" s="64"/>
      <c r="AP54" s="64"/>
      <c r="AQ54" s="64"/>
      <c r="AR54" s="64"/>
      <c r="AS54" s="63"/>
      <c r="AT54" s="64"/>
      <c r="AU54" s="64"/>
      <c r="AV54" s="64"/>
      <c r="AW54" s="64"/>
      <c r="AX54" s="64"/>
      <c r="AY54" s="64"/>
      <c r="AZ54" s="63"/>
      <c r="BA54" s="64"/>
      <c r="BB54" s="64"/>
      <c r="BC54" s="64"/>
      <c r="BD54" s="64"/>
      <c r="BE54" s="64"/>
      <c r="BF54" s="64"/>
      <c r="BG54" s="63"/>
      <c r="BH54" s="64"/>
      <c r="BI54" s="64"/>
      <c r="BJ54" s="64"/>
      <c r="BK54" s="64"/>
      <c r="BL54" s="64"/>
      <c r="BM54" s="64"/>
      <c r="BN54" s="63"/>
      <c r="BO54" s="64"/>
      <c r="BP54" s="64"/>
      <c r="BQ54" s="64"/>
      <c r="BR54" s="64"/>
      <c r="BS54" s="63"/>
      <c r="BT54" s="64"/>
      <c r="BU54" s="64"/>
      <c r="BV54" s="64"/>
      <c r="BW54" s="64"/>
      <c r="BX54" s="63"/>
      <c r="BY54" s="64"/>
      <c r="BZ54" s="64"/>
      <c r="CA54" s="64"/>
      <c r="CB54" s="64"/>
      <c r="CC54" s="63"/>
      <c r="CD54" s="64"/>
      <c r="CE54" s="64"/>
      <c r="CF54" s="64"/>
      <c r="CG54" s="64"/>
      <c r="CH54" s="63"/>
      <c r="CI54" s="64"/>
      <c r="CJ54" s="64"/>
      <c r="CK54" s="64"/>
      <c r="CL54" s="64"/>
      <c r="CM54" s="63"/>
      <c r="CN54" s="64"/>
      <c r="CO54" s="64"/>
      <c r="CP54" s="64"/>
      <c r="CQ54" s="64"/>
      <c r="CR54" s="63"/>
      <c r="CS54" s="64"/>
      <c r="CT54" s="64"/>
      <c r="CU54" s="64"/>
      <c r="CV54" s="64"/>
      <c r="CW54" s="63"/>
      <c r="CX54" s="64"/>
      <c r="CY54" s="64"/>
      <c r="CZ54" s="64"/>
      <c r="DA54" s="64"/>
      <c r="DB54" s="63"/>
      <c r="DC54" s="64"/>
      <c r="DD54" s="64"/>
      <c r="DE54" s="64"/>
      <c r="DF54" s="64"/>
      <c r="DG54" s="63"/>
      <c r="DH54" s="64"/>
      <c r="DI54" s="64"/>
      <c r="DJ54" s="64"/>
      <c r="DK54" s="64"/>
      <c r="DL54" s="63"/>
      <c r="DM54" s="64"/>
      <c r="DN54" s="64"/>
      <c r="DO54" s="64"/>
      <c r="DP54" s="64"/>
      <c r="DQ54" s="63"/>
      <c r="DR54" s="64"/>
      <c r="DS54" s="64"/>
      <c r="DT54" s="64"/>
      <c r="DU54" s="64"/>
      <c r="DV54" s="63"/>
      <c r="DW54" s="64"/>
      <c r="DX54" s="64"/>
      <c r="DY54" s="64"/>
      <c r="DZ54" s="64"/>
      <c r="EA54" s="63"/>
      <c r="EB54" s="64"/>
      <c r="EC54" s="64"/>
      <c r="ED54" s="64"/>
      <c r="EE54" s="64"/>
      <c r="EF54" s="63"/>
      <c r="EG54" s="64"/>
    </row>
    <row r="55" spans="1:137" s="16" customFormat="1" ht="27.6" x14ac:dyDescent="0.3">
      <c r="A55" s="32" t="s">
        <v>11</v>
      </c>
      <c r="B55" s="22" t="s">
        <v>25</v>
      </c>
      <c r="C55" s="22" t="s">
        <v>25</v>
      </c>
      <c r="D55" s="29" t="s">
        <v>12</v>
      </c>
      <c r="E55" s="22" t="s">
        <v>13</v>
      </c>
      <c r="F55" s="28" t="s">
        <v>12</v>
      </c>
      <c r="G55" s="22" t="s">
        <v>14</v>
      </c>
      <c r="H55" s="22">
        <v>33901</v>
      </c>
      <c r="I55" s="24" t="s">
        <v>969</v>
      </c>
      <c r="J55" s="142" t="s">
        <v>48</v>
      </c>
      <c r="K55" s="142" t="s">
        <v>969</v>
      </c>
      <c r="L55" s="29" t="s">
        <v>48</v>
      </c>
      <c r="M55" s="29" t="s">
        <v>48</v>
      </c>
      <c r="N55" s="31" t="s">
        <v>62</v>
      </c>
      <c r="O55" s="22">
        <v>3</v>
      </c>
      <c r="P55" s="53">
        <v>1000</v>
      </c>
      <c r="Q55" s="25" t="s">
        <v>15</v>
      </c>
      <c r="R55" s="159">
        <v>3000</v>
      </c>
      <c r="S55" s="133">
        <v>0</v>
      </c>
      <c r="T55" s="133">
        <v>0</v>
      </c>
      <c r="U55" s="133">
        <v>1000</v>
      </c>
      <c r="V55" s="133">
        <v>0</v>
      </c>
      <c r="W55" s="133">
        <v>0</v>
      </c>
      <c r="X55" s="133">
        <v>0</v>
      </c>
      <c r="Y55" s="133">
        <v>1000</v>
      </c>
      <c r="Z55" s="133">
        <v>0</v>
      </c>
      <c r="AA55" s="133">
        <v>1000</v>
      </c>
      <c r="AB55" s="133">
        <v>0</v>
      </c>
      <c r="AC55" s="133">
        <v>0</v>
      </c>
      <c r="AD55" s="133">
        <v>0</v>
      </c>
      <c r="AE55" s="89"/>
      <c r="AF55" s="5"/>
      <c r="AG55" s="5"/>
      <c r="AH55" s="5"/>
      <c r="AI55" s="5"/>
      <c r="AJ55" s="5"/>
      <c r="AK55" s="5"/>
      <c r="AL55" s="15"/>
      <c r="AM55" s="5"/>
      <c r="AN55" s="5"/>
      <c r="AO55" s="5"/>
      <c r="AP55" s="5"/>
      <c r="AQ55" s="5"/>
      <c r="AR55" s="5"/>
      <c r="AS55" s="15"/>
      <c r="AT55" s="5"/>
      <c r="AU55" s="5"/>
      <c r="AV55" s="5"/>
      <c r="AW55" s="5"/>
      <c r="AX55" s="5"/>
      <c r="AY55" s="5"/>
      <c r="AZ55" s="15"/>
      <c r="BA55" s="5"/>
      <c r="BB55" s="5"/>
      <c r="BC55" s="5"/>
      <c r="BD55" s="5"/>
      <c r="BE55" s="5"/>
      <c r="BF55" s="5"/>
      <c r="BG55" s="15"/>
      <c r="BH55" s="5"/>
      <c r="BI55" s="5"/>
      <c r="BJ55" s="5"/>
      <c r="BK55" s="5"/>
      <c r="BL55" s="5"/>
      <c r="BM55" s="5"/>
      <c r="BN55" s="15"/>
      <c r="BO55" s="5"/>
      <c r="BP55" s="5"/>
      <c r="BQ55" s="5"/>
      <c r="BR55" s="5"/>
      <c r="BS55" s="15"/>
      <c r="BT55" s="5"/>
      <c r="BU55" s="5"/>
      <c r="BV55" s="5"/>
      <c r="BW55" s="5"/>
      <c r="BX55" s="15"/>
      <c r="BY55" s="5"/>
      <c r="BZ55" s="5"/>
      <c r="CA55" s="5"/>
      <c r="CB55" s="5"/>
      <c r="CC55" s="15"/>
      <c r="CD55" s="5"/>
      <c r="CE55" s="5"/>
      <c r="CF55" s="5"/>
      <c r="CG55" s="5"/>
      <c r="CH55" s="15"/>
      <c r="CI55" s="5"/>
      <c r="CJ55" s="5"/>
      <c r="CK55" s="5"/>
      <c r="CL55" s="5"/>
      <c r="CM55" s="15"/>
      <c r="CN55" s="5"/>
      <c r="CO55" s="5"/>
      <c r="CP55" s="5"/>
      <c r="CQ55" s="5"/>
      <c r="CR55" s="15"/>
      <c r="CS55" s="5"/>
      <c r="CT55" s="5"/>
      <c r="CU55" s="5"/>
      <c r="CV55" s="5"/>
      <c r="CW55" s="15"/>
      <c r="CX55" s="5"/>
      <c r="CY55" s="5"/>
      <c r="CZ55" s="5"/>
      <c r="DA55" s="5"/>
      <c r="DB55" s="15"/>
      <c r="DC55" s="5"/>
      <c r="DD55" s="5"/>
      <c r="DE55" s="5"/>
      <c r="DF55" s="5"/>
      <c r="DG55" s="15"/>
      <c r="DH55" s="5"/>
      <c r="DI55" s="5"/>
      <c r="DJ55" s="5"/>
      <c r="DK55" s="5"/>
      <c r="DL55" s="15"/>
      <c r="DM55" s="5"/>
      <c r="DN55" s="5"/>
      <c r="DO55" s="5"/>
      <c r="DP55" s="5"/>
      <c r="DQ55" s="15"/>
      <c r="DR55" s="5"/>
      <c r="DS55" s="5"/>
      <c r="DT55" s="5"/>
      <c r="DU55" s="5"/>
      <c r="DV55" s="15"/>
      <c r="DW55" s="5"/>
      <c r="DX55" s="5"/>
      <c r="DY55" s="5"/>
      <c r="DZ55" s="5"/>
      <c r="EA55" s="15"/>
      <c r="EB55" s="5"/>
      <c r="EC55" s="5"/>
      <c r="ED55" s="5"/>
      <c r="EE55" s="5"/>
      <c r="EF55" s="15"/>
      <c r="EG55" s="5"/>
    </row>
    <row r="56" spans="1:137" s="16" customFormat="1" ht="49.2" customHeight="1" x14ac:dyDescent="0.3">
      <c r="A56" s="32" t="s">
        <v>11</v>
      </c>
      <c r="B56" s="22" t="s">
        <v>25</v>
      </c>
      <c r="C56" s="22" t="s">
        <v>25</v>
      </c>
      <c r="D56" s="29" t="s">
        <v>12</v>
      </c>
      <c r="E56" s="22" t="s">
        <v>13</v>
      </c>
      <c r="F56" s="28" t="s">
        <v>12</v>
      </c>
      <c r="G56" s="22" t="s">
        <v>310</v>
      </c>
      <c r="H56" s="22">
        <v>35101</v>
      </c>
      <c r="I56" s="24" t="s">
        <v>647</v>
      </c>
      <c r="J56" s="142" t="s">
        <v>48</v>
      </c>
      <c r="K56" s="142" t="s">
        <v>979</v>
      </c>
      <c r="L56" s="29" t="s">
        <v>48</v>
      </c>
      <c r="M56" s="29" t="s">
        <v>48</v>
      </c>
      <c r="N56" s="31" t="s">
        <v>62</v>
      </c>
      <c r="O56" s="22">
        <v>2</v>
      </c>
      <c r="P56" s="53">
        <v>107202</v>
      </c>
      <c r="Q56" s="25" t="s">
        <v>15</v>
      </c>
      <c r="R56" s="159">
        <f>U56+AA56</f>
        <v>214404</v>
      </c>
      <c r="S56" s="133">
        <v>0</v>
      </c>
      <c r="T56" s="133">
        <v>0</v>
      </c>
      <c r="U56" s="133">
        <v>107202</v>
      </c>
      <c r="V56" s="133">
        <v>0</v>
      </c>
      <c r="W56" s="133">
        <v>0</v>
      </c>
      <c r="X56" s="133">
        <v>0</v>
      </c>
      <c r="Y56" s="133">
        <v>0</v>
      </c>
      <c r="Z56" s="133">
        <v>0</v>
      </c>
      <c r="AA56" s="133">
        <v>107202</v>
      </c>
      <c r="AB56" s="133">
        <v>0</v>
      </c>
      <c r="AC56" s="133">
        <v>0</v>
      </c>
      <c r="AD56" s="133">
        <v>0</v>
      </c>
      <c r="AE56" s="89"/>
      <c r="AF56" s="59"/>
      <c r="AG56" s="59"/>
      <c r="AH56" s="59"/>
      <c r="AI56" s="59"/>
      <c r="AJ56" s="59"/>
      <c r="AK56" s="59"/>
      <c r="AL56" s="58"/>
      <c r="AM56" s="59"/>
      <c r="AN56" s="59"/>
      <c r="AO56" s="59"/>
      <c r="AP56" s="59"/>
      <c r="AQ56" s="59"/>
      <c r="AR56" s="59"/>
      <c r="AS56" s="58"/>
      <c r="AT56" s="59"/>
      <c r="AU56" s="59"/>
      <c r="AV56" s="59"/>
      <c r="AW56" s="59"/>
      <c r="AX56" s="59"/>
      <c r="AY56" s="59"/>
      <c r="AZ56" s="58"/>
      <c r="BA56" s="59"/>
      <c r="BB56" s="59"/>
      <c r="BC56" s="59"/>
      <c r="BD56" s="59"/>
      <c r="BE56" s="59"/>
      <c r="BF56" s="59"/>
      <c r="BG56" s="58"/>
      <c r="BH56" s="59"/>
      <c r="BI56" s="59"/>
      <c r="BJ56" s="5"/>
      <c r="BK56" s="5"/>
      <c r="BL56" s="5"/>
      <c r="BM56" s="5"/>
      <c r="BN56" s="15"/>
      <c r="BO56" s="5"/>
      <c r="BP56" s="5"/>
      <c r="BQ56" s="5"/>
      <c r="BR56" s="5"/>
      <c r="BS56" s="15"/>
      <c r="BT56" s="5"/>
      <c r="BU56" s="5"/>
      <c r="BV56" s="5"/>
      <c r="BW56" s="5"/>
      <c r="BX56" s="15"/>
      <c r="BY56" s="5"/>
      <c r="BZ56" s="5"/>
      <c r="CA56" s="5"/>
      <c r="CB56" s="5"/>
      <c r="CC56" s="15"/>
      <c r="CD56" s="5"/>
      <c r="CE56" s="5"/>
      <c r="CF56" s="5"/>
      <c r="CG56" s="5"/>
      <c r="CH56" s="15"/>
      <c r="CI56" s="5"/>
      <c r="CJ56" s="5"/>
      <c r="CK56" s="5"/>
      <c r="CL56" s="5"/>
      <c r="CM56" s="15"/>
      <c r="CN56" s="5"/>
      <c r="CO56" s="5"/>
      <c r="CP56" s="5"/>
      <c r="CQ56" s="5"/>
      <c r="CR56" s="15"/>
      <c r="CS56" s="5"/>
      <c r="CT56" s="5"/>
      <c r="CU56" s="5"/>
      <c r="CV56" s="5"/>
      <c r="CW56" s="15"/>
      <c r="CX56" s="5"/>
      <c r="CY56" s="5"/>
      <c r="CZ56" s="5"/>
      <c r="DA56" s="5"/>
      <c r="DB56" s="15"/>
      <c r="DC56" s="5"/>
      <c r="DD56" s="5"/>
      <c r="DE56" s="5"/>
      <c r="DF56" s="5"/>
      <c r="DG56" s="15"/>
      <c r="DH56" s="5"/>
      <c r="DI56" s="5"/>
      <c r="DJ56" s="5"/>
      <c r="DK56" s="5"/>
      <c r="DL56" s="15"/>
      <c r="DM56" s="5"/>
      <c r="DN56" s="5"/>
      <c r="DO56" s="5"/>
      <c r="DP56" s="5"/>
      <c r="DQ56" s="15"/>
      <c r="DR56" s="5"/>
      <c r="DS56" s="5"/>
      <c r="DT56" s="5"/>
      <c r="DU56" s="5"/>
      <c r="DV56" s="15"/>
      <c r="DW56" s="5"/>
      <c r="DX56" s="5"/>
      <c r="DY56" s="5"/>
      <c r="DZ56" s="5"/>
      <c r="EA56" s="15"/>
      <c r="EB56" s="5"/>
      <c r="EC56" s="5"/>
      <c r="ED56" s="5"/>
      <c r="EE56" s="5"/>
      <c r="EF56" s="15"/>
      <c r="EG56" s="5"/>
    </row>
    <row r="57" spans="1:137" s="16" customFormat="1" ht="49.2" customHeight="1" x14ac:dyDescent="0.3">
      <c r="A57" s="32" t="s">
        <v>11</v>
      </c>
      <c r="B57" s="22" t="s">
        <v>25</v>
      </c>
      <c r="C57" s="22" t="s">
        <v>25</v>
      </c>
      <c r="D57" s="29" t="s">
        <v>12</v>
      </c>
      <c r="E57" s="22" t="s">
        <v>13</v>
      </c>
      <c r="F57" s="28" t="s">
        <v>12</v>
      </c>
      <c r="G57" s="22" t="s">
        <v>310</v>
      </c>
      <c r="H57" s="22">
        <v>35101</v>
      </c>
      <c r="I57" s="24" t="s">
        <v>647</v>
      </c>
      <c r="J57" s="142" t="s">
        <v>48</v>
      </c>
      <c r="K57" s="142" t="s">
        <v>979</v>
      </c>
      <c r="L57" s="29" t="s">
        <v>48</v>
      </c>
      <c r="M57" s="29" t="s">
        <v>48</v>
      </c>
      <c r="N57" s="31" t="s">
        <v>62</v>
      </c>
      <c r="O57" s="22">
        <v>1</v>
      </c>
      <c r="P57" s="53">
        <v>45991</v>
      </c>
      <c r="Q57" s="25" t="s">
        <v>15</v>
      </c>
      <c r="R57" s="159">
        <f>V57</f>
        <v>45991</v>
      </c>
      <c r="S57" s="133">
        <v>0</v>
      </c>
      <c r="T57" s="133">
        <v>0</v>
      </c>
      <c r="U57" s="133">
        <v>0</v>
      </c>
      <c r="V57" s="133">
        <v>45991</v>
      </c>
      <c r="W57" s="133">
        <v>0</v>
      </c>
      <c r="X57" s="133">
        <v>0</v>
      </c>
      <c r="Y57" s="133">
        <v>0</v>
      </c>
      <c r="Z57" s="133">
        <v>0</v>
      </c>
      <c r="AA57" s="133">
        <v>0</v>
      </c>
      <c r="AB57" s="133">
        <v>0</v>
      </c>
      <c r="AC57" s="133">
        <v>0</v>
      </c>
      <c r="AD57" s="133">
        <v>0</v>
      </c>
      <c r="AE57" s="89"/>
      <c r="AF57" s="59"/>
      <c r="AG57" s="59"/>
      <c r="AH57" s="59"/>
      <c r="AI57" s="59"/>
      <c r="AJ57" s="58"/>
      <c r="AK57" s="59"/>
      <c r="AL57" s="59"/>
      <c r="AM57" s="59"/>
      <c r="AN57" s="59"/>
      <c r="AO57" s="58"/>
      <c r="AP57" s="59"/>
      <c r="AQ57" s="59"/>
      <c r="AR57" s="59"/>
      <c r="AS57" s="59"/>
      <c r="AT57" s="58"/>
      <c r="AU57" s="59"/>
      <c r="AV57" s="59"/>
      <c r="AW57" s="59"/>
      <c r="AX57" s="59"/>
      <c r="AY57" s="58"/>
      <c r="AZ57" s="59"/>
      <c r="BA57" s="59"/>
      <c r="BB57" s="59"/>
      <c r="BC57" s="59"/>
      <c r="BD57" s="58"/>
      <c r="BE57" s="59"/>
      <c r="BF57" s="59"/>
      <c r="BG57" s="59"/>
      <c r="BH57" s="59"/>
      <c r="BI57" s="58"/>
      <c r="BJ57" s="59"/>
      <c r="BK57" s="59"/>
      <c r="BL57" s="59"/>
      <c r="BM57" s="59"/>
      <c r="BN57" s="58"/>
      <c r="BO57" s="59"/>
      <c r="BP57" s="59"/>
      <c r="BQ57" s="59"/>
      <c r="BR57" s="59"/>
      <c r="BS57" s="58"/>
      <c r="BT57" s="59"/>
      <c r="BU57" s="59"/>
      <c r="BV57" s="59"/>
      <c r="BW57" s="59"/>
      <c r="BX57" s="58"/>
      <c r="BY57" s="59"/>
      <c r="BZ57" s="59"/>
      <c r="CA57" s="59"/>
      <c r="CB57" s="59"/>
      <c r="CC57" s="58"/>
      <c r="CD57" s="59"/>
      <c r="CE57" s="59"/>
      <c r="CF57" s="59"/>
      <c r="CG57" s="59"/>
      <c r="CH57" s="58"/>
      <c r="CI57" s="59"/>
      <c r="CJ57" s="59"/>
      <c r="CK57" s="59"/>
      <c r="CL57" s="59"/>
      <c r="CM57" s="58"/>
      <c r="CN57" s="59"/>
      <c r="CO57" s="59"/>
      <c r="CP57" s="59"/>
      <c r="CQ57" s="59"/>
      <c r="CR57" s="58"/>
      <c r="CS57" s="59"/>
      <c r="CT57" s="59"/>
      <c r="CU57" s="59"/>
      <c r="CV57" s="59"/>
      <c r="CW57" s="58"/>
      <c r="CX57" s="59"/>
      <c r="CY57" s="59"/>
      <c r="CZ57" s="59"/>
      <c r="DA57" s="59"/>
      <c r="DB57" s="58"/>
      <c r="DC57" s="59"/>
      <c r="DD57" s="59"/>
      <c r="DE57" s="59"/>
      <c r="DF57" s="59"/>
      <c r="DG57" s="58"/>
      <c r="DH57" s="59"/>
      <c r="DI57" s="59"/>
      <c r="DJ57" s="59"/>
      <c r="DK57" s="59"/>
      <c r="DL57" s="58"/>
      <c r="DM57" s="59"/>
      <c r="DN57" s="59"/>
      <c r="DO57" s="59"/>
      <c r="DP57" s="59"/>
      <c r="DQ57" s="58"/>
      <c r="DR57" s="59"/>
      <c r="DS57" s="59"/>
      <c r="DT57" s="59"/>
      <c r="DU57" s="59"/>
      <c r="DV57" s="58"/>
      <c r="DW57" s="59"/>
      <c r="DX57" s="59"/>
      <c r="DY57" s="59"/>
      <c r="DZ57" s="59"/>
      <c r="EA57" s="58"/>
      <c r="EB57" s="59"/>
      <c r="EC57" s="59"/>
      <c r="ED57" s="59"/>
      <c r="EE57" s="59"/>
      <c r="EF57" s="58"/>
      <c r="EG57" s="59"/>
    </row>
    <row r="58" spans="1:137" s="16" customFormat="1" ht="41.4" x14ac:dyDescent="0.3">
      <c r="A58" s="32" t="s">
        <v>11</v>
      </c>
      <c r="B58" s="22" t="s">
        <v>25</v>
      </c>
      <c r="C58" s="22" t="s">
        <v>25</v>
      </c>
      <c r="D58" s="29" t="s">
        <v>12</v>
      </c>
      <c r="E58" s="22" t="s">
        <v>13</v>
      </c>
      <c r="F58" s="28" t="s">
        <v>12</v>
      </c>
      <c r="G58" s="22" t="s">
        <v>310</v>
      </c>
      <c r="H58" s="22">
        <v>35201</v>
      </c>
      <c r="I58" s="24" t="s">
        <v>970</v>
      </c>
      <c r="J58" s="142" t="s">
        <v>48</v>
      </c>
      <c r="K58" s="142" t="s">
        <v>985</v>
      </c>
      <c r="L58" s="29" t="s">
        <v>48</v>
      </c>
      <c r="M58" s="29" t="s">
        <v>48</v>
      </c>
      <c r="N58" s="31" t="s">
        <v>62</v>
      </c>
      <c r="O58" s="22">
        <v>11</v>
      </c>
      <c r="P58" s="53">
        <v>3579</v>
      </c>
      <c r="Q58" s="25" t="s">
        <v>15</v>
      </c>
      <c r="R58" s="159">
        <f>S58+T58+U58+V58+W58+X58+Y58+Z58+AA58+AB58+AC58+AD58</f>
        <v>39369</v>
      </c>
      <c r="S58" s="133">
        <v>3579</v>
      </c>
      <c r="T58" s="133">
        <v>3579</v>
      </c>
      <c r="U58" s="133">
        <v>3579</v>
      </c>
      <c r="V58" s="133">
        <v>3579</v>
      </c>
      <c r="W58" s="133">
        <v>3579</v>
      </c>
      <c r="X58" s="133">
        <v>3579</v>
      </c>
      <c r="Y58" s="133">
        <v>3579</v>
      </c>
      <c r="Z58" s="133">
        <v>0</v>
      </c>
      <c r="AA58" s="133">
        <v>3579</v>
      </c>
      <c r="AB58" s="133">
        <v>3579</v>
      </c>
      <c r="AC58" s="133">
        <v>7158</v>
      </c>
      <c r="AD58" s="133">
        <v>0</v>
      </c>
      <c r="AE58" s="89"/>
      <c r="AF58" s="59"/>
      <c r="AG58" s="59"/>
      <c r="AH58" s="59"/>
      <c r="AI58" s="59"/>
      <c r="AJ58" s="60"/>
      <c r="AK58" s="59"/>
      <c r="AL58" s="59"/>
      <c r="AM58" s="59"/>
      <c r="AN58" s="59"/>
      <c r="AO58" s="60"/>
      <c r="AP58" s="59"/>
      <c r="AQ58" s="59"/>
      <c r="AR58" s="59"/>
      <c r="AS58" s="59"/>
      <c r="AT58" s="60"/>
      <c r="AU58" s="59"/>
      <c r="AV58" s="59"/>
      <c r="AW58" s="59"/>
      <c r="AX58" s="59"/>
      <c r="AY58" s="60"/>
      <c r="AZ58" s="59"/>
      <c r="BA58" s="59"/>
      <c r="BB58" s="59"/>
      <c r="BC58" s="59"/>
      <c r="BD58" s="60"/>
      <c r="BE58" s="59"/>
      <c r="BF58" s="59"/>
      <c r="BG58" s="59"/>
      <c r="BH58" s="59"/>
      <c r="BI58" s="60"/>
      <c r="BJ58" s="59"/>
      <c r="BK58" s="59"/>
      <c r="BL58" s="59"/>
      <c r="BM58" s="59"/>
      <c r="BN58" s="60"/>
      <c r="BO58" s="59"/>
      <c r="BP58" s="59"/>
      <c r="BQ58" s="59"/>
      <c r="BR58" s="59"/>
      <c r="BS58" s="60"/>
      <c r="BT58" s="59"/>
      <c r="BU58" s="59"/>
      <c r="BV58" s="59"/>
      <c r="BW58" s="59"/>
      <c r="BX58" s="60"/>
      <c r="BY58" s="59"/>
      <c r="BZ58" s="59"/>
      <c r="CA58" s="59"/>
      <c r="CB58" s="59"/>
      <c r="CC58" s="60"/>
      <c r="CD58" s="59"/>
      <c r="CE58" s="59"/>
      <c r="CF58" s="59"/>
      <c r="CG58" s="59"/>
      <c r="CH58" s="60"/>
      <c r="CI58" s="59"/>
      <c r="CJ58" s="59"/>
      <c r="CK58" s="59"/>
      <c r="CL58" s="59"/>
      <c r="CM58" s="60"/>
      <c r="CN58" s="59"/>
      <c r="CO58" s="59"/>
      <c r="CP58" s="59"/>
      <c r="CQ58" s="59"/>
      <c r="CR58" s="60"/>
      <c r="CS58" s="59"/>
      <c r="CT58" s="59"/>
      <c r="CU58" s="59"/>
      <c r="CV58" s="59"/>
      <c r="CW58" s="60"/>
      <c r="CX58" s="59"/>
      <c r="CY58" s="59"/>
      <c r="CZ58" s="59"/>
      <c r="DA58" s="59"/>
      <c r="DB58" s="60"/>
      <c r="DC58" s="59"/>
      <c r="DD58" s="59"/>
      <c r="DE58" s="59"/>
      <c r="DF58" s="59"/>
      <c r="DG58" s="60"/>
      <c r="DH58" s="59"/>
      <c r="DI58" s="59"/>
      <c r="DJ58" s="59"/>
      <c r="DK58" s="59"/>
      <c r="DL58" s="60"/>
      <c r="DM58" s="59"/>
      <c r="DN58" s="59"/>
      <c r="DO58" s="59"/>
      <c r="DP58" s="59"/>
      <c r="DQ58" s="60"/>
      <c r="DR58" s="59"/>
      <c r="DS58" s="59"/>
      <c r="DT58" s="59"/>
      <c r="DU58" s="59"/>
      <c r="DV58" s="60"/>
      <c r="DW58" s="59"/>
      <c r="DX58" s="59"/>
      <c r="DY58" s="59"/>
      <c r="DZ58" s="59"/>
      <c r="EA58" s="60"/>
      <c r="EB58" s="59"/>
      <c r="EC58" s="59"/>
      <c r="ED58" s="59"/>
      <c r="EE58" s="59"/>
      <c r="EF58" s="60"/>
      <c r="EG58" s="59"/>
    </row>
    <row r="59" spans="1:137" s="16" customFormat="1" ht="41.4" x14ac:dyDescent="0.3">
      <c r="A59" s="32" t="s">
        <v>11</v>
      </c>
      <c r="B59" s="22" t="s">
        <v>25</v>
      </c>
      <c r="C59" s="22" t="s">
        <v>25</v>
      </c>
      <c r="D59" s="29" t="s">
        <v>12</v>
      </c>
      <c r="E59" s="22" t="s">
        <v>13</v>
      </c>
      <c r="F59" s="28" t="s">
        <v>12</v>
      </c>
      <c r="G59" s="22" t="s">
        <v>310</v>
      </c>
      <c r="H59" s="22">
        <v>35201</v>
      </c>
      <c r="I59" s="24" t="s">
        <v>970</v>
      </c>
      <c r="J59" s="142" t="s">
        <v>48</v>
      </c>
      <c r="K59" s="142" t="s">
        <v>986</v>
      </c>
      <c r="L59" s="29" t="s">
        <v>48</v>
      </c>
      <c r="M59" s="29" t="s">
        <v>48</v>
      </c>
      <c r="N59" s="31" t="s">
        <v>62</v>
      </c>
      <c r="O59" s="22">
        <v>12</v>
      </c>
      <c r="P59" s="53">
        <v>3492</v>
      </c>
      <c r="Q59" s="25" t="s">
        <v>15</v>
      </c>
      <c r="R59" s="159">
        <f>S59+T59+U59+V59+W59+X59+Y59+Z59+AA59+AB59+AC59+AD59</f>
        <v>41904</v>
      </c>
      <c r="S59" s="133">
        <v>3492</v>
      </c>
      <c r="T59" s="133">
        <v>3492</v>
      </c>
      <c r="U59" s="133">
        <v>3492</v>
      </c>
      <c r="V59" s="133">
        <v>3492</v>
      </c>
      <c r="W59" s="133">
        <v>3492</v>
      </c>
      <c r="X59" s="133">
        <v>3492</v>
      </c>
      <c r="Y59" s="133">
        <v>3492</v>
      </c>
      <c r="Z59" s="133">
        <v>3492</v>
      </c>
      <c r="AA59" s="133">
        <v>3492</v>
      </c>
      <c r="AB59" s="133">
        <v>3492</v>
      </c>
      <c r="AC59" s="133">
        <v>6984</v>
      </c>
      <c r="AD59" s="133">
        <v>0</v>
      </c>
      <c r="AE59" s="89"/>
      <c r="AF59" s="64"/>
      <c r="AG59" s="64"/>
      <c r="AH59" s="64"/>
      <c r="AI59" s="64"/>
      <c r="AJ59" s="63"/>
      <c r="AK59" s="64"/>
      <c r="AL59" s="64"/>
      <c r="AM59" s="64"/>
      <c r="AN59" s="64"/>
      <c r="AO59" s="63"/>
      <c r="AP59" s="64"/>
      <c r="AQ59" s="64"/>
      <c r="AR59" s="64"/>
      <c r="AS59" s="64"/>
      <c r="AT59" s="63"/>
      <c r="AU59" s="64"/>
      <c r="AV59" s="64"/>
      <c r="AW59" s="64"/>
      <c r="AX59" s="64"/>
      <c r="AY59" s="63"/>
      <c r="AZ59" s="64"/>
      <c r="BA59" s="64"/>
      <c r="BB59" s="64"/>
      <c r="BC59" s="64"/>
      <c r="BD59" s="63"/>
      <c r="BE59" s="64"/>
      <c r="BF59" s="64"/>
      <c r="BG59" s="64"/>
      <c r="BH59" s="64"/>
      <c r="BI59" s="63"/>
      <c r="BJ59" s="64"/>
      <c r="BK59" s="64"/>
      <c r="BL59" s="64"/>
      <c r="BM59" s="64"/>
      <c r="BN59" s="63"/>
      <c r="BO59" s="64"/>
      <c r="BP59" s="64"/>
      <c r="BQ59" s="64"/>
      <c r="BR59" s="64"/>
      <c r="BS59" s="63"/>
      <c r="BT59" s="64"/>
      <c r="BU59" s="64"/>
      <c r="BV59" s="64"/>
      <c r="BW59" s="64"/>
      <c r="BX59" s="63"/>
      <c r="BY59" s="64"/>
      <c r="BZ59" s="64"/>
      <c r="CA59" s="64"/>
      <c r="CB59" s="64"/>
      <c r="CC59" s="63"/>
      <c r="CD59" s="64"/>
      <c r="CE59" s="64"/>
      <c r="CF59" s="64"/>
      <c r="CG59" s="64"/>
      <c r="CH59" s="63"/>
      <c r="CI59" s="64"/>
      <c r="CJ59" s="64"/>
      <c r="CK59" s="64"/>
      <c r="CL59" s="64"/>
      <c r="CM59" s="63"/>
      <c r="CN59" s="64"/>
      <c r="CO59" s="64"/>
      <c r="CP59" s="64"/>
      <c r="CQ59" s="64"/>
      <c r="CR59" s="63"/>
      <c r="CS59" s="64"/>
      <c r="CT59" s="64"/>
      <c r="CU59" s="64"/>
      <c r="CV59" s="64"/>
      <c r="CW59" s="63"/>
      <c r="CX59" s="64"/>
      <c r="CY59" s="64"/>
      <c r="CZ59" s="64"/>
      <c r="DA59" s="64"/>
      <c r="DB59" s="63"/>
      <c r="DC59" s="64"/>
      <c r="DD59" s="64"/>
      <c r="DE59" s="64"/>
      <c r="DF59" s="64"/>
      <c r="DG59" s="63"/>
      <c r="DH59" s="64"/>
      <c r="DI59" s="64"/>
      <c r="DJ59" s="64"/>
      <c r="DK59" s="64"/>
      <c r="DL59" s="63"/>
      <c r="DM59" s="64"/>
      <c r="DN59" s="64"/>
      <c r="DO59" s="64"/>
      <c r="DP59" s="64"/>
      <c r="DQ59" s="63"/>
      <c r="DR59" s="64"/>
      <c r="DS59" s="64"/>
      <c r="DT59" s="64"/>
      <c r="DU59" s="64"/>
      <c r="DV59" s="63"/>
      <c r="DW59" s="64"/>
      <c r="DX59" s="64"/>
      <c r="DY59" s="64"/>
      <c r="DZ59" s="64"/>
      <c r="EA59" s="63"/>
      <c r="EB59" s="64"/>
      <c r="EC59" s="64"/>
      <c r="ED59" s="64"/>
      <c r="EE59" s="64"/>
      <c r="EF59" s="63"/>
      <c r="EG59" s="64"/>
    </row>
    <row r="60" spans="1:137" s="16" customFormat="1" ht="41.4" x14ac:dyDescent="0.3">
      <c r="A60" s="32" t="s">
        <v>11</v>
      </c>
      <c r="B60" s="22" t="s">
        <v>25</v>
      </c>
      <c r="C60" s="22" t="s">
        <v>25</v>
      </c>
      <c r="D60" s="29" t="s">
        <v>12</v>
      </c>
      <c r="E60" s="22" t="s">
        <v>13</v>
      </c>
      <c r="F60" s="28" t="s">
        <v>12</v>
      </c>
      <c r="G60" s="22" t="s">
        <v>310</v>
      </c>
      <c r="H60" s="22">
        <v>35201</v>
      </c>
      <c r="I60" s="24" t="s">
        <v>970</v>
      </c>
      <c r="J60" s="142" t="s">
        <v>48</v>
      </c>
      <c r="K60" s="142" t="s">
        <v>987</v>
      </c>
      <c r="L60" s="29" t="s">
        <v>48</v>
      </c>
      <c r="M60" s="29" t="s">
        <v>48</v>
      </c>
      <c r="N60" s="31" t="s">
        <v>62</v>
      </c>
      <c r="O60" s="22">
        <v>4</v>
      </c>
      <c r="P60" s="52">
        <v>35070</v>
      </c>
      <c r="Q60" s="25" t="s">
        <v>15</v>
      </c>
      <c r="R60" s="159">
        <f>T60+V60+X60+AB60</f>
        <v>140280</v>
      </c>
      <c r="S60" s="133">
        <v>0</v>
      </c>
      <c r="T60" s="133">
        <v>35070</v>
      </c>
      <c r="U60" s="133">
        <v>0</v>
      </c>
      <c r="V60" s="133">
        <v>35070</v>
      </c>
      <c r="W60" s="133">
        <v>0</v>
      </c>
      <c r="X60" s="133">
        <v>35070</v>
      </c>
      <c r="Y60" s="133">
        <v>0</v>
      </c>
      <c r="Z60" s="133">
        <v>0</v>
      </c>
      <c r="AA60" s="133">
        <v>0</v>
      </c>
      <c r="AB60" s="133">
        <v>35070</v>
      </c>
      <c r="AC60" s="133">
        <v>0</v>
      </c>
      <c r="AD60" s="133">
        <v>0</v>
      </c>
      <c r="AE60" s="89"/>
      <c r="AF60" s="5"/>
      <c r="AG60" s="5"/>
      <c r="AH60" s="5"/>
      <c r="AI60" s="5"/>
      <c r="AJ60" s="15"/>
      <c r="AK60" s="5"/>
      <c r="AL60" s="5"/>
      <c r="AM60" s="5"/>
      <c r="AN60" s="5"/>
      <c r="AO60" s="15"/>
      <c r="AP60" s="5"/>
      <c r="AQ60" s="5"/>
      <c r="AR60" s="5"/>
      <c r="AS60" s="5"/>
      <c r="AT60" s="15"/>
      <c r="AU60" s="5"/>
      <c r="AV60" s="5"/>
      <c r="AW60" s="5"/>
      <c r="AX60" s="5"/>
      <c r="AY60" s="15"/>
      <c r="AZ60" s="5"/>
      <c r="BA60" s="5"/>
      <c r="BB60" s="5"/>
      <c r="BC60" s="5"/>
      <c r="BD60" s="15"/>
      <c r="BE60" s="5"/>
      <c r="BF60" s="5"/>
      <c r="BG60" s="5"/>
      <c r="BH60" s="5"/>
      <c r="BI60" s="15"/>
      <c r="BJ60" s="5"/>
      <c r="BK60" s="5"/>
      <c r="BL60" s="5"/>
      <c r="BM60" s="5"/>
      <c r="BN60" s="15"/>
      <c r="BO60" s="5"/>
      <c r="BP60" s="5"/>
      <c r="BQ60" s="5"/>
      <c r="BR60" s="5"/>
      <c r="BS60" s="15"/>
      <c r="BT60" s="5"/>
      <c r="BU60" s="5"/>
      <c r="BV60" s="5"/>
      <c r="BW60" s="5"/>
      <c r="BX60" s="15"/>
      <c r="BY60" s="5"/>
      <c r="BZ60" s="5"/>
      <c r="CA60" s="5"/>
      <c r="CB60" s="5"/>
      <c r="CC60" s="15"/>
      <c r="CD60" s="5"/>
      <c r="CE60" s="5"/>
      <c r="CF60" s="5"/>
      <c r="CG60" s="5"/>
      <c r="CH60" s="15"/>
      <c r="CI60" s="5"/>
      <c r="CJ60" s="5"/>
      <c r="CK60" s="5"/>
      <c r="CL60" s="5"/>
      <c r="CM60" s="15"/>
      <c r="CN60" s="5"/>
      <c r="CO60" s="5"/>
      <c r="CP60" s="5"/>
      <c r="CQ60" s="5"/>
      <c r="CR60" s="15"/>
      <c r="CS60" s="5"/>
      <c r="CT60" s="5"/>
      <c r="CU60" s="5"/>
      <c r="CV60" s="5"/>
      <c r="CW60" s="15"/>
      <c r="CX60" s="5"/>
      <c r="CY60" s="5"/>
      <c r="CZ60" s="5"/>
      <c r="DA60" s="5"/>
      <c r="DB60" s="15"/>
      <c r="DC60" s="5"/>
      <c r="DD60" s="5"/>
      <c r="DE60" s="5"/>
      <c r="DF60" s="5"/>
      <c r="DG60" s="15"/>
      <c r="DH60" s="5"/>
      <c r="DI60" s="5"/>
      <c r="DJ60" s="5"/>
      <c r="DK60" s="5"/>
      <c r="DL60" s="15"/>
      <c r="DM60" s="5"/>
      <c r="DN60" s="5"/>
      <c r="DO60" s="5"/>
      <c r="DP60" s="5"/>
      <c r="DQ60" s="15"/>
      <c r="DR60" s="5"/>
      <c r="DS60" s="5"/>
      <c r="DT60" s="5"/>
      <c r="DU60" s="5"/>
      <c r="DV60" s="15"/>
      <c r="DW60" s="5"/>
      <c r="DX60" s="5"/>
      <c r="DY60" s="5"/>
      <c r="DZ60" s="5"/>
      <c r="EA60" s="15"/>
      <c r="EB60" s="5"/>
      <c r="EC60" s="5"/>
      <c r="ED60" s="5"/>
      <c r="EE60" s="5"/>
      <c r="EF60" s="15"/>
      <c r="EG60" s="5"/>
    </row>
    <row r="61" spans="1:137" s="16" customFormat="1" ht="41.4" x14ac:dyDescent="0.3">
      <c r="A61" s="32" t="s">
        <v>11</v>
      </c>
      <c r="B61" s="22" t="s">
        <v>25</v>
      </c>
      <c r="C61" s="22" t="s">
        <v>25</v>
      </c>
      <c r="D61" s="29" t="s">
        <v>12</v>
      </c>
      <c r="E61" s="22" t="s">
        <v>13</v>
      </c>
      <c r="F61" s="28" t="s">
        <v>12</v>
      </c>
      <c r="G61" s="22" t="s">
        <v>310</v>
      </c>
      <c r="H61" s="22">
        <v>35201</v>
      </c>
      <c r="I61" s="24" t="s">
        <v>970</v>
      </c>
      <c r="J61" s="142" t="s">
        <v>48</v>
      </c>
      <c r="K61" s="142" t="s">
        <v>988</v>
      </c>
      <c r="L61" s="29" t="s">
        <v>48</v>
      </c>
      <c r="M61" s="29" t="s">
        <v>48</v>
      </c>
      <c r="N61" s="31" t="s">
        <v>62</v>
      </c>
      <c r="O61" s="22">
        <v>4</v>
      </c>
      <c r="P61" s="52">
        <v>29000</v>
      </c>
      <c r="Q61" s="25" t="s">
        <v>15</v>
      </c>
      <c r="R61" s="159">
        <f>U61+X61+AA61+AC61</f>
        <v>116000</v>
      </c>
      <c r="S61" s="133">
        <v>0</v>
      </c>
      <c r="T61" s="133">
        <v>0</v>
      </c>
      <c r="U61" s="133">
        <v>29000</v>
      </c>
      <c r="V61" s="133">
        <v>0</v>
      </c>
      <c r="W61" s="133">
        <v>0</v>
      </c>
      <c r="X61" s="133">
        <v>29000</v>
      </c>
      <c r="Y61" s="133">
        <v>0</v>
      </c>
      <c r="Z61" s="133">
        <v>0</v>
      </c>
      <c r="AA61" s="133">
        <v>29000</v>
      </c>
      <c r="AB61" s="133">
        <v>0</v>
      </c>
      <c r="AC61" s="133">
        <v>29000</v>
      </c>
      <c r="AD61" s="133">
        <v>0</v>
      </c>
      <c r="AE61" s="89"/>
      <c r="AF61" s="5"/>
      <c r="AG61" s="5"/>
      <c r="AH61" s="5"/>
      <c r="AI61" s="5"/>
      <c r="AJ61" s="15"/>
      <c r="AK61" s="5"/>
      <c r="AL61" s="5"/>
      <c r="AM61" s="5"/>
      <c r="AN61" s="5"/>
      <c r="AO61" s="15"/>
      <c r="AP61" s="5"/>
      <c r="AQ61" s="5"/>
      <c r="AR61" s="5"/>
      <c r="AS61" s="5"/>
      <c r="AT61" s="15"/>
      <c r="AU61" s="5"/>
      <c r="AV61" s="5"/>
      <c r="AW61" s="5"/>
      <c r="AX61" s="5"/>
      <c r="AY61" s="15"/>
      <c r="AZ61" s="5"/>
      <c r="BA61" s="5"/>
      <c r="BB61" s="5"/>
      <c r="BC61" s="5"/>
      <c r="BD61" s="15"/>
      <c r="BE61" s="5"/>
      <c r="BF61" s="5"/>
      <c r="BG61" s="5"/>
      <c r="BH61" s="5"/>
      <c r="BI61" s="15"/>
      <c r="BJ61" s="5"/>
      <c r="BK61" s="5"/>
      <c r="BL61" s="5"/>
      <c r="BM61" s="5"/>
      <c r="BN61" s="15"/>
      <c r="BO61" s="5"/>
      <c r="BP61" s="5"/>
      <c r="BQ61" s="5"/>
      <c r="BR61" s="5"/>
      <c r="BS61" s="15"/>
      <c r="BT61" s="5"/>
      <c r="BU61" s="5"/>
      <c r="BV61" s="5"/>
      <c r="BW61" s="5"/>
      <c r="BX61" s="15"/>
      <c r="BY61" s="5"/>
      <c r="BZ61" s="5"/>
      <c r="CA61" s="5"/>
      <c r="CB61" s="5"/>
      <c r="CC61" s="15"/>
      <c r="CD61" s="5"/>
      <c r="CE61" s="5"/>
      <c r="CF61" s="5"/>
      <c r="CG61" s="5"/>
      <c r="CH61" s="15"/>
      <c r="CI61" s="5"/>
      <c r="CJ61" s="5"/>
      <c r="CK61" s="5"/>
      <c r="CL61" s="5"/>
      <c r="CM61" s="15"/>
      <c r="CN61" s="5"/>
      <c r="CO61" s="5"/>
      <c r="CP61" s="5"/>
      <c r="CQ61" s="5"/>
      <c r="CR61" s="15"/>
      <c r="CS61" s="5"/>
      <c r="CT61" s="5"/>
      <c r="CU61" s="5"/>
      <c r="CV61" s="5"/>
      <c r="CW61" s="15"/>
      <c r="CX61" s="5"/>
      <c r="CY61" s="5"/>
      <c r="CZ61" s="5"/>
      <c r="DA61" s="5"/>
      <c r="DB61" s="15"/>
      <c r="DC61" s="5"/>
      <c r="DD61" s="5"/>
      <c r="DE61" s="5"/>
      <c r="DF61" s="5"/>
      <c r="DG61" s="15"/>
      <c r="DH61" s="5"/>
      <c r="DI61" s="5"/>
      <c r="DJ61" s="5"/>
      <c r="DK61" s="5"/>
      <c r="DL61" s="15"/>
      <c r="DM61" s="5"/>
      <c r="DN61" s="5"/>
      <c r="DO61" s="5"/>
      <c r="DP61" s="5"/>
      <c r="DQ61" s="15"/>
      <c r="DR61" s="5"/>
      <c r="DS61" s="5"/>
      <c r="DT61" s="5"/>
      <c r="DU61" s="5"/>
      <c r="DV61" s="15"/>
      <c r="DW61" s="5"/>
      <c r="DX61" s="5"/>
      <c r="DY61" s="5"/>
      <c r="DZ61" s="5"/>
      <c r="EA61" s="15"/>
      <c r="EB61" s="5"/>
      <c r="EC61" s="5"/>
      <c r="ED61" s="5"/>
      <c r="EE61" s="5"/>
      <c r="EF61" s="15"/>
      <c r="EG61" s="5"/>
    </row>
    <row r="62" spans="1:137" s="16" customFormat="1" ht="55.2" x14ac:dyDescent="0.3">
      <c r="A62" s="32" t="s">
        <v>11</v>
      </c>
      <c r="B62" s="22" t="s">
        <v>25</v>
      </c>
      <c r="C62" s="22" t="s">
        <v>25</v>
      </c>
      <c r="D62" s="29" t="s">
        <v>12</v>
      </c>
      <c r="E62" s="22" t="s">
        <v>13</v>
      </c>
      <c r="F62" s="28" t="s">
        <v>12</v>
      </c>
      <c r="G62" s="22" t="s">
        <v>310</v>
      </c>
      <c r="H62" s="22">
        <v>35201</v>
      </c>
      <c r="I62" s="24" t="s">
        <v>970</v>
      </c>
      <c r="J62" s="142" t="s">
        <v>48</v>
      </c>
      <c r="K62" s="142" t="s">
        <v>989</v>
      </c>
      <c r="L62" s="29" t="s">
        <v>48</v>
      </c>
      <c r="M62" s="29" t="s">
        <v>48</v>
      </c>
      <c r="N62" s="31" t="s">
        <v>62</v>
      </c>
      <c r="O62" s="22">
        <v>3</v>
      </c>
      <c r="P62" s="52">
        <v>149793</v>
      </c>
      <c r="Q62" s="25" t="s">
        <v>968</v>
      </c>
      <c r="R62" s="159">
        <f>X62+Z62+AC62</f>
        <v>449379</v>
      </c>
      <c r="S62" s="133">
        <v>0</v>
      </c>
      <c r="T62" s="133">
        <v>0</v>
      </c>
      <c r="U62" s="133">
        <v>0</v>
      </c>
      <c r="V62" s="133">
        <v>0</v>
      </c>
      <c r="W62" s="133">
        <v>0</v>
      </c>
      <c r="X62" s="133">
        <v>149793</v>
      </c>
      <c r="Y62" s="133">
        <v>0</v>
      </c>
      <c r="Z62" s="133">
        <v>149793</v>
      </c>
      <c r="AA62" s="133">
        <v>0</v>
      </c>
      <c r="AB62" s="133">
        <v>0</v>
      </c>
      <c r="AC62" s="133">
        <v>149793</v>
      </c>
      <c r="AD62" s="133">
        <v>0</v>
      </c>
      <c r="AE62" s="89"/>
      <c r="AF62" s="59"/>
      <c r="AG62" s="59"/>
      <c r="AH62" s="59"/>
      <c r="AI62" s="59"/>
      <c r="AJ62" s="58"/>
      <c r="AK62" s="59"/>
      <c r="AL62" s="59"/>
      <c r="AM62" s="59"/>
      <c r="AN62" s="59"/>
      <c r="AO62" s="58"/>
      <c r="AP62" s="59"/>
      <c r="AQ62" s="59"/>
      <c r="AR62" s="59"/>
      <c r="AS62" s="59"/>
      <c r="AT62" s="58"/>
      <c r="AU62" s="59"/>
      <c r="AV62" s="59"/>
      <c r="AW62" s="59"/>
      <c r="AX62" s="59"/>
      <c r="AY62" s="58"/>
      <c r="AZ62" s="59"/>
      <c r="BA62" s="59"/>
      <c r="BB62" s="59"/>
      <c r="BC62" s="59"/>
      <c r="BD62" s="58"/>
      <c r="BE62" s="59"/>
      <c r="BF62" s="59"/>
      <c r="BG62" s="59"/>
      <c r="BH62" s="59"/>
      <c r="BI62" s="58"/>
      <c r="BJ62" s="59"/>
      <c r="BK62" s="59"/>
      <c r="BL62" s="59"/>
      <c r="BM62" s="59"/>
      <c r="BN62" s="58"/>
      <c r="BO62" s="59"/>
      <c r="BP62" s="59"/>
      <c r="BQ62" s="59"/>
      <c r="BR62" s="59"/>
      <c r="BS62" s="58"/>
      <c r="BT62" s="59"/>
      <c r="BU62" s="59"/>
      <c r="BV62" s="59"/>
      <c r="BW62" s="59"/>
      <c r="BX62" s="58"/>
      <c r="BY62" s="59"/>
      <c r="BZ62" s="59"/>
      <c r="CA62" s="59"/>
      <c r="CB62" s="59"/>
      <c r="CC62" s="58"/>
      <c r="CD62" s="59"/>
      <c r="CE62" s="59"/>
      <c r="CF62" s="59"/>
      <c r="CG62" s="59"/>
      <c r="CH62" s="58"/>
      <c r="CI62" s="59"/>
      <c r="CJ62" s="59"/>
      <c r="CK62" s="59"/>
      <c r="CL62" s="59"/>
      <c r="CM62" s="58"/>
      <c r="CN62" s="59"/>
      <c r="CO62" s="59"/>
      <c r="CP62" s="59"/>
      <c r="CQ62" s="59"/>
      <c r="CR62" s="58"/>
      <c r="CS62" s="59"/>
      <c r="CT62" s="59"/>
      <c r="CU62" s="59"/>
      <c r="CV62" s="59"/>
      <c r="CW62" s="58"/>
      <c r="CX62" s="59"/>
      <c r="CY62" s="59"/>
      <c r="CZ62" s="59"/>
      <c r="DA62" s="59"/>
      <c r="DB62" s="58"/>
      <c r="DC62" s="59"/>
      <c r="DD62" s="59"/>
      <c r="DE62" s="59"/>
      <c r="DF62" s="59"/>
      <c r="DG62" s="58"/>
      <c r="DH62" s="59"/>
      <c r="DI62" s="59"/>
      <c r="DJ62" s="59"/>
      <c r="DK62" s="59"/>
      <c r="DL62" s="58"/>
      <c r="DM62" s="59"/>
      <c r="DN62" s="59"/>
      <c r="DO62" s="59"/>
      <c r="DP62" s="59"/>
      <c r="DQ62" s="58"/>
      <c r="DR62" s="59"/>
      <c r="DS62" s="59"/>
      <c r="DT62" s="59"/>
      <c r="DU62" s="59"/>
      <c r="DV62" s="58"/>
      <c r="DW62" s="59"/>
      <c r="DX62" s="59"/>
      <c r="DY62" s="59"/>
      <c r="DZ62" s="59"/>
      <c r="EA62" s="58"/>
      <c r="EB62" s="59"/>
      <c r="EC62" s="59"/>
      <c r="ED62" s="59"/>
      <c r="EE62" s="59"/>
      <c r="EF62" s="58"/>
      <c r="EG62" s="59"/>
    </row>
    <row r="63" spans="1:137" s="16" customFormat="1" ht="41.4" x14ac:dyDescent="0.3">
      <c r="A63" s="32" t="s">
        <v>11</v>
      </c>
      <c r="B63" s="22" t="s">
        <v>25</v>
      </c>
      <c r="C63" s="22" t="s">
        <v>25</v>
      </c>
      <c r="D63" s="29" t="s">
        <v>12</v>
      </c>
      <c r="E63" s="22" t="s">
        <v>13</v>
      </c>
      <c r="F63" s="28" t="s">
        <v>12</v>
      </c>
      <c r="G63" s="22" t="s">
        <v>310</v>
      </c>
      <c r="H63" s="22">
        <v>35201</v>
      </c>
      <c r="I63" s="24" t="s">
        <v>970</v>
      </c>
      <c r="J63" s="142" t="s">
        <v>48</v>
      </c>
      <c r="K63" s="142" t="s">
        <v>990</v>
      </c>
      <c r="L63" s="29" t="s">
        <v>48</v>
      </c>
      <c r="M63" s="29" t="s">
        <v>48</v>
      </c>
      <c r="N63" s="31" t="s">
        <v>62</v>
      </c>
      <c r="O63" s="22">
        <v>1</v>
      </c>
      <c r="P63" s="52">
        <v>57174</v>
      </c>
      <c r="Q63" s="25" t="s">
        <v>15</v>
      </c>
      <c r="R63" s="159">
        <f>AA63</f>
        <v>57174</v>
      </c>
      <c r="S63" s="133">
        <v>0</v>
      </c>
      <c r="T63" s="133">
        <v>0</v>
      </c>
      <c r="U63" s="133">
        <v>0</v>
      </c>
      <c r="V63" s="133">
        <v>0</v>
      </c>
      <c r="W63" s="133">
        <v>0</v>
      </c>
      <c r="X63" s="133">
        <v>0</v>
      </c>
      <c r="Y63" s="133">
        <v>0</v>
      </c>
      <c r="Z63" s="133">
        <v>0</v>
      </c>
      <c r="AA63" s="133">
        <v>57174</v>
      </c>
      <c r="AB63" s="133">
        <v>0</v>
      </c>
      <c r="AC63" s="133">
        <v>0</v>
      </c>
      <c r="AD63" s="133">
        <v>0</v>
      </c>
      <c r="AE63" s="89"/>
      <c r="AF63" s="59"/>
      <c r="AG63" s="59"/>
      <c r="AH63" s="59"/>
      <c r="AI63" s="59"/>
      <c r="AJ63" s="60"/>
      <c r="AK63" s="59"/>
      <c r="AL63" s="59"/>
      <c r="AM63" s="59"/>
      <c r="AN63" s="59"/>
      <c r="AO63" s="60"/>
      <c r="AP63" s="59"/>
      <c r="AQ63" s="59"/>
      <c r="AR63" s="59"/>
      <c r="AS63" s="59"/>
      <c r="AT63" s="60"/>
      <c r="AU63" s="59"/>
      <c r="AV63" s="59"/>
      <c r="AW63" s="59"/>
      <c r="AX63" s="59"/>
      <c r="AY63" s="60"/>
      <c r="AZ63" s="59"/>
      <c r="BA63" s="59"/>
      <c r="BB63" s="59"/>
      <c r="BC63" s="59"/>
      <c r="BD63" s="60"/>
      <c r="BE63" s="59"/>
      <c r="BF63" s="59"/>
      <c r="BG63" s="59"/>
      <c r="BH63" s="59"/>
      <c r="BI63" s="60"/>
      <c r="BJ63" s="59"/>
      <c r="BK63" s="59"/>
      <c r="BL63" s="59"/>
      <c r="BM63" s="59"/>
      <c r="BN63" s="60"/>
      <c r="BO63" s="59"/>
      <c r="BP63" s="59"/>
      <c r="BQ63" s="59"/>
      <c r="BR63" s="59"/>
      <c r="BS63" s="60"/>
      <c r="BT63" s="59"/>
      <c r="BU63" s="59"/>
      <c r="BV63" s="59"/>
      <c r="BW63" s="59"/>
      <c r="BX63" s="60"/>
      <c r="BY63" s="59"/>
      <c r="BZ63" s="59"/>
      <c r="CA63" s="59"/>
      <c r="CB63" s="59"/>
      <c r="CC63" s="60"/>
      <c r="CD63" s="59"/>
      <c r="CE63" s="59"/>
      <c r="CF63" s="59"/>
      <c r="CG63" s="59"/>
      <c r="CH63" s="60"/>
      <c r="CI63" s="59"/>
      <c r="CJ63" s="59"/>
      <c r="CK63" s="59"/>
      <c r="CL63" s="59"/>
      <c r="CM63" s="60"/>
      <c r="CN63" s="59"/>
      <c r="CO63" s="59"/>
      <c r="CP63" s="59"/>
      <c r="CQ63" s="59"/>
      <c r="CR63" s="60"/>
      <c r="CS63" s="59"/>
      <c r="CT63" s="59"/>
      <c r="CU63" s="59"/>
      <c r="CV63" s="59"/>
      <c r="CW63" s="60"/>
      <c r="CX63" s="59"/>
      <c r="CY63" s="59"/>
      <c r="CZ63" s="59"/>
      <c r="DA63" s="59"/>
      <c r="DB63" s="60"/>
      <c r="DC63" s="59"/>
      <c r="DD63" s="59"/>
      <c r="DE63" s="59"/>
      <c r="DF63" s="59"/>
      <c r="DG63" s="60"/>
      <c r="DH63" s="59"/>
      <c r="DI63" s="59"/>
      <c r="DJ63" s="59"/>
      <c r="DK63" s="59"/>
      <c r="DL63" s="60"/>
      <c r="DM63" s="59"/>
      <c r="DN63" s="59"/>
      <c r="DO63" s="59"/>
      <c r="DP63" s="59"/>
      <c r="DQ63" s="60"/>
      <c r="DR63" s="59"/>
      <c r="DS63" s="59"/>
      <c r="DT63" s="59"/>
      <c r="DU63" s="59"/>
      <c r="DV63" s="60"/>
      <c r="DW63" s="59"/>
      <c r="DX63" s="59"/>
      <c r="DY63" s="59"/>
      <c r="DZ63" s="59"/>
      <c r="EA63" s="60"/>
      <c r="EB63" s="59"/>
      <c r="EC63" s="59"/>
      <c r="ED63" s="59"/>
      <c r="EE63" s="59"/>
      <c r="EF63" s="60"/>
      <c r="EG63" s="59"/>
    </row>
    <row r="64" spans="1:137" s="16" customFormat="1" ht="41.4" x14ac:dyDescent="0.3">
      <c r="A64" s="32" t="s">
        <v>11</v>
      </c>
      <c r="B64" s="22" t="s">
        <v>25</v>
      </c>
      <c r="C64" s="22" t="s">
        <v>25</v>
      </c>
      <c r="D64" s="29" t="s">
        <v>12</v>
      </c>
      <c r="E64" s="22" t="s">
        <v>13</v>
      </c>
      <c r="F64" s="28" t="s">
        <v>12</v>
      </c>
      <c r="G64" s="22" t="s">
        <v>310</v>
      </c>
      <c r="H64" s="22">
        <v>35201</v>
      </c>
      <c r="I64" s="24" t="s">
        <v>970</v>
      </c>
      <c r="J64" s="142" t="s">
        <v>48</v>
      </c>
      <c r="K64" s="142" t="s">
        <v>991</v>
      </c>
      <c r="L64" s="29" t="s">
        <v>48</v>
      </c>
      <c r="M64" s="29" t="s">
        <v>48</v>
      </c>
      <c r="N64" s="31" t="s">
        <v>62</v>
      </c>
      <c r="O64" s="22">
        <v>1</v>
      </c>
      <c r="P64" s="52">
        <v>58374</v>
      </c>
      <c r="Q64" s="25" t="s">
        <v>15</v>
      </c>
      <c r="R64" s="159">
        <f>U64</f>
        <v>58374</v>
      </c>
      <c r="S64" s="133">
        <v>0</v>
      </c>
      <c r="T64" s="133">
        <v>0</v>
      </c>
      <c r="U64" s="133">
        <v>58374</v>
      </c>
      <c r="V64" s="133">
        <v>0</v>
      </c>
      <c r="W64" s="133">
        <v>0</v>
      </c>
      <c r="X64" s="133">
        <v>0</v>
      </c>
      <c r="Y64" s="133">
        <v>0</v>
      </c>
      <c r="Z64" s="133">
        <v>0</v>
      </c>
      <c r="AA64" s="133">
        <v>0</v>
      </c>
      <c r="AB64" s="133">
        <v>0</v>
      </c>
      <c r="AC64" s="133">
        <v>0</v>
      </c>
      <c r="AD64" s="133">
        <v>0</v>
      </c>
      <c r="AE64" s="89"/>
      <c r="AF64" s="64"/>
      <c r="AG64" s="64"/>
      <c r="AH64" s="64"/>
      <c r="AI64" s="64"/>
      <c r="AJ64" s="63"/>
      <c r="AK64" s="64"/>
      <c r="AL64" s="64"/>
      <c r="AM64" s="64"/>
      <c r="AN64" s="64"/>
      <c r="AO64" s="63"/>
      <c r="AP64" s="64"/>
      <c r="AQ64" s="64"/>
      <c r="AR64" s="64"/>
      <c r="AS64" s="64"/>
      <c r="AT64" s="63"/>
      <c r="AU64" s="64"/>
      <c r="AV64" s="64"/>
      <c r="AW64" s="64"/>
      <c r="AX64" s="64"/>
      <c r="AY64" s="63"/>
      <c r="AZ64" s="64"/>
      <c r="BA64" s="64"/>
      <c r="BB64" s="64"/>
      <c r="BC64" s="64"/>
      <c r="BD64" s="63"/>
      <c r="BE64" s="64"/>
      <c r="BF64" s="64"/>
      <c r="BG64" s="64"/>
      <c r="BH64" s="64"/>
      <c r="BI64" s="63"/>
      <c r="BJ64" s="64"/>
      <c r="BK64" s="64"/>
      <c r="BL64" s="64"/>
      <c r="BM64" s="64"/>
      <c r="BN64" s="63"/>
      <c r="BO64" s="64"/>
      <c r="BP64" s="64"/>
      <c r="BQ64" s="64"/>
      <c r="BR64" s="64"/>
      <c r="BS64" s="63"/>
      <c r="BT64" s="64"/>
      <c r="BU64" s="64"/>
      <c r="BV64" s="64"/>
      <c r="BW64" s="64"/>
      <c r="BX64" s="63"/>
      <c r="BY64" s="64"/>
      <c r="BZ64" s="64"/>
      <c r="CA64" s="64"/>
      <c r="CB64" s="64"/>
      <c r="CC64" s="63"/>
      <c r="CD64" s="64"/>
      <c r="CE64" s="64"/>
      <c r="CF64" s="64"/>
      <c r="CG64" s="64"/>
      <c r="CH64" s="63"/>
      <c r="CI64" s="64"/>
      <c r="CJ64" s="64"/>
      <c r="CK64" s="64"/>
      <c r="CL64" s="64"/>
      <c r="CM64" s="63"/>
      <c r="CN64" s="64"/>
      <c r="CO64" s="64"/>
      <c r="CP64" s="64"/>
      <c r="CQ64" s="64"/>
      <c r="CR64" s="63"/>
      <c r="CS64" s="64"/>
      <c r="CT64" s="64"/>
      <c r="CU64" s="64"/>
      <c r="CV64" s="64"/>
      <c r="CW64" s="63"/>
      <c r="CX64" s="64"/>
      <c r="CY64" s="64"/>
      <c r="CZ64" s="64"/>
      <c r="DA64" s="64"/>
      <c r="DB64" s="63"/>
      <c r="DC64" s="64"/>
      <c r="DD64" s="64"/>
      <c r="DE64" s="64"/>
      <c r="DF64" s="64"/>
      <c r="DG64" s="63"/>
      <c r="DH64" s="64"/>
      <c r="DI64" s="64"/>
      <c r="DJ64" s="64"/>
      <c r="DK64" s="64"/>
      <c r="DL64" s="63"/>
      <c r="DM64" s="64"/>
      <c r="DN64" s="64"/>
      <c r="DO64" s="64"/>
      <c r="DP64" s="64"/>
      <c r="DQ64" s="63"/>
      <c r="DR64" s="64"/>
      <c r="DS64" s="64"/>
      <c r="DT64" s="64"/>
      <c r="DU64" s="64"/>
      <c r="DV64" s="63"/>
      <c r="DW64" s="64"/>
      <c r="DX64" s="64"/>
      <c r="DY64" s="64"/>
      <c r="DZ64" s="64"/>
      <c r="EA64" s="63"/>
      <c r="EB64" s="64"/>
      <c r="EC64" s="64"/>
      <c r="ED64" s="64"/>
      <c r="EE64" s="64"/>
      <c r="EF64" s="63"/>
      <c r="EG64" s="64"/>
    </row>
    <row r="65" spans="1:137" s="16" customFormat="1" ht="41.4" x14ac:dyDescent="0.3">
      <c r="A65" s="32" t="s">
        <v>11</v>
      </c>
      <c r="B65" s="22" t="s">
        <v>25</v>
      </c>
      <c r="C65" s="22" t="s">
        <v>25</v>
      </c>
      <c r="D65" s="29" t="s">
        <v>12</v>
      </c>
      <c r="E65" s="22" t="s">
        <v>13</v>
      </c>
      <c r="F65" s="28" t="s">
        <v>12</v>
      </c>
      <c r="G65" s="22" t="s">
        <v>310</v>
      </c>
      <c r="H65" s="22">
        <v>35201</v>
      </c>
      <c r="I65" s="24" t="s">
        <v>970</v>
      </c>
      <c r="J65" s="142" t="s">
        <v>48</v>
      </c>
      <c r="K65" s="142" t="s">
        <v>983</v>
      </c>
      <c r="L65" s="29" t="s">
        <v>48</v>
      </c>
      <c r="M65" s="29" t="s">
        <v>48</v>
      </c>
      <c r="N65" s="31" t="s">
        <v>62</v>
      </c>
      <c r="O65" s="22">
        <v>1</v>
      </c>
      <c r="P65" s="52">
        <v>111144</v>
      </c>
      <c r="Q65" s="25" t="s">
        <v>15</v>
      </c>
      <c r="R65" s="159">
        <f>AB65</f>
        <v>111144</v>
      </c>
      <c r="S65" s="133">
        <v>0</v>
      </c>
      <c r="T65" s="133">
        <v>0</v>
      </c>
      <c r="U65" s="133">
        <v>0</v>
      </c>
      <c r="V65" s="133">
        <v>0</v>
      </c>
      <c r="W65" s="133">
        <v>0</v>
      </c>
      <c r="X65" s="133">
        <v>0</v>
      </c>
      <c r="Y65" s="133">
        <v>0</v>
      </c>
      <c r="Z65" s="133">
        <v>0</v>
      </c>
      <c r="AA65" s="133">
        <v>0</v>
      </c>
      <c r="AB65" s="133">
        <v>111144</v>
      </c>
      <c r="AC65" s="133">
        <v>0</v>
      </c>
      <c r="AD65" s="133">
        <v>0</v>
      </c>
      <c r="AE65" s="89"/>
      <c r="AF65" s="5"/>
      <c r="AG65" s="5"/>
      <c r="AH65" s="5"/>
      <c r="AI65" s="5"/>
      <c r="AJ65" s="15"/>
      <c r="AK65" s="5"/>
      <c r="AL65" s="5"/>
      <c r="AM65" s="5"/>
      <c r="AN65" s="5"/>
      <c r="AO65" s="15"/>
      <c r="AP65" s="5"/>
      <c r="AQ65" s="5"/>
      <c r="AR65" s="5"/>
      <c r="AS65" s="5"/>
      <c r="AT65" s="15"/>
      <c r="AU65" s="5"/>
      <c r="AV65" s="5"/>
      <c r="AW65" s="5"/>
      <c r="AX65" s="5"/>
      <c r="AY65" s="15"/>
      <c r="AZ65" s="5"/>
      <c r="BA65" s="5"/>
      <c r="BB65" s="5"/>
      <c r="BC65" s="5"/>
      <c r="BD65" s="15"/>
      <c r="BE65" s="5"/>
      <c r="BF65" s="5"/>
      <c r="BG65" s="5"/>
      <c r="BH65" s="5"/>
      <c r="BI65" s="15"/>
      <c r="BJ65" s="5"/>
      <c r="BK65" s="5"/>
      <c r="BL65" s="5"/>
      <c r="BM65" s="5"/>
      <c r="BN65" s="15"/>
      <c r="BO65" s="5"/>
      <c r="BP65" s="5"/>
      <c r="BQ65" s="5"/>
      <c r="BR65" s="5"/>
      <c r="BS65" s="15"/>
      <c r="BT65" s="5"/>
      <c r="BU65" s="5"/>
      <c r="BV65" s="5"/>
      <c r="BW65" s="5"/>
      <c r="BX65" s="15"/>
      <c r="BY65" s="5"/>
      <c r="BZ65" s="5"/>
      <c r="CA65" s="5"/>
      <c r="CB65" s="5"/>
      <c r="CC65" s="15"/>
      <c r="CD65" s="5"/>
      <c r="CE65" s="5"/>
      <c r="CF65" s="5"/>
      <c r="CG65" s="5"/>
      <c r="CH65" s="15"/>
      <c r="CI65" s="5"/>
      <c r="CJ65" s="5"/>
      <c r="CK65" s="5"/>
      <c r="CL65" s="5"/>
      <c r="CM65" s="15"/>
      <c r="CN65" s="5"/>
      <c r="CO65" s="5"/>
      <c r="CP65" s="5"/>
      <c r="CQ65" s="5"/>
      <c r="CR65" s="15"/>
      <c r="CS65" s="5"/>
      <c r="CT65" s="5"/>
      <c r="CU65" s="5"/>
      <c r="CV65" s="5"/>
      <c r="CW65" s="15"/>
      <c r="CX65" s="5"/>
      <c r="CY65" s="5"/>
      <c r="CZ65" s="5"/>
      <c r="DA65" s="5"/>
      <c r="DB65" s="15"/>
      <c r="DC65" s="5"/>
      <c r="DD65" s="5"/>
      <c r="DE65" s="5"/>
      <c r="DF65" s="5"/>
      <c r="DG65" s="15"/>
      <c r="DH65" s="5"/>
      <c r="DI65" s="5"/>
      <c r="DJ65" s="5"/>
      <c r="DK65" s="5"/>
      <c r="DL65" s="15"/>
      <c r="DM65" s="5"/>
      <c r="DN65" s="5"/>
      <c r="DO65" s="5"/>
      <c r="DP65" s="5"/>
      <c r="DQ65" s="15"/>
      <c r="DR65" s="5"/>
      <c r="DS65" s="5"/>
      <c r="DT65" s="5"/>
      <c r="DU65" s="5"/>
      <c r="DV65" s="15"/>
      <c r="DW65" s="5"/>
      <c r="DX65" s="5"/>
      <c r="DY65" s="5"/>
      <c r="DZ65" s="5"/>
      <c r="EA65" s="15"/>
      <c r="EB65" s="5"/>
      <c r="EC65" s="5"/>
      <c r="ED65" s="5"/>
      <c r="EE65" s="5"/>
      <c r="EF65" s="15"/>
      <c r="EG65" s="5"/>
    </row>
    <row r="66" spans="1:137" s="16" customFormat="1" ht="41.4" x14ac:dyDescent="0.3">
      <c r="A66" s="32" t="s">
        <v>11</v>
      </c>
      <c r="B66" s="22" t="s">
        <v>25</v>
      </c>
      <c r="C66" s="22" t="s">
        <v>25</v>
      </c>
      <c r="D66" s="29" t="s">
        <v>12</v>
      </c>
      <c r="E66" s="22" t="s">
        <v>13</v>
      </c>
      <c r="F66" s="28" t="s">
        <v>12</v>
      </c>
      <c r="G66" s="22" t="s">
        <v>310</v>
      </c>
      <c r="H66" s="22">
        <v>35201</v>
      </c>
      <c r="I66" s="24" t="s">
        <v>970</v>
      </c>
      <c r="J66" s="142" t="s">
        <v>48</v>
      </c>
      <c r="K66" s="142" t="s">
        <v>992</v>
      </c>
      <c r="L66" s="29" t="s">
        <v>48</v>
      </c>
      <c r="M66" s="29" t="s">
        <v>48</v>
      </c>
      <c r="N66" s="31" t="s">
        <v>62</v>
      </c>
      <c r="O66" s="22">
        <v>1</v>
      </c>
      <c r="P66" s="52">
        <v>47724</v>
      </c>
      <c r="Q66" s="25" t="s">
        <v>15</v>
      </c>
      <c r="R66" s="159">
        <f>AC66</f>
        <v>47724</v>
      </c>
      <c r="S66" s="133">
        <v>0</v>
      </c>
      <c r="T66" s="133">
        <v>0</v>
      </c>
      <c r="U66" s="133">
        <v>0</v>
      </c>
      <c r="V66" s="133">
        <v>0</v>
      </c>
      <c r="W66" s="133">
        <v>0</v>
      </c>
      <c r="X66" s="133">
        <v>0</v>
      </c>
      <c r="Y66" s="133">
        <v>0</v>
      </c>
      <c r="Z66" s="133">
        <v>0</v>
      </c>
      <c r="AA66" s="133">
        <v>0</v>
      </c>
      <c r="AB66" s="133">
        <v>0</v>
      </c>
      <c r="AC66" s="133">
        <v>47724</v>
      </c>
      <c r="AD66" s="133">
        <v>0</v>
      </c>
      <c r="AE66" s="89"/>
      <c r="AF66" s="5"/>
      <c r="AG66" s="5"/>
      <c r="AH66" s="5"/>
      <c r="AI66" s="5"/>
      <c r="AJ66" s="15"/>
      <c r="AK66" s="5"/>
      <c r="AL66" s="5"/>
      <c r="AM66" s="5"/>
      <c r="AN66" s="5"/>
      <c r="AO66" s="15"/>
      <c r="AP66" s="5"/>
      <c r="AQ66" s="5"/>
      <c r="AR66" s="5"/>
      <c r="AS66" s="5"/>
      <c r="AT66" s="15"/>
      <c r="AU66" s="5"/>
      <c r="AV66" s="5"/>
      <c r="AW66" s="5"/>
      <c r="AX66" s="5"/>
      <c r="AY66" s="15"/>
      <c r="AZ66" s="5"/>
      <c r="BA66" s="5"/>
      <c r="BB66" s="5"/>
      <c r="BC66" s="5"/>
      <c r="BD66" s="15"/>
      <c r="BE66" s="5"/>
      <c r="BF66" s="5"/>
      <c r="BG66" s="5"/>
      <c r="BH66" s="5"/>
      <c r="BI66" s="15"/>
      <c r="BJ66" s="5"/>
      <c r="BK66" s="5"/>
      <c r="BL66" s="5"/>
      <c r="BM66" s="5"/>
      <c r="BN66" s="15"/>
      <c r="BO66" s="5"/>
      <c r="BP66" s="5"/>
      <c r="BQ66" s="5"/>
      <c r="BR66" s="5"/>
      <c r="BS66" s="15"/>
      <c r="BT66" s="5"/>
      <c r="BU66" s="5"/>
      <c r="BV66" s="5"/>
      <c r="BW66" s="5"/>
      <c r="BX66" s="15"/>
      <c r="BY66" s="5"/>
      <c r="BZ66" s="5"/>
      <c r="CA66" s="5"/>
      <c r="CB66" s="5"/>
      <c r="CC66" s="15"/>
      <c r="CD66" s="5"/>
      <c r="CE66" s="5"/>
      <c r="CF66" s="5"/>
      <c r="CG66" s="5"/>
      <c r="CH66" s="15"/>
      <c r="CI66" s="5"/>
      <c r="CJ66" s="5"/>
      <c r="CK66" s="5"/>
      <c r="CL66" s="5"/>
      <c r="CM66" s="15"/>
      <c r="CN66" s="5"/>
      <c r="CO66" s="5"/>
      <c r="CP66" s="5"/>
      <c r="CQ66" s="5"/>
      <c r="CR66" s="15"/>
      <c r="CS66" s="5"/>
      <c r="CT66" s="5"/>
      <c r="CU66" s="5"/>
      <c r="CV66" s="5"/>
      <c r="CW66" s="15"/>
      <c r="CX66" s="5"/>
      <c r="CY66" s="5"/>
      <c r="CZ66" s="5"/>
      <c r="DA66" s="5"/>
      <c r="DB66" s="15"/>
      <c r="DC66" s="5"/>
      <c r="DD66" s="5"/>
      <c r="DE66" s="5"/>
      <c r="DF66" s="5"/>
      <c r="DG66" s="15"/>
      <c r="DH66" s="5"/>
      <c r="DI66" s="5"/>
      <c r="DJ66" s="5"/>
      <c r="DK66" s="5"/>
      <c r="DL66" s="15"/>
      <c r="DM66" s="5"/>
      <c r="DN66" s="5"/>
      <c r="DO66" s="5"/>
      <c r="DP66" s="5"/>
      <c r="DQ66" s="15"/>
      <c r="DR66" s="5"/>
      <c r="DS66" s="5"/>
      <c r="DT66" s="5"/>
      <c r="DU66" s="5"/>
      <c r="DV66" s="15"/>
      <c r="DW66" s="5"/>
      <c r="DX66" s="5"/>
      <c r="DY66" s="5"/>
      <c r="DZ66" s="5"/>
      <c r="EA66" s="15"/>
      <c r="EB66" s="5"/>
      <c r="EC66" s="5"/>
      <c r="ED66" s="5"/>
      <c r="EE66" s="5"/>
      <c r="EF66" s="15"/>
      <c r="EG66" s="5"/>
    </row>
    <row r="67" spans="1:137" s="16" customFormat="1" ht="41.4" x14ac:dyDescent="0.3">
      <c r="A67" s="32" t="s">
        <v>11</v>
      </c>
      <c r="B67" s="22" t="s">
        <v>25</v>
      </c>
      <c r="C67" s="22" t="s">
        <v>25</v>
      </c>
      <c r="D67" s="29" t="s">
        <v>12</v>
      </c>
      <c r="E67" s="22" t="s">
        <v>13</v>
      </c>
      <c r="F67" s="28" t="s">
        <v>12</v>
      </c>
      <c r="G67" s="22" t="s">
        <v>310</v>
      </c>
      <c r="H67" s="22">
        <v>35201</v>
      </c>
      <c r="I67" s="24" t="s">
        <v>970</v>
      </c>
      <c r="J67" s="142" t="s">
        <v>48</v>
      </c>
      <c r="K67" s="142" t="s">
        <v>993</v>
      </c>
      <c r="L67" s="29" t="s">
        <v>48</v>
      </c>
      <c r="M67" s="29" t="s">
        <v>48</v>
      </c>
      <c r="N67" s="31" t="s">
        <v>62</v>
      </c>
      <c r="O67" s="22">
        <v>1</v>
      </c>
      <c r="P67" s="52">
        <v>19725</v>
      </c>
      <c r="Q67" s="25" t="s">
        <v>15</v>
      </c>
      <c r="R67" s="159">
        <f>X67</f>
        <v>19725</v>
      </c>
      <c r="S67" s="133">
        <v>0</v>
      </c>
      <c r="T67" s="133">
        <v>0</v>
      </c>
      <c r="U67" s="133">
        <v>0</v>
      </c>
      <c r="V67" s="133">
        <v>0</v>
      </c>
      <c r="W67" s="133">
        <v>0</v>
      </c>
      <c r="X67" s="133">
        <v>19725</v>
      </c>
      <c r="Y67" s="133">
        <v>0</v>
      </c>
      <c r="Z67" s="133">
        <v>0</v>
      </c>
      <c r="AA67" s="133">
        <v>0</v>
      </c>
      <c r="AB67" s="133">
        <v>0</v>
      </c>
      <c r="AC67" s="133">
        <v>0</v>
      </c>
      <c r="AD67" s="133">
        <v>0</v>
      </c>
      <c r="AE67" s="89"/>
      <c r="AF67" s="59"/>
      <c r="AG67" s="59"/>
      <c r="AH67" s="59"/>
      <c r="AI67" s="59"/>
      <c r="AJ67" s="58"/>
      <c r="AK67" s="59"/>
      <c r="AL67" s="59"/>
      <c r="AM67" s="59"/>
      <c r="AN67" s="59"/>
      <c r="AO67" s="58"/>
      <c r="AP67" s="59"/>
      <c r="AQ67" s="59"/>
      <c r="AR67" s="59"/>
      <c r="AS67" s="59"/>
      <c r="AT67" s="58"/>
      <c r="AU67" s="59"/>
      <c r="AV67" s="59"/>
      <c r="AW67" s="59"/>
      <c r="AX67" s="59"/>
      <c r="AY67" s="58"/>
      <c r="AZ67" s="59"/>
      <c r="BA67" s="59"/>
      <c r="BB67" s="59"/>
      <c r="BC67" s="59"/>
      <c r="BD67" s="58"/>
      <c r="BE67" s="59"/>
      <c r="BF67" s="59"/>
      <c r="BG67" s="59"/>
      <c r="BH67" s="59"/>
      <c r="BI67" s="58"/>
      <c r="BJ67" s="59"/>
      <c r="BK67" s="59"/>
      <c r="BL67" s="59"/>
      <c r="BM67" s="59"/>
      <c r="BN67" s="58"/>
      <c r="BO67" s="59"/>
      <c r="BP67" s="59"/>
      <c r="BQ67" s="59"/>
      <c r="BR67" s="59"/>
      <c r="BS67" s="58"/>
      <c r="BT67" s="59"/>
      <c r="BU67" s="59"/>
      <c r="BV67" s="59"/>
      <c r="BW67" s="59"/>
      <c r="BX67" s="58"/>
      <c r="BY67" s="59"/>
      <c r="BZ67" s="59"/>
      <c r="CA67" s="59"/>
      <c r="CB67" s="59"/>
      <c r="CC67" s="58"/>
      <c r="CD67" s="59"/>
      <c r="CE67" s="59"/>
      <c r="CF67" s="59"/>
      <c r="CG67" s="59"/>
      <c r="CH67" s="58"/>
      <c r="CI67" s="59"/>
      <c r="CJ67" s="59"/>
      <c r="CK67" s="59"/>
      <c r="CL67" s="59"/>
      <c r="CM67" s="58"/>
      <c r="CN67" s="59"/>
      <c r="CO67" s="59"/>
      <c r="CP67" s="59"/>
      <c r="CQ67" s="59"/>
      <c r="CR67" s="58"/>
      <c r="CS67" s="59"/>
      <c r="CT67" s="59"/>
      <c r="CU67" s="59"/>
      <c r="CV67" s="59"/>
      <c r="CW67" s="58"/>
      <c r="CX67" s="59"/>
      <c r="CY67" s="59"/>
      <c r="CZ67" s="59"/>
      <c r="DA67" s="59"/>
      <c r="DB67" s="58"/>
      <c r="DC67" s="59"/>
      <c r="DD67" s="59"/>
      <c r="DE67" s="59"/>
      <c r="DF67" s="59"/>
      <c r="DG67" s="58"/>
      <c r="DH67" s="59"/>
      <c r="DI67" s="59"/>
      <c r="DJ67" s="59"/>
      <c r="DK67" s="59"/>
      <c r="DL67" s="58"/>
      <c r="DM67" s="59"/>
      <c r="DN67" s="59"/>
      <c r="DO67" s="59"/>
      <c r="DP67" s="59"/>
      <c r="DQ67" s="58"/>
      <c r="DR67" s="59"/>
      <c r="DS67" s="59"/>
      <c r="DT67" s="59"/>
      <c r="DU67" s="59"/>
      <c r="DV67" s="58"/>
      <c r="DW67" s="59"/>
      <c r="DX67" s="59"/>
      <c r="DY67" s="59"/>
      <c r="DZ67" s="59"/>
      <c r="EA67" s="58"/>
      <c r="EB67" s="59"/>
      <c r="EC67" s="59"/>
      <c r="ED67" s="59"/>
      <c r="EE67" s="59"/>
      <c r="EF67" s="58"/>
      <c r="EG67" s="59"/>
    </row>
    <row r="68" spans="1:137" s="16" customFormat="1" ht="69" x14ac:dyDescent="0.3">
      <c r="A68" s="32" t="s">
        <v>11</v>
      </c>
      <c r="B68" s="22" t="s">
        <v>25</v>
      </c>
      <c r="C68" s="22" t="s">
        <v>25</v>
      </c>
      <c r="D68" s="29" t="s">
        <v>12</v>
      </c>
      <c r="E68" s="22" t="s">
        <v>13</v>
      </c>
      <c r="F68" s="28" t="s">
        <v>12</v>
      </c>
      <c r="G68" s="22" t="s">
        <v>14</v>
      </c>
      <c r="H68" s="22">
        <v>35501</v>
      </c>
      <c r="I68" s="24" t="s">
        <v>971</v>
      </c>
      <c r="J68" s="142" t="s">
        <v>48</v>
      </c>
      <c r="K68" s="142" t="s">
        <v>984</v>
      </c>
      <c r="L68" s="29" t="s">
        <v>48</v>
      </c>
      <c r="M68" s="29" t="s">
        <v>48</v>
      </c>
      <c r="N68" s="31" t="s">
        <v>62</v>
      </c>
      <c r="O68" s="22">
        <v>6</v>
      </c>
      <c r="P68" s="52">
        <v>10000</v>
      </c>
      <c r="Q68" s="25" t="s">
        <v>15</v>
      </c>
      <c r="R68" s="159">
        <v>60000</v>
      </c>
      <c r="S68" s="133">
        <v>0</v>
      </c>
      <c r="T68" s="133">
        <v>0</v>
      </c>
      <c r="U68" s="133">
        <v>20000</v>
      </c>
      <c r="V68" s="133">
        <v>0</v>
      </c>
      <c r="W68" s="133">
        <v>0</v>
      </c>
      <c r="X68" s="133">
        <v>20000</v>
      </c>
      <c r="Y68" s="133">
        <v>0</v>
      </c>
      <c r="Z68" s="133">
        <v>0</v>
      </c>
      <c r="AA68" s="133">
        <v>20000</v>
      </c>
      <c r="AB68" s="133">
        <v>0</v>
      </c>
      <c r="AC68" s="133">
        <v>0</v>
      </c>
      <c r="AD68" s="133">
        <v>0</v>
      </c>
      <c r="AE68" s="89"/>
      <c r="AF68" s="59"/>
      <c r="AG68" s="59"/>
      <c r="AH68" s="59"/>
      <c r="AI68" s="59"/>
      <c r="AJ68" s="60"/>
      <c r="AK68" s="59"/>
      <c r="AL68" s="59"/>
      <c r="AM68" s="59"/>
      <c r="AN68" s="59"/>
      <c r="AO68" s="60"/>
      <c r="AP68" s="59"/>
      <c r="AQ68" s="59"/>
      <c r="AR68" s="59"/>
      <c r="AS68" s="59"/>
      <c r="AT68" s="60"/>
      <c r="AU68" s="59"/>
      <c r="AV68" s="59"/>
      <c r="AW68" s="59"/>
      <c r="AX68" s="59"/>
      <c r="AY68" s="60"/>
      <c r="AZ68" s="59"/>
      <c r="BA68" s="59"/>
      <c r="BB68" s="59"/>
      <c r="BC68" s="59"/>
      <c r="BD68" s="60"/>
      <c r="BE68" s="59"/>
      <c r="BF68" s="59"/>
      <c r="BG68" s="59"/>
      <c r="BH68" s="59"/>
      <c r="BI68" s="60"/>
      <c r="BJ68" s="59"/>
      <c r="BK68" s="59"/>
      <c r="BL68" s="59"/>
      <c r="BM68" s="59"/>
      <c r="BN68" s="60"/>
      <c r="BO68" s="59"/>
      <c r="BP68" s="59"/>
      <c r="BQ68" s="59"/>
      <c r="BR68" s="59"/>
      <c r="BS68" s="60"/>
      <c r="BT68" s="59"/>
      <c r="BU68" s="59"/>
      <c r="BV68" s="59"/>
      <c r="BW68" s="59"/>
      <c r="BX68" s="60"/>
      <c r="BY68" s="59"/>
      <c r="BZ68" s="59"/>
      <c r="CA68" s="59"/>
      <c r="CB68" s="59"/>
      <c r="CC68" s="60"/>
      <c r="CD68" s="59"/>
      <c r="CE68" s="59"/>
      <c r="CF68" s="59"/>
      <c r="CG68" s="59"/>
      <c r="CH68" s="60"/>
      <c r="CI68" s="59"/>
      <c r="CJ68" s="59"/>
      <c r="CK68" s="59"/>
      <c r="CL68" s="59"/>
      <c r="CM68" s="60"/>
      <c r="CN68" s="59"/>
      <c r="CO68" s="59"/>
      <c r="CP68" s="59"/>
      <c r="CQ68" s="59"/>
      <c r="CR68" s="60"/>
      <c r="CS68" s="59"/>
      <c r="CT68" s="59"/>
      <c r="CU68" s="59"/>
      <c r="CV68" s="59"/>
      <c r="CW68" s="60"/>
      <c r="CX68" s="59"/>
      <c r="CY68" s="59"/>
      <c r="CZ68" s="59"/>
      <c r="DA68" s="59"/>
      <c r="DB68" s="60"/>
      <c r="DC68" s="59"/>
      <c r="DD68" s="59"/>
      <c r="DE68" s="59"/>
      <c r="DF68" s="59"/>
      <c r="DG68" s="60"/>
      <c r="DH68" s="59"/>
      <c r="DI68" s="59"/>
      <c r="DJ68" s="59"/>
      <c r="DK68" s="59"/>
      <c r="DL68" s="60"/>
      <c r="DM68" s="59"/>
      <c r="DN68" s="59"/>
      <c r="DO68" s="59"/>
      <c r="DP68" s="59"/>
      <c r="DQ68" s="60"/>
      <c r="DR68" s="59"/>
      <c r="DS68" s="59"/>
      <c r="DT68" s="59"/>
      <c r="DU68" s="59"/>
      <c r="DV68" s="60"/>
      <c r="DW68" s="59"/>
      <c r="DX68" s="59"/>
      <c r="DY68" s="59"/>
      <c r="DZ68" s="59"/>
      <c r="EA68" s="60"/>
      <c r="EB68" s="59"/>
      <c r="EC68" s="59"/>
      <c r="ED68" s="59"/>
      <c r="EE68" s="59"/>
      <c r="EF68" s="60"/>
      <c r="EG68" s="59"/>
    </row>
    <row r="69" spans="1:137" s="16" customFormat="1" ht="46.2" customHeight="1" x14ac:dyDescent="0.3">
      <c r="A69" s="32" t="s">
        <v>11</v>
      </c>
      <c r="B69" s="22" t="s">
        <v>25</v>
      </c>
      <c r="C69" s="22" t="s">
        <v>25</v>
      </c>
      <c r="D69" s="29" t="s">
        <v>12</v>
      </c>
      <c r="E69" s="22" t="s">
        <v>13</v>
      </c>
      <c r="F69" s="28" t="s">
        <v>12</v>
      </c>
      <c r="G69" s="22" t="s">
        <v>310</v>
      </c>
      <c r="H69" s="22">
        <v>35701</v>
      </c>
      <c r="I69" s="24" t="s">
        <v>972</v>
      </c>
      <c r="J69" s="142" t="s">
        <v>48</v>
      </c>
      <c r="K69" s="142" t="s">
        <v>980</v>
      </c>
      <c r="L69" s="29" t="s">
        <v>48</v>
      </c>
      <c r="M69" s="29" t="s">
        <v>48</v>
      </c>
      <c r="N69" s="31" t="s">
        <v>62</v>
      </c>
      <c r="O69" s="22">
        <v>12</v>
      </c>
      <c r="P69" s="52">
        <v>20300</v>
      </c>
      <c r="Q69" s="25" t="s">
        <v>15</v>
      </c>
      <c r="R69" s="159">
        <v>243600</v>
      </c>
      <c r="S69" s="133">
        <v>20300</v>
      </c>
      <c r="T69" s="133">
        <v>20300</v>
      </c>
      <c r="U69" s="133">
        <v>20300</v>
      </c>
      <c r="V69" s="133">
        <v>20300</v>
      </c>
      <c r="W69" s="133">
        <v>20300</v>
      </c>
      <c r="X69" s="133">
        <v>20300</v>
      </c>
      <c r="Y69" s="133">
        <v>20300</v>
      </c>
      <c r="Z69" s="133">
        <v>20300</v>
      </c>
      <c r="AA69" s="133">
        <v>20300</v>
      </c>
      <c r="AB69" s="133">
        <v>20300</v>
      </c>
      <c r="AC69" s="133">
        <v>40600</v>
      </c>
      <c r="AD69" s="133">
        <v>0</v>
      </c>
      <c r="AE69" s="89"/>
      <c r="AF69" s="64"/>
      <c r="AG69" s="64"/>
      <c r="AH69" s="64"/>
      <c r="AI69" s="64"/>
      <c r="AJ69" s="63"/>
      <c r="AK69" s="64"/>
      <c r="AL69" s="64"/>
      <c r="AM69" s="64"/>
      <c r="AN69" s="64"/>
      <c r="AO69" s="63"/>
      <c r="AP69" s="64"/>
      <c r="AQ69" s="64"/>
      <c r="AR69" s="64"/>
      <c r="AS69" s="64"/>
      <c r="AT69" s="63"/>
      <c r="AU69" s="64"/>
      <c r="AV69" s="64"/>
      <c r="AW69" s="64"/>
      <c r="AX69" s="64"/>
      <c r="AY69" s="63"/>
      <c r="AZ69" s="64"/>
      <c r="BA69" s="64"/>
      <c r="BB69" s="64"/>
      <c r="BC69" s="64"/>
      <c r="BD69" s="63"/>
      <c r="BE69" s="64"/>
      <c r="BF69" s="64"/>
      <c r="BG69" s="64"/>
      <c r="BH69" s="64"/>
      <c r="BI69" s="63"/>
      <c r="BJ69" s="64"/>
      <c r="BK69" s="64"/>
      <c r="BL69" s="64"/>
      <c r="BM69" s="64"/>
      <c r="BN69" s="63"/>
      <c r="BO69" s="64"/>
      <c r="BP69" s="64"/>
      <c r="BQ69" s="64"/>
      <c r="BR69" s="64"/>
      <c r="BS69" s="63"/>
      <c r="BT69" s="64"/>
      <c r="BU69" s="64"/>
      <c r="BV69" s="64"/>
      <c r="BW69" s="64"/>
      <c r="BX69" s="63"/>
      <c r="BY69" s="64"/>
      <c r="BZ69" s="64"/>
      <c r="CA69" s="64"/>
      <c r="CB69" s="64"/>
      <c r="CC69" s="63"/>
      <c r="CD69" s="64"/>
      <c r="CE69" s="64"/>
      <c r="CF69" s="64"/>
      <c r="CG69" s="64"/>
      <c r="CH69" s="63"/>
      <c r="CI69" s="64"/>
      <c r="CJ69" s="64"/>
      <c r="CK69" s="64"/>
      <c r="CL69" s="64"/>
      <c r="CM69" s="63"/>
      <c r="CN69" s="64"/>
      <c r="CO69" s="64"/>
      <c r="CP69" s="64"/>
      <c r="CQ69" s="64"/>
      <c r="CR69" s="63"/>
      <c r="CS69" s="64"/>
      <c r="CT69" s="64"/>
      <c r="CU69" s="64"/>
      <c r="CV69" s="64"/>
      <c r="CW69" s="63"/>
      <c r="CX69" s="64"/>
      <c r="CY69" s="64"/>
      <c r="CZ69" s="64"/>
      <c r="DA69" s="64"/>
      <c r="DB69" s="63"/>
      <c r="DC69" s="64"/>
      <c r="DD69" s="64"/>
      <c r="DE69" s="64"/>
      <c r="DF69" s="64"/>
      <c r="DG69" s="63"/>
      <c r="DH69" s="64"/>
      <c r="DI69" s="64"/>
      <c r="DJ69" s="64"/>
      <c r="DK69" s="64"/>
      <c r="DL69" s="63"/>
      <c r="DM69" s="64"/>
      <c r="DN69" s="64"/>
      <c r="DO69" s="64"/>
      <c r="DP69" s="64"/>
      <c r="DQ69" s="63"/>
      <c r="DR69" s="64"/>
      <c r="DS69" s="64"/>
      <c r="DT69" s="64"/>
      <c r="DU69" s="64"/>
      <c r="DV69" s="63"/>
      <c r="DW69" s="64"/>
      <c r="DX69" s="64"/>
      <c r="DY69" s="64"/>
      <c r="DZ69" s="64"/>
      <c r="EA69" s="63"/>
      <c r="EB69" s="64"/>
      <c r="EC69" s="64"/>
      <c r="ED69" s="64"/>
      <c r="EE69" s="64"/>
      <c r="EF69" s="63"/>
      <c r="EG69" s="64"/>
    </row>
    <row r="70" spans="1:137" s="16" customFormat="1" ht="60" customHeight="1" x14ac:dyDescent="0.3">
      <c r="A70" s="32" t="s">
        <v>11</v>
      </c>
      <c r="B70" s="22" t="s">
        <v>25</v>
      </c>
      <c r="C70" s="22" t="s">
        <v>25</v>
      </c>
      <c r="D70" s="29" t="s">
        <v>12</v>
      </c>
      <c r="E70" s="22" t="s">
        <v>13</v>
      </c>
      <c r="F70" s="28" t="s">
        <v>12</v>
      </c>
      <c r="G70" s="22" t="s">
        <v>310</v>
      </c>
      <c r="H70" s="22">
        <v>35701</v>
      </c>
      <c r="I70" s="24" t="s">
        <v>972</v>
      </c>
      <c r="J70" s="142" t="s">
        <v>48</v>
      </c>
      <c r="K70" s="142" t="s">
        <v>981</v>
      </c>
      <c r="L70" s="29" t="s">
        <v>48</v>
      </c>
      <c r="M70" s="29" t="s">
        <v>48</v>
      </c>
      <c r="N70" s="31" t="s">
        <v>62</v>
      </c>
      <c r="O70" s="22">
        <v>2</v>
      </c>
      <c r="P70" s="52">
        <v>149793</v>
      </c>
      <c r="Q70" s="25" t="s">
        <v>968</v>
      </c>
      <c r="R70" s="159">
        <f>T70+V70</f>
        <v>299586</v>
      </c>
      <c r="S70" s="133">
        <v>0</v>
      </c>
      <c r="T70" s="133">
        <v>149793</v>
      </c>
      <c r="U70" s="133">
        <v>0</v>
      </c>
      <c r="V70" s="133">
        <v>149793</v>
      </c>
      <c r="W70" s="133">
        <v>0</v>
      </c>
      <c r="X70" s="133">
        <v>0</v>
      </c>
      <c r="Y70" s="133">
        <v>0</v>
      </c>
      <c r="Z70" s="133">
        <v>0</v>
      </c>
      <c r="AA70" s="133">
        <v>0</v>
      </c>
      <c r="AB70" s="133">
        <v>0</v>
      </c>
      <c r="AC70" s="133">
        <v>0</v>
      </c>
      <c r="AD70" s="133">
        <v>0</v>
      </c>
      <c r="AE70" s="89"/>
      <c r="AF70" s="5"/>
      <c r="AG70" s="5"/>
      <c r="AH70" s="5"/>
      <c r="AI70" s="5"/>
      <c r="AJ70" s="15"/>
      <c r="AK70" s="5"/>
      <c r="AL70" s="5"/>
      <c r="AM70" s="5"/>
      <c r="AN70" s="5"/>
      <c r="AO70" s="15"/>
      <c r="AP70" s="5"/>
      <c r="AQ70" s="5"/>
      <c r="AR70" s="5"/>
      <c r="AS70" s="5"/>
      <c r="AT70" s="15"/>
      <c r="AU70" s="5"/>
      <c r="AV70" s="5"/>
      <c r="AW70" s="5"/>
      <c r="AX70" s="5"/>
      <c r="AY70" s="15"/>
      <c r="AZ70" s="5"/>
      <c r="BA70" s="5"/>
      <c r="BB70" s="5"/>
      <c r="BC70" s="5"/>
      <c r="BD70" s="15"/>
      <c r="BE70" s="5"/>
      <c r="BF70" s="5"/>
      <c r="BG70" s="5"/>
      <c r="BH70" s="5"/>
      <c r="BI70" s="15"/>
      <c r="BJ70" s="5"/>
      <c r="BK70" s="5"/>
      <c r="BL70" s="5"/>
      <c r="BM70" s="5"/>
      <c r="BN70" s="15"/>
      <c r="BO70" s="5"/>
      <c r="BP70" s="5"/>
      <c r="BQ70" s="5"/>
      <c r="BR70" s="5"/>
      <c r="BS70" s="15"/>
      <c r="BT70" s="5"/>
      <c r="BU70" s="5"/>
      <c r="BV70" s="5"/>
      <c r="BW70" s="5"/>
      <c r="BX70" s="15"/>
      <c r="BY70" s="5"/>
      <c r="BZ70" s="5"/>
      <c r="CA70" s="5"/>
      <c r="CB70" s="5"/>
      <c r="CC70" s="15"/>
      <c r="CD70" s="5"/>
      <c r="CE70" s="5"/>
      <c r="CF70" s="5"/>
      <c r="CG70" s="5"/>
      <c r="CH70" s="15"/>
      <c r="CI70" s="5"/>
      <c r="CJ70" s="5"/>
      <c r="CK70" s="5"/>
      <c r="CL70" s="5"/>
      <c r="CM70" s="15"/>
      <c r="CN70" s="5"/>
      <c r="CO70" s="5"/>
      <c r="CP70" s="5"/>
      <c r="CQ70" s="5"/>
      <c r="CR70" s="15"/>
      <c r="CS70" s="5"/>
      <c r="CT70" s="5"/>
      <c r="CU70" s="5"/>
      <c r="CV70" s="5"/>
      <c r="CW70" s="15"/>
      <c r="CX70" s="5"/>
      <c r="CY70" s="5"/>
      <c r="CZ70" s="5"/>
      <c r="DA70" s="5"/>
      <c r="DB70" s="15"/>
      <c r="DC70" s="5"/>
      <c r="DD70" s="5"/>
      <c r="DE70" s="5"/>
      <c r="DF70" s="5"/>
      <c r="DG70" s="15"/>
      <c r="DH70" s="5"/>
      <c r="DI70" s="5"/>
      <c r="DJ70" s="5"/>
      <c r="DK70" s="5"/>
      <c r="DL70" s="15"/>
      <c r="DM70" s="5"/>
      <c r="DN70" s="5"/>
      <c r="DO70" s="5"/>
      <c r="DP70" s="5"/>
      <c r="DQ70" s="15"/>
      <c r="DR70" s="5"/>
      <c r="DS70" s="5"/>
      <c r="DT70" s="5"/>
      <c r="DU70" s="5"/>
      <c r="DV70" s="15"/>
      <c r="DW70" s="5"/>
      <c r="DX70" s="5"/>
      <c r="DY70" s="5"/>
      <c r="DZ70" s="5"/>
      <c r="EA70" s="15"/>
      <c r="EB70" s="5"/>
      <c r="EC70" s="5"/>
      <c r="ED70" s="5"/>
      <c r="EE70" s="5"/>
      <c r="EF70" s="15"/>
      <c r="EG70" s="5"/>
    </row>
    <row r="71" spans="1:137" s="12" customFormat="1" ht="65.400000000000006" customHeight="1" x14ac:dyDescent="0.3">
      <c r="A71" s="66" t="s">
        <v>11</v>
      </c>
      <c r="B71" s="67" t="s">
        <v>25</v>
      </c>
      <c r="C71" s="67" t="s">
        <v>25</v>
      </c>
      <c r="D71" s="83" t="s">
        <v>12</v>
      </c>
      <c r="E71" s="67" t="s">
        <v>13</v>
      </c>
      <c r="F71" s="82" t="s">
        <v>12</v>
      </c>
      <c r="G71" s="67" t="s">
        <v>310</v>
      </c>
      <c r="H71" s="67">
        <v>35701</v>
      </c>
      <c r="I71" s="69" t="s">
        <v>972</v>
      </c>
      <c r="J71" s="143" t="s">
        <v>48</v>
      </c>
      <c r="K71" s="143" t="s">
        <v>982</v>
      </c>
      <c r="L71" s="83" t="s">
        <v>48</v>
      </c>
      <c r="M71" s="83" t="s">
        <v>48</v>
      </c>
      <c r="N71" s="84" t="s">
        <v>62</v>
      </c>
      <c r="O71" s="67">
        <v>6</v>
      </c>
      <c r="P71" s="70">
        <v>14583.3333</v>
      </c>
      <c r="Q71" s="71" t="s">
        <v>15</v>
      </c>
      <c r="R71" s="159">
        <f>T71+V71+X71+Z71+AB71+AC71</f>
        <v>87500</v>
      </c>
      <c r="S71" s="131">
        <v>0</v>
      </c>
      <c r="T71" s="131">
        <v>35000</v>
      </c>
      <c r="U71" s="131">
        <v>0</v>
      </c>
      <c r="V71" s="131">
        <v>10500</v>
      </c>
      <c r="W71" s="131">
        <v>0</v>
      </c>
      <c r="X71" s="131">
        <v>10500</v>
      </c>
      <c r="Y71" s="131">
        <v>0</v>
      </c>
      <c r="Z71" s="131">
        <v>10500</v>
      </c>
      <c r="AA71" s="131">
        <v>0</v>
      </c>
      <c r="AB71" s="131">
        <v>10500</v>
      </c>
      <c r="AC71" s="131">
        <v>10500</v>
      </c>
      <c r="AD71" s="131">
        <v>0</v>
      </c>
      <c r="AE71" s="88"/>
      <c r="AJ71" s="74"/>
      <c r="AO71" s="74"/>
      <c r="AT71" s="74"/>
      <c r="AY71" s="74"/>
      <c r="BD71" s="74"/>
      <c r="BI71" s="74"/>
      <c r="BN71" s="74"/>
      <c r="BS71" s="74"/>
      <c r="BX71" s="74"/>
      <c r="CC71" s="74"/>
      <c r="CH71" s="74"/>
      <c r="CM71" s="74"/>
      <c r="CR71" s="74"/>
      <c r="CW71" s="74"/>
      <c r="DB71" s="74"/>
      <c r="DG71" s="74"/>
      <c r="DL71" s="74"/>
      <c r="DQ71" s="74"/>
      <c r="DV71" s="74"/>
      <c r="EA71" s="74"/>
      <c r="EF71" s="74"/>
    </row>
    <row r="72" spans="1:137" s="12" customFormat="1" ht="92.4" customHeight="1" x14ac:dyDescent="0.3">
      <c r="A72" s="66" t="s">
        <v>11</v>
      </c>
      <c r="B72" s="67" t="s">
        <v>25</v>
      </c>
      <c r="C72" s="67" t="s">
        <v>25</v>
      </c>
      <c r="D72" s="83" t="s">
        <v>12</v>
      </c>
      <c r="E72" s="67" t="s">
        <v>13</v>
      </c>
      <c r="F72" s="82" t="s">
        <v>12</v>
      </c>
      <c r="G72" s="67" t="s">
        <v>310</v>
      </c>
      <c r="H72" s="67">
        <v>35701</v>
      </c>
      <c r="I72" s="69" t="s">
        <v>972</v>
      </c>
      <c r="J72" s="143" t="s">
        <v>48</v>
      </c>
      <c r="K72" s="143" t="s">
        <v>994</v>
      </c>
      <c r="L72" s="83" t="s">
        <v>48</v>
      </c>
      <c r="M72" s="83" t="s">
        <v>48</v>
      </c>
      <c r="N72" s="84" t="s">
        <v>62</v>
      </c>
      <c r="O72" s="67">
        <v>3</v>
      </c>
      <c r="P72" s="70">
        <v>25000</v>
      </c>
      <c r="Q72" s="71" t="s">
        <v>15</v>
      </c>
      <c r="R72" s="159">
        <f>U72+AA72+AC72</f>
        <v>75000</v>
      </c>
      <c r="S72" s="131">
        <v>0</v>
      </c>
      <c r="T72" s="131">
        <v>0</v>
      </c>
      <c r="U72" s="131">
        <v>25000</v>
      </c>
      <c r="V72" s="131">
        <v>0</v>
      </c>
      <c r="W72" s="131">
        <v>0</v>
      </c>
      <c r="X72" s="131">
        <v>0</v>
      </c>
      <c r="Y72" s="131">
        <v>0</v>
      </c>
      <c r="Z72" s="131">
        <v>0</v>
      </c>
      <c r="AA72" s="131">
        <v>25000</v>
      </c>
      <c r="AB72" s="131">
        <v>0</v>
      </c>
      <c r="AC72" s="131">
        <v>25000</v>
      </c>
      <c r="AD72" s="131">
        <v>0</v>
      </c>
      <c r="AE72" s="88"/>
      <c r="AF72" s="72"/>
      <c r="AG72" s="72"/>
      <c r="AH72" s="72"/>
      <c r="AI72" s="72"/>
      <c r="AJ72" s="73"/>
      <c r="AK72" s="72"/>
      <c r="AL72" s="72"/>
      <c r="AM72" s="72"/>
      <c r="AN72" s="72"/>
      <c r="AO72" s="73"/>
      <c r="AP72" s="72"/>
      <c r="AQ72" s="72"/>
      <c r="AR72" s="72"/>
      <c r="AS72" s="72"/>
      <c r="AT72" s="73"/>
      <c r="AU72" s="72"/>
      <c r="AV72" s="72"/>
      <c r="AW72" s="72"/>
      <c r="AX72" s="72"/>
      <c r="AY72" s="73"/>
      <c r="AZ72" s="72"/>
      <c r="BA72" s="72"/>
      <c r="BB72" s="72"/>
      <c r="BC72" s="72"/>
      <c r="BD72" s="73"/>
      <c r="BE72" s="72"/>
      <c r="BF72" s="72"/>
      <c r="BG72" s="72"/>
      <c r="BH72" s="72"/>
      <c r="BI72" s="73"/>
      <c r="BJ72" s="72"/>
      <c r="BK72" s="72"/>
      <c r="BL72" s="72"/>
      <c r="BM72" s="72"/>
      <c r="BN72" s="73"/>
      <c r="BO72" s="72"/>
      <c r="BP72" s="72"/>
      <c r="BQ72" s="72"/>
      <c r="BR72" s="72"/>
      <c r="BS72" s="73"/>
      <c r="BT72" s="72"/>
      <c r="BU72" s="72"/>
      <c r="BV72" s="72"/>
      <c r="BW72" s="72"/>
      <c r="BX72" s="73"/>
      <c r="BY72" s="72"/>
      <c r="BZ72" s="72"/>
      <c r="CA72" s="72"/>
      <c r="CB72" s="72"/>
      <c r="CC72" s="73"/>
      <c r="CD72" s="72"/>
      <c r="CE72" s="72"/>
      <c r="CF72" s="72"/>
      <c r="CG72" s="72"/>
      <c r="CH72" s="73"/>
      <c r="CI72" s="72"/>
      <c r="CJ72" s="72"/>
      <c r="CK72" s="72"/>
      <c r="CL72" s="72"/>
      <c r="CM72" s="73"/>
      <c r="CN72" s="72"/>
      <c r="CO72" s="72"/>
      <c r="CP72" s="72"/>
      <c r="CQ72" s="72"/>
      <c r="CR72" s="73"/>
      <c r="CS72" s="72"/>
      <c r="CT72" s="72"/>
      <c r="CU72" s="72"/>
      <c r="CV72" s="72"/>
      <c r="CW72" s="73"/>
      <c r="CX72" s="72"/>
      <c r="CY72" s="72"/>
      <c r="CZ72" s="72"/>
      <c r="DA72" s="72"/>
      <c r="DB72" s="73"/>
      <c r="DC72" s="72"/>
      <c r="DD72" s="72"/>
      <c r="DE72" s="72"/>
      <c r="DF72" s="72"/>
      <c r="DG72" s="73"/>
      <c r="DH72" s="72"/>
      <c r="DI72" s="72"/>
      <c r="DJ72" s="72"/>
      <c r="DK72" s="72"/>
      <c r="DL72" s="73"/>
      <c r="DM72" s="72"/>
      <c r="DN72" s="72"/>
      <c r="DO72" s="72"/>
      <c r="DP72" s="72"/>
      <c r="DQ72" s="73"/>
      <c r="DR72" s="72"/>
      <c r="DS72" s="72"/>
      <c r="DT72" s="72"/>
      <c r="DU72" s="72"/>
      <c r="DV72" s="73"/>
      <c r="DW72" s="72"/>
      <c r="DX72" s="72"/>
      <c r="DY72" s="72"/>
      <c r="DZ72" s="72"/>
      <c r="EA72" s="73"/>
      <c r="EB72" s="72"/>
      <c r="EC72" s="72"/>
      <c r="ED72" s="72"/>
      <c r="EE72" s="72"/>
      <c r="EF72" s="73"/>
      <c r="EG72" s="72"/>
    </row>
    <row r="73" spans="1:137" s="12" customFormat="1" ht="65.400000000000006" customHeight="1" x14ac:dyDescent="0.3">
      <c r="A73" s="66" t="s">
        <v>11</v>
      </c>
      <c r="B73" s="67" t="s">
        <v>25</v>
      </c>
      <c r="C73" s="67" t="s">
        <v>25</v>
      </c>
      <c r="D73" s="83" t="s">
        <v>12</v>
      </c>
      <c r="E73" s="67" t="s">
        <v>13</v>
      </c>
      <c r="F73" s="82" t="s">
        <v>12</v>
      </c>
      <c r="G73" s="67" t="s">
        <v>310</v>
      </c>
      <c r="H73" s="67">
        <v>35701</v>
      </c>
      <c r="I73" s="69" t="s">
        <v>972</v>
      </c>
      <c r="J73" s="143" t="s">
        <v>48</v>
      </c>
      <c r="K73" s="143" t="s">
        <v>995</v>
      </c>
      <c r="L73" s="83" t="s">
        <v>48</v>
      </c>
      <c r="M73" s="83" t="s">
        <v>48</v>
      </c>
      <c r="N73" s="84" t="s">
        <v>62</v>
      </c>
      <c r="O73" s="67">
        <v>4</v>
      </c>
      <c r="P73" s="70">
        <v>30000</v>
      </c>
      <c r="Q73" s="71" t="s">
        <v>15</v>
      </c>
      <c r="R73" s="159">
        <f>U73+X73+Z73+AB73</f>
        <v>120000</v>
      </c>
      <c r="S73" s="131">
        <v>0</v>
      </c>
      <c r="T73" s="131">
        <v>0</v>
      </c>
      <c r="U73" s="131">
        <v>30000</v>
      </c>
      <c r="V73" s="131">
        <v>0</v>
      </c>
      <c r="W73" s="131">
        <v>0</v>
      </c>
      <c r="X73" s="131">
        <v>30000</v>
      </c>
      <c r="Y73" s="131">
        <v>0</v>
      </c>
      <c r="Z73" s="131">
        <v>30000</v>
      </c>
      <c r="AA73" s="131">
        <v>0</v>
      </c>
      <c r="AB73" s="131">
        <v>30000</v>
      </c>
      <c r="AC73" s="131">
        <v>0</v>
      </c>
      <c r="AD73" s="131">
        <v>0</v>
      </c>
      <c r="AE73" s="88"/>
      <c r="AF73" s="72"/>
      <c r="AG73" s="72"/>
      <c r="AH73" s="72"/>
      <c r="AI73" s="72"/>
      <c r="AJ73" s="79"/>
      <c r="AK73" s="72"/>
      <c r="AL73" s="72"/>
      <c r="AM73" s="72"/>
      <c r="AN73" s="72"/>
      <c r="AO73" s="79"/>
      <c r="AP73" s="72"/>
      <c r="AQ73" s="72"/>
      <c r="AR73" s="72"/>
      <c r="AS73" s="72"/>
      <c r="AT73" s="79"/>
      <c r="AU73" s="72"/>
      <c r="AV73" s="72"/>
      <c r="AW73" s="72"/>
      <c r="AX73" s="72"/>
      <c r="AY73" s="79"/>
      <c r="AZ73" s="72"/>
      <c r="BA73" s="72"/>
      <c r="BB73" s="72"/>
      <c r="BC73" s="72"/>
      <c r="BD73" s="79"/>
      <c r="BE73" s="72"/>
      <c r="BF73" s="72"/>
      <c r="BG73" s="72"/>
      <c r="BH73" s="72"/>
      <c r="BI73" s="79"/>
      <c r="BJ73" s="72"/>
      <c r="BK73" s="72"/>
      <c r="BL73" s="72"/>
      <c r="BM73" s="72"/>
      <c r="BN73" s="79"/>
      <c r="BO73" s="72"/>
      <c r="BP73" s="72"/>
      <c r="BQ73" s="72"/>
      <c r="BR73" s="72"/>
      <c r="BS73" s="79"/>
      <c r="BT73" s="72"/>
      <c r="BU73" s="72"/>
      <c r="BV73" s="72"/>
      <c r="BW73" s="72"/>
      <c r="BX73" s="79"/>
      <c r="BY73" s="72"/>
      <c r="BZ73" s="72"/>
      <c r="CA73" s="72"/>
      <c r="CB73" s="72"/>
      <c r="CC73" s="79"/>
      <c r="CD73" s="72"/>
      <c r="CE73" s="72"/>
      <c r="CF73" s="72"/>
      <c r="CG73" s="72"/>
      <c r="CH73" s="79"/>
      <c r="CI73" s="72"/>
      <c r="CJ73" s="72"/>
      <c r="CK73" s="72"/>
      <c r="CL73" s="72"/>
      <c r="CM73" s="79"/>
      <c r="CN73" s="72"/>
      <c r="CO73" s="72"/>
      <c r="CP73" s="72"/>
      <c r="CQ73" s="72"/>
      <c r="CR73" s="79"/>
      <c r="CS73" s="72"/>
      <c r="CT73" s="72"/>
      <c r="CU73" s="72"/>
      <c r="CV73" s="72"/>
      <c r="CW73" s="79"/>
      <c r="CX73" s="72"/>
      <c r="CY73" s="72"/>
      <c r="CZ73" s="72"/>
      <c r="DA73" s="72"/>
      <c r="DB73" s="79"/>
      <c r="DC73" s="72"/>
      <c r="DD73" s="72"/>
      <c r="DE73" s="72"/>
      <c r="DF73" s="72"/>
      <c r="DG73" s="79"/>
      <c r="DH73" s="72"/>
      <c r="DI73" s="72"/>
      <c r="DJ73" s="72"/>
      <c r="DK73" s="72"/>
      <c r="DL73" s="79"/>
      <c r="DM73" s="72"/>
      <c r="DN73" s="72"/>
      <c r="DO73" s="72"/>
      <c r="DP73" s="72"/>
      <c r="DQ73" s="79"/>
      <c r="DR73" s="72"/>
      <c r="DS73" s="72"/>
      <c r="DT73" s="72"/>
      <c r="DU73" s="72"/>
      <c r="DV73" s="79"/>
      <c r="DW73" s="72"/>
      <c r="DX73" s="72"/>
      <c r="DY73" s="72"/>
      <c r="DZ73" s="72"/>
      <c r="EA73" s="79"/>
      <c r="EB73" s="72"/>
      <c r="EC73" s="72"/>
      <c r="ED73" s="72"/>
      <c r="EE73" s="72"/>
      <c r="EF73" s="79"/>
      <c r="EG73" s="72"/>
    </row>
    <row r="74" spans="1:137" s="12" customFormat="1" ht="65.400000000000006" customHeight="1" x14ac:dyDescent="0.3">
      <c r="A74" s="66" t="s">
        <v>11</v>
      </c>
      <c r="B74" s="67" t="s">
        <v>25</v>
      </c>
      <c r="C74" s="67" t="s">
        <v>25</v>
      </c>
      <c r="D74" s="83" t="s">
        <v>12</v>
      </c>
      <c r="E74" s="67" t="s">
        <v>13</v>
      </c>
      <c r="F74" s="82" t="s">
        <v>12</v>
      </c>
      <c r="G74" s="67" t="s">
        <v>310</v>
      </c>
      <c r="H74" s="67">
        <v>35701</v>
      </c>
      <c r="I74" s="69" t="s">
        <v>972</v>
      </c>
      <c r="J74" s="143" t="s">
        <v>48</v>
      </c>
      <c r="K74" s="143" t="s">
        <v>996</v>
      </c>
      <c r="L74" s="83" t="s">
        <v>48</v>
      </c>
      <c r="M74" s="83" t="s">
        <v>48</v>
      </c>
      <c r="N74" s="84" t="s">
        <v>62</v>
      </c>
      <c r="O74" s="67">
        <v>4</v>
      </c>
      <c r="P74" s="70">
        <v>20985</v>
      </c>
      <c r="Q74" s="71" t="s">
        <v>15</v>
      </c>
      <c r="R74" s="159">
        <f>X74+Z74+AB74+AC74</f>
        <v>83940</v>
      </c>
      <c r="S74" s="131">
        <v>0</v>
      </c>
      <c r="T74" s="131">
        <v>0</v>
      </c>
      <c r="U74" s="131">
        <v>0</v>
      </c>
      <c r="V74" s="131">
        <v>0</v>
      </c>
      <c r="W74" s="131">
        <v>0</v>
      </c>
      <c r="X74" s="131">
        <v>20985</v>
      </c>
      <c r="Y74" s="131">
        <v>0</v>
      </c>
      <c r="Z74" s="131">
        <v>20985</v>
      </c>
      <c r="AA74" s="131">
        <v>0</v>
      </c>
      <c r="AB74" s="131">
        <v>20985</v>
      </c>
      <c r="AC74" s="131">
        <v>20985</v>
      </c>
      <c r="AD74" s="131">
        <v>0</v>
      </c>
      <c r="AE74" s="88"/>
      <c r="AF74" s="80"/>
      <c r="AG74" s="80"/>
      <c r="AH74" s="80"/>
      <c r="AI74" s="80"/>
      <c r="AJ74" s="81"/>
      <c r="AK74" s="80"/>
      <c r="AL74" s="80"/>
      <c r="AM74" s="80"/>
      <c r="AN74" s="80"/>
      <c r="AO74" s="81"/>
      <c r="AP74" s="80"/>
      <c r="AQ74" s="80"/>
      <c r="AR74" s="80"/>
      <c r="AS74" s="80"/>
      <c r="AT74" s="81"/>
      <c r="AU74" s="80"/>
      <c r="AV74" s="80"/>
      <c r="AW74" s="80"/>
      <c r="AX74" s="80"/>
      <c r="AY74" s="81"/>
      <c r="AZ74" s="80"/>
      <c r="BA74" s="80"/>
      <c r="BB74" s="80"/>
      <c r="BC74" s="80"/>
      <c r="BD74" s="81"/>
      <c r="BE74" s="80"/>
      <c r="BF74" s="80"/>
      <c r="BG74" s="80"/>
      <c r="BH74" s="80"/>
      <c r="BI74" s="81"/>
      <c r="BJ74" s="80"/>
      <c r="BK74" s="80"/>
      <c r="BL74" s="80"/>
      <c r="BM74" s="80"/>
      <c r="BN74" s="81"/>
      <c r="BO74" s="80"/>
      <c r="BP74" s="80"/>
      <c r="BQ74" s="80"/>
      <c r="BR74" s="80"/>
      <c r="BS74" s="81"/>
      <c r="BT74" s="80"/>
      <c r="BU74" s="80"/>
      <c r="BV74" s="80"/>
      <c r="BW74" s="80"/>
      <c r="BX74" s="81"/>
      <c r="BY74" s="80"/>
      <c r="BZ74" s="80"/>
      <c r="CA74" s="80"/>
      <c r="CB74" s="80"/>
      <c r="CC74" s="81"/>
      <c r="CD74" s="80"/>
      <c r="CE74" s="80"/>
      <c r="CF74" s="80"/>
      <c r="CG74" s="80"/>
      <c r="CH74" s="81"/>
      <c r="CI74" s="80"/>
      <c r="CJ74" s="80"/>
      <c r="CK74" s="80"/>
      <c r="CL74" s="80"/>
      <c r="CM74" s="81"/>
      <c r="CN74" s="80"/>
      <c r="CO74" s="80"/>
      <c r="CP74" s="80"/>
      <c r="CQ74" s="80"/>
      <c r="CR74" s="81"/>
      <c r="CS74" s="80"/>
      <c r="CT74" s="80"/>
      <c r="CU74" s="80"/>
      <c r="CV74" s="80"/>
      <c r="CW74" s="81"/>
      <c r="CX74" s="80"/>
      <c r="CY74" s="80"/>
      <c r="CZ74" s="80"/>
      <c r="DA74" s="80"/>
      <c r="DB74" s="81"/>
      <c r="DC74" s="80"/>
      <c r="DD74" s="80"/>
      <c r="DE74" s="80"/>
      <c r="DF74" s="80"/>
      <c r="DG74" s="81"/>
      <c r="DH74" s="80"/>
      <c r="DI74" s="80"/>
      <c r="DJ74" s="80"/>
      <c r="DK74" s="80"/>
      <c r="DL74" s="81"/>
      <c r="DM74" s="80"/>
      <c r="DN74" s="80"/>
      <c r="DO74" s="80"/>
      <c r="DP74" s="80"/>
      <c r="DQ74" s="81"/>
      <c r="DR74" s="80"/>
      <c r="DS74" s="80"/>
      <c r="DT74" s="80"/>
      <c r="DU74" s="80"/>
      <c r="DV74" s="81"/>
      <c r="DW74" s="80"/>
      <c r="DX74" s="80"/>
      <c r="DY74" s="80"/>
      <c r="DZ74" s="80"/>
      <c r="EA74" s="81"/>
      <c r="EB74" s="80"/>
      <c r="EC74" s="80"/>
      <c r="ED74" s="80"/>
      <c r="EE74" s="80"/>
      <c r="EF74" s="81"/>
      <c r="EG74" s="80"/>
    </row>
    <row r="75" spans="1:137" s="12" customFormat="1" ht="65.400000000000006" customHeight="1" x14ac:dyDescent="0.3">
      <c r="A75" s="66" t="s">
        <v>11</v>
      </c>
      <c r="B75" s="67" t="s">
        <v>25</v>
      </c>
      <c r="C75" s="67" t="s">
        <v>25</v>
      </c>
      <c r="D75" s="83" t="s">
        <v>12</v>
      </c>
      <c r="E75" s="67" t="s">
        <v>13</v>
      </c>
      <c r="F75" s="82" t="s">
        <v>12</v>
      </c>
      <c r="G75" s="67" t="s">
        <v>310</v>
      </c>
      <c r="H75" s="67">
        <v>35701</v>
      </c>
      <c r="I75" s="69" t="s">
        <v>972</v>
      </c>
      <c r="J75" s="143" t="s">
        <v>48</v>
      </c>
      <c r="K75" s="143" t="s">
        <v>997</v>
      </c>
      <c r="L75" s="83" t="s">
        <v>48</v>
      </c>
      <c r="M75" s="83" t="s">
        <v>48</v>
      </c>
      <c r="N75" s="84" t="s">
        <v>62</v>
      </c>
      <c r="O75" s="67">
        <v>1</v>
      </c>
      <c r="P75" s="70">
        <v>37595</v>
      </c>
      <c r="Q75" s="71" t="s">
        <v>15</v>
      </c>
      <c r="R75" s="159">
        <f>AA75</f>
        <v>37595</v>
      </c>
      <c r="S75" s="131">
        <v>0</v>
      </c>
      <c r="T75" s="131">
        <v>0</v>
      </c>
      <c r="U75" s="131">
        <v>0</v>
      </c>
      <c r="V75" s="131">
        <v>0</v>
      </c>
      <c r="W75" s="131">
        <v>0</v>
      </c>
      <c r="X75" s="131">
        <v>0</v>
      </c>
      <c r="Y75" s="131">
        <v>0</v>
      </c>
      <c r="Z75" s="131">
        <v>0</v>
      </c>
      <c r="AA75" s="131">
        <v>37595</v>
      </c>
      <c r="AB75" s="131">
        <v>0</v>
      </c>
      <c r="AC75" s="131">
        <v>0</v>
      </c>
      <c r="AD75" s="131">
        <v>0</v>
      </c>
      <c r="AE75" s="88"/>
      <c r="AJ75" s="74"/>
      <c r="AO75" s="74"/>
      <c r="AT75" s="74"/>
      <c r="AY75" s="74"/>
      <c r="BD75" s="74"/>
      <c r="BI75" s="74"/>
      <c r="BN75" s="74"/>
      <c r="BS75" s="74"/>
      <c r="BX75" s="74"/>
      <c r="CC75" s="74"/>
      <c r="CH75" s="74"/>
      <c r="CM75" s="74"/>
      <c r="CR75" s="74"/>
      <c r="CW75" s="74"/>
      <c r="DB75" s="74"/>
      <c r="DG75" s="74"/>
      <c r="DL75" s="74"/>
      <c r="DQ75" s="74"/>
      <c r="DV75" s="74"/>
      <c r="EA75" s="74"/>
      <c r="EF75" s="74"/>
    </row>
    <row r="76" spans="1:137" s="12" customFormat="1" ht="65.400000000000006" customHeight="1" x14ac:dyDescent="0.3">
      <c r="A76" s="66" t="s">
        <v>11</v>
      </c>
      <c r="B76" s="67" t="s">
        <v>25</v>
      </c>
      <c r="C76" s="67" t="s">
        <v>25</v>
      </c>
      <c r="D76" s="83" t="s">
        <v>12</v>
      </c>
      <c r="E76" s="67" t="s">
        <v>13</v>
      </c>
      <c r="F76" s="82" t="s">
        <v>12</v>
      </c>
      <c r="G76" s="67" t="s">
        <v>310</v>
      </c>
      <c r="H76" s="67">
        <v>35701</v>
      </c>
      <c r="I76" s="69" t="s">
        <v>972</v>
      </c>
      <c r="J76" s="143" t="s">
        <v>48</v>
      </c>
      <c r="K76" s="143" t="s">
        <v>997</v>
      </c>
      <c r="L76" s="83" t="s">
        <v>48</v>
      </c>
      <c r="M76" s="83" t="s">
        <v>48</v>
      </c>
      <c r="N76" s="84" t="s">
        <v>62</v>
      </c>
      <c r="O76" s="67">
        <v>1</v>
      </c>
      <c r="P76" s="70">
        <v>12336</v>
      </c>
      <c r="Q76" s="71" t="s">
        <v>15</v>
      </c>
      <c r="R76" s="159">
        <f>V76</f>
        <v>12336</v>
      </c>
      <c r="S76" s="131">
        <v>0</v>
      </c>
      <c r="T76" s="131">
        <v>0</v>
      </c>
      <c r="U76" s="131">
        <v>0</v>
      </c>
      <c r="V76" s="131">
        <v>12336</v>
      </c>
      <c r="W76" s="131">
        <v>0</v>
      </c>
      <c r="X76" s="131">
        <v>0</v>
      </c>
      <c r="Y76" s="131">
        <v>0</v>
      </c>
      <c r="Z76" s="131">
        <v>0</v>
      </c>
      <c r="AA76" s="131">
        <v>0</v>
      </c>
      <c r="AB76" s="131">
        <v>0</v>
      </c>
      <c r="AC76" s="131">
        <v>0</v>
      </c>
      <c r="AD76" s="131">
        <v>0</v>
      </c>
      <c r="AE76" s="88"/>
      <c r="AJ76" s="74"/>
      <c r="AO76" s="74"/>
      <c r="AT76" s="74"/>
      <c r="AY76" s="74"/>
      <c r="BD76" s="74"/>
      <c r="BI76" s="74"/>
      <c r="BN76" s="74"/>
      <c r="BS76" s="74"/>
      <c r="BX76" s="74"/>
      <c r="CC76" s="74"/>
      <c r="CH76" s="74"/>
      <c r="CM76" s="74"/>
      <c r="CR76" s="74"/>
      <c r="CW76" s="74"/>
      <c r="DB76" s="74"/>
      <c r="DG76" s="74"/>
      <c r="DL76" s="74"/>
      <c r="DQ76" s="74"/>
      <c r="DV76" s="74"/>
      <c r="EA76" s="74"/>
      <c r="EF76" s="74"/>
    </row>
    <row r="77" spans="1:137" s="12" customFormat="1" ht="65.400000000000006" customHeight="1" x14ac:dyDescent="0.3">
      <c r="A77" s="66" t="s">
        <v>11</v>
      </c>
      <c r="B77" s="67" t="s">
        <v>25</v>
      </c>
      <c r="C77" s="67" t="s">
        <v>25</v>
      </c>
      <c r="D77" s="83" t="s">
        <v>12</v>
      </c>
      <c r="E77" s="67" t="s">
        <v>13</v>
      </c>
      <c r="F77" s="82" t="s">
        <v>12</v>
      </c>
      <c r="G77" s="67" t="s">
        <v>310</v>
      </c>
      <c r="H77" s="67">
        <v>35701</v>
      </c>
      <c r="I77" s="69" t="s">
        <v>972</v>
      </c>
      <c r="J77" s="143" t="s">
        <v>48</v>
      </c>
      <c r="K77" s="143" t="s">
        <v>997</v>
      </c>
      <c r="L77" s="83" t="s">
        <v>48</v>
      </c>
      <c r="M77" s="83" t="s">
        <v>48</v>
      </c>
      <c r="N77" s="84" t="s">
        <v>62</v>
      </c>
      <c r="O77" s="67">
        <v>1</v>
      </c>
      <c r="P77" s="70">
        <v>5001</v>
      </c>
      <c r="Q77" s="71" t="s">
        <v>15</v>
      </c>
      <c r="R77" s="159">
        <f>AC77</f>
        <v>5001</v>
      </c>
      <c r="S77" s="131">
        <v>0</v>
      </c>
      <c r="T77" s="131">
        <v>0</v>
      </c>
      <c r="U77" s="131">
        <v>0</v>
      </c>
      <c r="V77" s="131">
        <v>0</v>
      </c>
      <c r="W77" s="131">
        <v>0</v>
      </c>
      <c r="X77" s="131">
        <v>0</v>
      </c>
      <c r="Y77" s="131">
        <v>0</v>
      </c>
      <c r="Z77" s="131">
        <v>0</v>
      </c>
      <c r="AA77" s="131">
        <v>0</v>
      </c>
      <c r="AB77" s="131">
        <v>0</v>
      </c>
      <c r="AC77" s="131">
        <v>5001</v>
      </c>
      <c r="AD77" s="131">
        <v>0</v>
      </c>
      <c r="AE77" s="88"/>
      <c r="AF77" s="72"/>
      <c r="AG77" s="72"/>
      <c r="AH77" s="72"/>
      <c r="AI77" s="72"/>
      <c r="AJ77" s="73"/>
      <c r="AK77" s="72"/>
      <c r="AL77" s="72"/>
      <c r="AM77" s="72"/>
      <c r="AN77" s="72"/>
      <c r="AO77" s="73"/>
      <c r="AP77" s="72"/>
      <c r="AQ77" s="72"/>
      <c r="AR77" s="72"/>
      <c r="AS77" s="72"/>
      <c r="AT77" s="73"/>
      <c r="AU77" s="72"/>
      <c r="AV77" s="72"/>
      <c r="AW77" s="72"/>
      <c r="AX77" s="72"/>
      <c r="AY77" s="73"/>
      <c r="AZ77" s="72"/>
      <c r="BA77" s="72"/>
      <c r="BB77" s="72"/>
      <c r="BC77" s="72"/>
      <c r="BD77" s="73"/>
      <c r="BE77" s="72"/>
      <c r="BF77" s="72"/>
      <c r="BG77" s="72"/>
      <c r="BH77" s="72"/>
      <c r="BI77" s="73"/>
      <c r="BJ77" s="72"/>
      <c r="BK77" s="72"/>
      <c r="BL77" s="72"/>
      <c r="BM77" s="72"/>
      <c r="BN77" s="73"/>
      <c r="BO77" s="72"/>
      <c r="BP77" s="72"/>
      <c r="BQ77" s="72"/>
      <c r="BR77" s="72"/>
      <c r="BS77" s="73"/>
      <c r="BT77" s="72"/>
      <c r="BU77" s="72"/>
      <c r="BV77" s="72"/>
      <c r="BW77" s="72"/>
      <c r="BX77" s="73"/>
      <c r="BY77" s="72"/>
      <c r="BZ77" s="72"/>
      <c r="CA77" s="72"/>
      <c r="CB77" s="72"/>
      <c r="CC77" s="73"/>
      <c r="CD77" s="72"/>
      <c r="CE77" s="72"/>
      <c r="CF77" s="72"/>
      <c r="CG77" s="72"/>
      <c r="CH77" s="73"/>
      <c r="CI77" s="72"/>
      <c r="CJ77" s="72"/>
      <c r="CK77" s="72"/>
      <c r="CL77" s="72"/>
      <c r="CM77" s="73"/>
      <c r="CN77" s="72"/>
      <c r="CO77" s="72"/>
      <c r="CP77" s="72"/>
      <c r="CQ77" s="72"/>
      <c r="CR77" s="73"/>
      <c r="CS77" s="72"/>
      <c r="CT77" s="72"/>
      <c r="CU77" s="72"/>
      <c r="CV77" s="72"/>
      <c r="CW77" s="73"/>
      <c r="CX77" s="72"/>
      <c r="CY77" s="72"/>
      <c r="CZ77" s="72"/>
      <c r="DA77" s="72"/>
      <c r="DB77" s="73"/>
      <c r="DC77" s="72"/>
      <c r="DD77" s="72"/>
      <c r="DE77" s="72"/>
      <c r="DF77" s="72"/>
      <c r="DG77" s="73"/>
      <c r="DH77" s="72"/>
      <c r="DI77" s="72"/>
      <c r="DJ77" s="72"/>
      <c r="DK77" s="72"/>
      <c r="DL77" s="73"/>
      <c r="DM77" s="72"/>
      <c r="DN77" s="72"/>
      <c r="DO77" s="72"/>
      <c r="DP77" s="72"/>
      <c r="DQ77" s="73"/>
      <c r="DR77" s="72"/>
      <c r="DS77" s="72"/>
      <c r="DT77" s="72"/>
      <c r="DU77" s="72"/>
      <c r="DV77" s="73"/>
      <c r="DW77" s="72"/>
      <c r="DX77" s="72"/>
      <c r="DY77" s="72"/>
      <c r="DZ77" s="72"/>
      <c r="EA77" s="73"/>
      <c r="EB77" s="72"/>
      <c r="EC77" s="72"/>
      <c r="ED77" s="72"/>
      <c r="EE77" s="72"/>
      <c r="EF77" s="73"/>
      <c r="EG77" s="72"/>
    </row>
    <row r="78" spans="1:137" s="12" customFormat="1" ht="65.400000000000006" customHeight="1" x14ac:dyDescent="0.3">
      <c r="A78" s="66" t="s">
        <v>11</v>
      </c>
      <c r="B78" s="67" t="s">
        <v>25</v>
      </c>
      <c r="C78" s="67" t="s">
        <v>25</v>
      </c>
      <c r="D78" s="83" t="s">
        <v>12</v>
      </c>
      <c r="E78" s="67" t="s">
        <v>13</v>
      </c>
      <c r="F78" s="82" t="s">
        <v>12</v>
      </c>
      <c r="G78" s="67" t="s">
        <v>310</v>
      </c>
      <c r="H78" s="67">
        <v>35701</v>
      </c>
      <c r="I78" s="69" t="s">
        <v>972</v>
      </c>
      <c r="J78" s="143" t="s">
        <v>48</v>
      </c>
      <c r="K78" s="143" t="s">
        <v>998</v>
      </c>
      <c r="L78" s="83" t="s">
        <v>48</v>
      </c>
      <c r="M78" s="83" t="s">
        <v>48</v>
      </c>
      <c r="N78" s="84" t="s">
        <v>62</v>
      </c>
      <c r="O78" s="67">
        <v>1</v>
      </c>
      <c r="P78" s="70">
        <v>12712</v>
      </c>
      <c r="Q78" s="71" t="s">
        <v>15</v>
      </c>
      <c r="R78" s="159">
        <f>T78</f>
        <v>12712</v>
      </c>
      <c r="S78" s="131">
        <v>0</v>
      </c>
      <c r="T78" s="131">
        <v>12712</v>
      </c>
      <c r="U78" s="131">
        <v>0</v>
      </c>
      <c r="V78" s="131">
        <v>0</v>
      </c>
      <c r="W78" s="131">
        <v>0</v>
      </c>
      <c r="X78" s="131">
        <v>0</v>
      </c>
      <c r="Y78" s="131">
        <v>0</v>
      </c>
      <c r="Z78" s="131">
        <v>0</v>
      </c>
      <c r="AA78" s="131">
        <v>0</v>
      </c>
      <c r="AB78" s="131">
        <v>0</v>
      </c>
      <c r="AC78" s="131">
        <v>0</v>
      </c>
      <c r="AD78" s="131">
        <v>0</v>
      </c>
      <c r="AE78" s="88"/>
      <c r="AF78" s="72"/>
      <c r="AG78" s="72"/>
      <c r="AH78" s="72"/>
      <c r="AI78" s="72"/>
      <c r="AJ78" s="79"/>
      <c r="AK78" s="72"/>
      <c r="AL78" s="72"/>
      <c r="AM78" s="72"/>
      <c r="AN78" s="72"/>
      <c r="AO78" s="79"/>
      <c r="AP78" s="72"/>
      <c r="AQ78" s="72"/>
      <c r="AR78" s="72"/>
      <c r="AS78" s="72"/>
      <c r="AT78" s="79"/>
      <c r="AU78" s="72"/>
      <c r="AV78" s="72"/>
      <c r="AW78" s="72"/>
      <c r="AX78" s="72"/>
      <c r="AY78" s="79"/>
      <c r="AZ78" s="72"/>
      <c r="BA78" s="72"/>
      <c r="BB78" s="72"/>
      <c r="BC78" s="72"/>
      <c r="BD78" s="79"/>
      <c r="BE78" s="72"/>
      <c r="BF78" s="72"/>
      <c r="BG78" s="72"/>
      <c r="BH78" s="72"/>
      <c r="BI78" s="79"/>
      <c r="BJ78" s="72"/>
      <c r="BK78" s="72"/>
      <c r="BL78" s="72"/>
      <c r="BM78" s="72"/>
      <c r="BN78" s="79"/>
      <c r="BO78" s="72"/>
      <c r="BP78" s="72"/>
      <c r="BQ78" s="72"/>
      <c r="BR78" s="72"/>
      <c r="BS78" s="79"/>
      <c r="BT78" s="72"/>
      <c r="BU78" s="72"/>
      <c r="BV78" s="72"/>
      <c r="BW78" s="72"/>
      <c r="BX78" s="79"/>
      <c r="BY78" s="72"/>
      <c r="BZ78" s="72"/>
      <c r="CA78" s="72"/>
      <c r="CB78" s="72"/>
      <c r="CC78" s="79"/>
      <c r="CD78" s="72"/>
      <c r="CE78" s="72"/>
      <c r="CF78" s="72"/>
      <c r="CG78" s="72"/>
      <c r="CH78" s="79"/>
      <c r="CI78" s="72"/>
      <c r="CJ78" s="72"/>
      <c r="CK78" s="72"/>
      <c r="CL78" s="72"/>
      <c r="CM78" s="79"/>
      <c r="CN78" s="72"/>
      <c r="CO78" s="72"/>
      <c r="CP78" s="72"/>
      <c r="CQ78" s="72"/>
      <c r="CR78" s="79"/>
      <c r="CS78" s="72"/>
      <c r="CT78" s="72"/>
      <c r="CU78" s="72"/>
      <c r="CV78" s="72"/>
      <c r="CW78" s="79"/>
      <c r="CX78" s="72"/>
      <c r="CY78" s="72"/>
      <c r="CZ78" s="72"/>
      <c r="DA78" s="72"/>
      <c r="DB78" s="79"/>
      <c r="DC78" s="72"/>
      <c r="DD78" s="72"/>
      <c r="DE78" s="72"/>
      <c r="DF78" s="72"/>
      <c r="DG78" s="79"/>
      <c r="DH78" s="72"/>
      <c r="DI78" s="72"/>
      <c r="DJ78" s="72"/>
      <c r="DK78" s="72"/>
      <c r="DL78" s="79"/>
      <c r="DM78" s="72"/>
      <c r="DN78" s="72"/>
      <c r="DO78" s="72"/>
      <c r="DP78" s="72"/>
      <c r="DQ78" s="79"/>
      <c r="DR78" s="72"/>
      <c r="DS78" s="72"/>
      <c r="DT78" s="72"/>
      <c r="DU78" s="72"/>
      <c r="DV78" s="79"/>
      <c r="DW78" s="72"/>
      <c r="DX78" s="72"/>
      <c r="DY78" s="72"/>
      <c r="DZ78" s="72"/>
      <c r="EA78" s="79"/>
      <c r="EB78" s="72"/>
      <c r="EC78" s="72"/>
      <c r="ED78" s="72"/>
      <c r="EE78" s="72"/>
      <c r="EF78" s="79"/>
      <c r="EG78" s="72"/>
    </row>
    <row r="79" spans="1:137" s="12" customFormat="1" ht="65.400000000000006" customHeight="1" x14ac:dyDescent="0.3">
      <c r="A79" s="66" t="s">
        <v>11</v>
      </c>
      <c r="B79" s="67" t="s">
        <v>25</v>
      </c>
      <c r="C79" s="67" t="s">
        <v>25</v>
      </c>
      <c r="D79" s="83" t="s">
        <v>12</v>
      </c>
      <c r="E79" s="67" t="s">
        <v>13</v>
      </c>
      <c r="F79" s="82" t="s">
        <v>12</v>
      </c>
      <c r="G79" s="67" t="s">
        <v>310</v>
      </c>
      <c r="H79" s="67">
        <v>35701</v>
      </c>
      <c r="I79" s="69" t="s">
        <v>972</v>
      </c>
      <c r="J79" s="143" t="s">
        <v>48</v>
      </c>
      <c r="K79" s="143" t="s">
        <v>999</v>
      </c>
      <c r="L79" s="83" t="s">
        <v>48</v>
      </c>
      <c r="M79" s="83" t="s">
        <v>48</v>
      </c>
      <c r="N79" s="84" t="s">
        <v>62</v>
      </c>
      <c r="O79" s="67">
        <v>1</v>
      </c>
      <c r="P79" s="70">
        <v>7595</v>
      </c>
      <c r="Q79" s="71" t="s">
        <v>15</v>
      </c>
      <c r="R79" s="159">
        <f>U79</f>
        <v>7595</v>
      </c>
      <c r="S79" s="131">
        <v>0</v>
      </c>
      <c r="T79" s="131">
        <v>0</v>
      </c>
      <c r="U79" s="131">
        <v>7595</v>
      </c>
      <c r="V79" s="131">
        <v>0</v>
      </c>
      <c r="W79" s="131">
        <v>0</v>
      </c>
      <c r="X79" s="131">
        <v>0</v>
      </c>
      <c r="Y79" s="131">
        <v>0</v>
      </c>
      <c r="Z79" s="131">
        <v>0</v>
      </c>
      <c r="AA79" s="131">
        <v>0</v>
      </c>
      <c r="AB79" s="131">
        <v>0</v>
      </c>
      <c r="AC79" s="131">
        <v>0</v>
      </c>
      <c r="AD79" s="131">
        <v>0</v>
      </c>
      <c r="AE79" s="88"/>
      <c r="AF79" s="80"/>
      <c r="AG79" s="80"/>
      <c r="AH79" s="80"/>
      <c r="AI79" s="80"/>
      <c r="AJ79" s="81"/>
      <c r="AK79" s="80"/>
      <c r="AL79" s="80"/>
      <c r="AM79" s="80"/>
      <c r="AN79" s="80"/>
      <c r="AO79" s="81"/>
      <c r="AP79" s="80"/>
      <c r="AQ79" s="80"/>
      <c r="AR79" s="80"/>
      <c r="AS79" s="80"/>
      <c r="AT79" s="81"/>
      <c r="AU79" s="80"/>
      <c r="AV79" s="80"/>
      <c r="AW79" s="80"/>
      <c r="AX79" s="80"/>
      <c r="AY79" s="81"/>
      <c r="AZ79" s="80"/>
      <c r="BA79" s="80"/>
      <c r="BB79" s="80"/>
      <c r="BC79" s="80"/>
      <c r="BD79" s="81"/>
      <c r="BE79" s="80"/>
      <c r="BF79" s="80"/>
      <c r="BG79" s="80"/>
      <c r="BH79" s="80"/>
      <c r="BI79" s="81"/>
      <c r="BJ79" s="80"/>
      <c r="BK79" s="80"/>
      <c r="BL79" s="80"/>
      <c r="BM79" s="80"/>
      <c r="BN79" s="81"/>
      <c r="BO79" s="80"/>
      <c r="BP79" s="80"/>
      <c r="BQ79" s="80"/>
      <c r="BR79" s="80"/>
      <c r="BS79" s="81"/>
      <c r="BT79" s="80"/>
      <c r="BU79" s="80"/>
      <c r="BV79" s="80"/>
      <c r="BW79" s="80"/>
      <c r="BX79" s="81"/>
      <c r="BY79" s="80"/>
      <c r="BZ79" s="80"/>
      <c r="CA79" s="80"/>
      <c r="CB79" s="80"/>
      <c r="CC79" s="81"/>
      <c r="CD79" s="80"/>
      <c r="CE79" s="80"/>
      <c r="CF79" s="80"/>
      <c r="CG79" s="80"/>
      <c r="CH79" s="81"/>
      <c r="CI79" s="80"/>
      <c r="CJ79" s="80"/>
      <c r="CK79" s="80"/>
      <c r="CL79" s="80"/>
      <c r="CM79" s="81"/>
      <c r="CN79" s="80"/>
      <c r="CO79" s="80"/>
      <c r="CP79" s="80"/>
      <c r="CQ79" s="80"/>
      <c r="CR79" s="81"/>
      <c r="CS79" s="80"/>
      <c r="CT79" s="80"/>
      <c r="CU79" s="80"/>
      <c r="CV79" s="80"/>
      <c r="CW79" s="81"/>
      <c r="CX79" s="80"/>
      <c r="CY79" s="80"/>
      <c r="CZ79" s="80"/>
      <c r="DA79" s="80"/>
      <c r="DB79" s="81"/>
      <c r="DC79" s="80"/>
      <c r="DD79" s="80"/>
      <c r="DE79" s="80"/>
      <c r="DF79" s="80"/>
      <c r="DG79" s="81"/>
      <c r="DH79" s="80"/>
      <c r="DI79" s="80"/>
      <c r="DJ79" s="80"/>
      <c r="DK79" s="80"/>
      <c r="DL79" s="81"/>
      <c r="DM79" s="80"/>
      <c r="DN79" s="80"/>
      <c r="DO79" s="80"/>
      <c r="DP79" s="80"/>
      <c r="DQ79" s="81"/>
      <c r="DR79" s="80"/>
      <c r="DS79" s="80"/>
      <c r="DT79" s="80"/>
      <c r="DU79" s="80"/>
      <c r="DV79" s="81"/>
      <c r="DW79" s="80"/>
      <c r="DX79" s="80"/>
      <c r="DY79" s="80"/>
      <c r="DZ79" s="80"/>
      <c r="EA79" s="81"/>
      <c r="EB79" s="80"/>
      <c r="EC79" s="80"/>
      <c r="ED79" s="80"/>
      <c r="EE79" s="80"/>
      <c r="EF79" s="81"/>
      <c r="EG79" s="80"/>
    </row>
    <row r="80" spans="1:137" s="12" customFormat="1" ht="55.2" x14ac:dyDescent="0.3">
      <c r="A80" s="66" t="s">
        <v>11</v>
      </c>
      <c r="B80" s="67" t="s">
        <v>25</v>
      </c>
      <c r="C80" s="67" t="s">
        <v>25</v>
      </c>
      <c r="D80" s="83" t="s">
        <v>12</v>
      </c>
      <c r="E80" s="67" t="s">
        <v>13</v>
      </c>
      <c r="F80" s="82" t="s">
        <v>12</v>
      </c>
      <c r="G80" s="67" t="s">
        <v>310</v>
      </c>
      <c r="H80" s="67">
        <v>35801</v>
      </c>
      <c r="I80" s="69" t="s">
        <v>973</v>
      </c>
      <c r="J80" s="143" t="s">
        <v>48</v>
      </c>
      <c r="K80" s="143" t="s">
        <v>975</v>
      </c>
      <c r="L80" s="83" t="s">
        <v>48</v>
      </c>
      <c r="M80" s="83" t="s">
        <v>48</v>
      </c>
      <c r="N80" s="84" t="s">
        <v>62</v>
      </c>
      <c r="O80" s="67">
        <v>12</v>
      </c>
      <c r="P80" s="70">
        <v>66816</v>
      </c>
      <c r="Q80" s="71" t="s">
        <v>968</v>
      </c>
      <c r="R80" s="159">
        <v>801792</v>
      </c>
      <c r="S80" s="131">
        <v>66816</v>
      </c>
      <c r="T80" s="131">
        <v>66816</v>
      </c>
      <c r="U80" s="131">
        <v>66816</v>
      </c>
      <c r="V80" s="131">
        <v>66816</v>
      </c>
      <c r="W80" s="131">
        <v>66816</v>
      </c>
      <c r="X80" s="131">
        <v>66816</v>
      </c>
      <c r="Y80" s="131">
        <v>66816</v>
      </c>
      <c r="Z80" s="131">
        <v>66816</v>
      </c>
      <c r="AA80" s="131">
        <v>66816</v>
      </c>
      <c r="AB80" s="131">
        <v>66816</v>
      </c>
      <c r="AC80" s="131">
        <v>133632</v>
      </c>
      <c r="AD80" s="131">
        <v>0</v>
      </c>
      <c r="AE80" s="88"/>
      <c r="AJ80" s="74"/>
      <c r="AO80" s="74"/>
      <c r="AT80" s="74"/>
      <c r="AY80" s="74"/>
      <c r="BD80" s="74"/>
      <c r="BI80" s="74"/>
      <c r="BN80" s="74"/>
      <c r="BS80" s="74"/>
      <c r="BX80" s="74"/>
      <c r="CC80" s="74"/>
      <c r="CH80" s="74"/>
      <c r="CM80" s="74"/>
      <c r="CR80" s="74"/>
      <c r="CW80" s="74"/>
      <c r="DB80" s="74"/>
      <c r="DG80" s="74"/>
      <c r="DL80" s="74"/>
      <c r="DQ80" s="74"/>
      <c r="DV80" s="74"/>
      <c r="EA80" s="74"/>
      <c r="EF80" s="74"/>
    </row>
    <row r="81" spans="1:137" s="12" customFormat="1" ht="27.6" x14ac:dyDescent="0.3">
      <c r="A81" s="66" t="s">
        <v>11</v>
      </c>
      <c r="B81" s="67" t="s">
        <v>25</v>
      </c>
      <c r="C81" s="67" t="s">
        <v>25</v>
      </c>
      <c r="D81" s="83" t="s">
        <v>12</v>
      </c>
      <c r="E81" s="67" t="s">
        <v>13</v>
      </c>
      <c r="F81" s="82" t="s">
        <v>12</v>
      </c>
      <c r="G81" s="67" t="s">
        <v>310</v>
      </c>
      <c r="H81" s="67">
        <v>35801</v>
      </c>
      <c r="I81" s="69" t="s">
        <v>973</v>
      </c>
      <c r="J81" s="143" t="s">
        <v>48</v>
      </c>
      <c r="K81" s="143" t="s">
        <v>976</v>
      </c>
      <c r="L81" s="83" t="s">
        <v>48</v>
      </c>
      <c r="M81" s="83" t="s">
        <v>48</v>
      </c>
      <c r="N81" s="84" t="s">
        <v>62</v>
      </c>
      <c r="O81" s="67">
        <v>4</v>
      </c>
      <c r="P81" s="70">
        <v>40600</v>
      </c>
      <c r="Q81" s="71" t="s">
        <v>15</v>
      </c>
      <c r="R81" s="159">
        <v>162400</v>
      </c>
      <c r="S81" s="131">
        <v>0</v>
      </c>
      <c r="T81" s="131">
        <v>0</v>
      </c>
      <c r="U81" s="131">
        <v>40600</v>
      </c>
      <c r="V81" s="131">
        <v>0</v>
      </c>
      <c r="W81" s="131">
        <v>0</v>
      </c>
      <c r="X81" s="131">
        <v>40600</v>
      </c>
      <c r="Y81" s="131">
        <v>0</v>
      </c>
      <c r="Z81" s="131">
        <v>0</v>
      </c>
      <c r="AA81" s="131">
        <v>40600</v>
      </c>
      <c r="AB81" s="131">
        <v>0</v>
      </c>
      <c r="AC81" s="131">
        <v>40600</v>
      </c>
      <c r="AD81" s="131">
        <v>0</v>
      </c>
      <c r="AE81" s="88"/>
      <c r="AJ81" s="74"/>
      <c r="AO81" s="74"/>
      <c r="AT81" s="74"/>
      <c r="AY81" s="74"/>
      <c r="BD81" s="74"/>
      <c r="BI81" s="74"/>
      <c r="BN81" s="74"/>
      <c r="BS81" s="74"/>
      <c r="BX81" s="74"/>
      <c r="CC81" s="74"/>
      <c r="CH81" s="74"/>
      <c r="CM81" s="74"/>
      <c r="CR81" s="74"/>
      <c r="CW81" s="74"/>
      <c r="DB81" s="74"/>
      <c r="DG81" s="74"/>
      <c r="DL81" s="74"/>
      <c r="DQ81" s="74"/>
      <c r="DV81" s="74"/>
      <c r="EA81" s="74"/>
      <c r="EF81" s="74"/>
    </row>
    <row r="82" spans="1:137" s="12" customFormat="1" ht="43.2" customHeight="1" x14ac:dyDescent="0.3">
      <c r="A82" s="66" t="s">
        <v>11</v>
      </c>
      <c r="B82" s="67" t="s">
        <v>25</v>
      </c>
      <c r="C82" s="67" t="s">
        <v>25</v>
      </c>
      <c r="D82" s="83" t="s">
        <v>12</v>
      </c>
      <c r="E82" s="67" t="s">
        <v>13</v>
      </c>
      <c r="F82" s="82" t="s">
        <v>12</v>
      </c>
      <c r="G82" s="67" t="s">
        <v>310</v>
      </c>
      <c r="H82" s="67">
        <v>35801</v>
      </c>
      <c r="I82" s="69" t="s">
        <v>973</v>
      </c>
      <c r="J82" s="143" t="s">
        <v>48</v>
      </c>
      <c r="K82" s="143" t="s">
        <v>977</v>
      </c>
      <c r="L82" s="83" t="s">
        <v>48</v>
      </c>
      <c r="M82" s="83" t="s">
        <v>48</v>
      </c>
      <c r="N82" s="84" t="s">
        <v>62</v>
      </c>
      <c r="O82" s="67">
        <v>1</v>
      </c>
      <c r="P82" s="70">
        <v>16704</v>
      </c>
      <c r="Q82" s="71" t="s">
        <v>15</v>
      </c>
      <c r="R82" s="159">
        <v>16704</v>
      </c>
      <c r="S82" s="131">
        <v>0</v>
      </c>
      <c r="T82" s="131">
        <v>0</v>
      </c>
      <c r="U82" s="131">
        <v>0</v>
      </c>
      <c r="V82" s="131">
        <v>0</v>
      </c>
      <c r="W82" s="131">
        <v>0</v>
      </c>
      <c r="X82" s="131">
        <v>0</v>
      </c>
      <c r="Y82" s="131">
        <v>0</v>
      </c>
      <c r="Z82" s="131">
        <v>0</v>
      </c>
      <c r="AA82" s="131">
        <v>0</v>
      </c>
      <c r="AB82" s="131">
        <v>16704</v>
      </c>
      <c r="AC82" s="131">
        <v>0</v>
      </c>
      <c r="AD82" s="131">
        <v>0</v>
      </c>
      <c r="AE82" s="88"/>
      <c r="AF82" s="72"/>
      <c r="AG82" s="72"/>
      <c r="AH82" s="72"/>
      <c r="AI82" s="72"/>
      <c r="AJ82" s="73"/>
      <c r="AK82" s="72"/>
      <c r="AL82" s="72"/>
      <c r="AM82" s="72"/>
      <c r="AN82" s="72"/>
      <c r="AO82" s="73"/>
      <c r="AP82" s="72"/>
      <c r="AQ82" s="72"/>
      <c r="AR82" s="72"/>
      <c r="AS82" s="72"/>
      <c r="AT82" s="73"/>
      <c r="AU82" s="72"/>
      <c r="AV82" s="72"/>
      <c r="AW82" s="72"/>
      <c r="AX82" s="72"/>
      <c r="AY82" s="73"/>
      <c r="AZ82" s="72"/>
      <c r="BA82" s="72"/>
      <c r="BB82" s="72"/>
      <c r="BC82" s="72"/>
      <c r="BD82" s="73"/>
      <c r="BE82" s="72"/>
      <c r="BF82" s="72"/>
      <c r="BG82" s="72"/>
      <c r="BH82" s="72"/>
      <c r="BI82" s="73"/>
      <c r="BJ82" s="72"/>
      <c r="BK82" s="72"/>
      <c r="BL82" s="72"/>
      <c r="BM82" s="72"/>
      <c r="BN82" s="73"/>
      <c r="BO82" s="72"/>
      <c r="BP82" s="72"/>
      <c r="BQ82" s="72"/>
      <c r="BR82" s="72"/>
      <c r="BS82" s="73"/>
      <c r="BT82" s="72"/>
      <c r="BU82" s="72"/>
      <c r="BV82" s="72"/>
      <c r="BW82" s="72"/>
      <c r="BX82" s="73"/>
      <c r="BY82" s="72"/>
      <c r="BZ82" s="72"/>
      <c r="CA82" s="72"/>
      <c r="CB82" s="72"/>
      <c r="CC82" s="73"/>
      <c r="CD82" s="72"/>
      <c r="CE82" s="72"/>
      <c r="CF82" s="72"/>
      <c r="CG82" s="72"/>
      <c r="CH82" s="73"/>
      <c r="CI82" s="72"/>
      <c r="CJ82" s="72"/>
      <c r="CK82" s="72"/>
      <c r="CL82" s="72"/>
      <c r="CM82" s="73"/>
      <c r="CN82" s="72"/>
      <c r="CO82" s="72"/>
      <c r="CP82" s="72"/>
      <c r="CQ82" s="72"/>
      <c r="CR82" s="73"/>
      <c r="CS82" s="72"/>
      <c r="CT82" s="72"/>
      <c r="CU82" s="72"/>
      <c r="CV82" s="72"/>
      <c r="CW82" s="73"/>
      <c r="CX82" s="72"/>
      <c r="CY82" s="72"/>
      <c r="CZ82" s="72"/>
      <c r="DA82" s="72"/>
      <c r="DB82" s="73"/>
      <c r="DC82" s="72"/>
      <c r="DD82" s="72"/>
      <c r="DE82" s="72"/>
      <c r="DF82" s="72"/>
      <c r="DG82" s="73"/>
      <c r="DH82" s="72"/>
      <c r="DI82" s="72"/>
      <c r="DJ82" s="72"/>
      <c r="DK82" s="72"/>
      <c r="DL82" s="73"/>
      <c r="DM82" s="72"/>
      <c r="DN82" s="72"/>
      <c r="DO82" s="72"/>
      <c r="DP82" s="72"/>
      <c r="DQ82" s="73"/>
      <c r="DR82" s="72"/>
      <c r="DS82" s="72"/>
      <c r="DT82" s="72"/>
      <c r="DU82" s="72"/>
      <c r="DV82" s="73"/>
      <c r="DW82" s="72"/>
      <c r="DX82" s="72"/>
      <c r="DY82" s="72"/>
      <c r="DZ82" s="72"/>
      <c r="EA82" s="73"/>
      <c r="EB82" s="72"/>
      <c r="EC82" s="72"/>
      <c r="ED82" s="72"/>
      <c r="EE82" s="72"/>
      <c r="EF82" s="73"/>
      <c r="EG82" s="72"/>
    </row>
    <row r="83" spans="1:137" s="12" customFormat="1" ht="43.2" customHeight="1" x14ac:dyDescent="0.3">
      <c r="A83" s="66" t="s">
        <v>11</v>
      </c>
      <c r="B83" s="67" t="s">
        <v>25</v>
      </c>
      <c r="C83" s="67" t="s">
        <v>25</v>
      </c>
      <c r="D83" s="83" t="s">
        <v>12</v>
      </c>
      <c r="E83" s="67" t="s">
        <v>13</v>
      </c>
      <c r="F83" s="82" t="s">
        <v>12</v>
      </c>
      <c r="G83" s="67" t="s">
        <v>310</v>
      </c>
      <c r="H83" s="67">
        <v>35801</v>
      </c>
      <c r="I83" s="69" t="s">
        <v>973</v>
      </c>
      <c r="J83" s="143" t="s">
        <v>48</v>
      </c>
      <c r="K83" s="143" t="s">
        <v>978</v>
      </c>
      <c r="L83" s="83" t="s">
        <v>48</v>
      </c>
      <c r="M83" s="83" t="s">
        <v>48</v>
      </c>
      <c r="N83" s="84" t="s">
        <v>62</v>
      </c>
      <c r="O83" s="67">
        <v>1</v>
      </c>
      <c r="P83" s="70">
        <v>33408</v>
      </c>
      <c r="Q83" s="71" t="s">
        <v>15</v>
      </c>
      <c r="R83" s="159">
        <v>33408</v>
      </c>
      <c r="S83" s="131">
        <v>0</v>
      </c>
      <c r="T83" s="131">
        <v>0</v>
      </c>
      <c r="U83" s="131">
        <v>0</v>
      </c>
      <c r="V83" s="131">
        <v>0</v>
      </c>
      <c r="W83" s="131">
        <v>0</v>
      </c>
      <c r="X83" s="131">
        <v>0</v>
      </c>
      <c r="Y83" s="131">
        <v>0</v>
      </c>
      <c r="Z83" s="131">
        <v>0</v>
      </c>
      <c r="AA83" s="131">
        <v>0</v>
      </c>
      <c r="AB83" s="131">
        <v>0</v>
      </c>
      <c r="AC83" s="131">
        <v>33408</v>
      </c>
      <c r="AD83" s="131">
        <v>0</v>
      </c>
      <c r="AE83" s="88"/>
      <c r="AF83" s="72"/>
      <c r="AG83" s="72"/>
      <c r="AH83" s="72"/>
      <c r="AI83" s="72"/>
      <c r="AJ83" s="79"/>
      <c r="AK83" s="72"/>
      <c r="AL83" s="72"/>
      <c r="AM83" s="72"/>
      <c r="AN83" s="72"/>
      <c r="AO83" s="79"/>
      <c r="AP83" s="72"/>
      <c r="AQ83" s="72"/>
      <c r="AR83" s="72"/>
      <c r="AS83" s="72"/>
      <c r="AT83" s="79"/>
      <c r="AU83" s="72"/>
      <c r="AV83" s="72"/>
      <c r="AW83" s="72"/>
      <c r="AX83" s="72"/>
      <c r="AY83" s="79"/>
      <c r="AZ83" s="72"/>
      <c r="BA83" s="72"/>
      <c r="BB83" s="72"/>
      <c r="BC83" s="72"/>
      <c r="BD83" s="79"/>
      <c r="BE83" s="72"/>
      <c r="BF83" s="72"/>
      <c r="BG83" s="72"/>
      <c r="BH83" s="72"/>
      <c r="BI83" s="79"/>
      <c r="BJ83" s="72"/>
      <c r="BK83" s="72"/>
      <c r="BL83" s="72"/>
      <c r="BM83" s="72"/>
      <c r="BN83" s="79"/>
      <c r="BO83" s="72"/>
      <c r="BP83" s="72"/>
      <c r="BQ83" s="72"/>
      <c r="BR83" s="72"/>
      <c r="BS83" s="79"/>
      <c r="BT83" s="72"/>
      <c r="BU83" s="72"/>
      <c r="BV83" s="72"/>
      <c r="BW83" s="72"/>
      <c r="BX83" s="79"/>
      <c r="BY83" s="72"/>
      <c r="BZ83" s="72"/>
      <c r="CA83" s="72"/>
      <c r="CB83" s="72"/>
      <c r="CC83" s="79"/>
      <c r="CD83" s="72"/>
      <c r="CE83" s="72"/>
      <c r="CF83" s="72"/>
      <c r="CG83" s="72"/>
      <c r="CH83" s="79"/>
      <c r="CI83" s="72"/>
      <c r="CJ83" s="72"/>
      <c r="CK83" s="72"/>
      <c r="CL83" s="72"/>
      <c r="CM83" s="79"/>
      <c r="CN83" s="72"/>
      <c r="CO83" s="72"/>
      <c r="CP83" s="72"/>
      <c r="CQ83" s="72"/>
      <c r="CR83" s="79"/>
      <c r="CS83" s="72"/>
      <c r="CT83" s="72"/>
      <c r="CU83" s="72"/>
      <c r="CV83" s="72"/>
      <c r="CW83" s="79"/>
      <c r="CX83" s="72"/>
      <c r="CY83" s="72"/>
      <c r="CZ83" s="72"/>
      <c r="DA83" s="72"/>
      <c r="DB83" s="79"/>
      <c r="DC83" s="72"/>
      <c r="DD83" s="72"/>
      <c r="DE83" s="72"/>
      <c r="DF83" s="72"/>
      <c r="DG83" s="79"/>
      <c r="DH83" s="72"/>
      <c r="DI83" s="72"/>
      <c r="DJ83" s="72"/>
      <c r="DK83" s="72"/>
      <c r="DL83" s="79"/>
      <c r="DM83" s="72"/>
      <c r="DN83" s="72"/>
      <c r="DO83" s="72"/>
      <c r="DP83" s="72"/>
      <c r="DQ83" s="79"/>
      <c r="DR83" s="72"/>
      <c r="DS83" s="72"/>
      <c r="DT83" s="72"/>
      <c r="DU83" s="72"/>
      <c r="DV83" s="79"/>
      <c r="DW83" s="72"/>
      <c r="DX83" s="72"/>
      <c r="DY83" s="72"/>
      <c r="DZ83" s="72"/>
      <c r="EA83" s="79"/>
      <c r="EB83" s="72"/>
      <c r="EC83" s="72"/>
      <c r="ED83" s="72"/>
      <c r="EE83" s="72"/>
      <c r="EF83" s="79"/>
      <c r="EG83" s="72"/>
    </row>
    <row r="84" spans="1:137" s="12" customFormat="1" ht="27.6" x14ac:dyDescent="0.3">
      <c r="A84" s="66" t="s">
        <v>11</v>
      </c>
      <c r="B84" s="67" t="s">
        <v>25</v>
      </c>
      <c r="C84" s="67" t="s">
        <v>25</v>
      </c>
      <c r="D84" s="83" t="s">
        <v>12</v>
      </c>
      <c r="E84" s="67" t="s">
        <v>13</v>
      </c>
      <c r="F84" s="82" t="s">
        <v>12</v>
      </c>
      <c r="G84" s="67" t="s">
        <v>310</v>
      </c>
      <c r="H84" s="67">
        <v>35901</v>
      </c>
      <c r="I84" s="69" t="s">
        <v>974</v>
      </c>
      <c r="J84" s="143" t="s">
        <v>48</v>
      </c>
      <c r="K84" s="143" t="s">
        <v>1000</v>
      </c>
      <c r="L84" s="83" t="s">
        <v>48</v>
      </c>
      <c r="M84" s="83" t="s">
        <v>48</v>
      </c>
      <c r="N84" s="84" t="s">
        <v>62</v>
      </c>
      <c r="O84" s="67">
        <v>6</v>
      </c>
      <c r="P84" s="70">
        <v>2500</v>
      </c>
      <c r="Q84" s="71" t="s">
        <v>15</v>
      </c>
      <c r="R84" s="159">
        <v>15000</v>
      </c>
      <c r="S84" s="131">
        <v>0</v>
      </c>
      <c r="T84" s="131">
        <v>2500</v>
      </c>
      <c r="U84" s="131">
        <v>0</v>
      </c>
      <c r="V84" s="131">
        <v>2500</v>
      </c>
      <c r="W84" s="131">
        <v>0</v>
      </c>
      <c r="X84" s="131">
        <v>2500</v>
      </c>
      <c r="Y84" s="131">
        <v>0</v>
      </c>
      <c r="Z84" s="131">
        <v>2500</v>
      </c>
      <c r="AA84" s="131">
        <v>0</v>
      </c>
      <c r="AB84" s="131">
        <v>2500</v>
      </c>
      <c r="AC84" s="131">
        <v>2500</v>
      </c>
      <c r="AD84" s="131">
        <v>0</v>
      </c>
      <c r="AE84" s="88"/>
      <c r="AF84" s="80"/>
      <c r="AG84" s="80"/>
      <c r="AH84" s="80"/>
      <c r="AI84" s="80"/>
      <c r="AJ84" s="81"/>
      <c r="AK84" s="80"/>
      <c r="AL84" s="80"/>
      <c r="AM84" s="80"/>
      <c r="AN84" s="80"/>
      <c r="AO84" s="81"/>
      <c r="AP84" s="80"/>
      <c r="AQ84" s="80"/>
      <c r="AR84" s="80"/>
      <c r="AS84" s="80"/>
      <c r="AT84" s="81"/>
      <c r="AU84" s="80"/>
      <c r="AV84" s="80"/>
      <c r="AW84" s="80"/>
      <c r="AX84" s="80"/>
      <c r="AY84" s="81"/>
      <c r="AZ84" s="80"/>
      <c r="BA84" s="80"/>
      <c r="BB84" s="80"/>
      <c r="BC84" s="80"/>
      <c r="BD84" s="81"/>
      <c r="BE84" s="80"/>
      <c r="BF84" s="80"/>
      <c r="BG84" s="80"/>
      <c r="BH84" s="80"/>
      <c r="BI84" s="81"/>
      <c r="BJ84" s="80"/>
      <c r="BK84" s="80"/>
      <c r="BL84" s="80"/>
      <c r="BM84" s="80"/>
      <c r="BN84" s="81"/>
      <c r="BO84" s="80"/>
      <c r="BP84" s="80"/>
      <c r="BQ84" s="80"/>
      <c r="BR84" s="80"/>
      <c r="BS84" s="81"/>
      <c r="BT84" s="80"/>
      <c r="BU84" s="80"/>
      <c r="BV84" s="80"/>
      <c r="BW84" s="80"/>
      <c r="BX84" s="81"/>
      <c r="BY84" s="80"/>
      <c r="BZ84" s="80"/>
      <c r="CA84" s="80"/>
      <c r="CB84" s="80"/>
      <c r="CC84" s="81"/>
      <c r="CD84" s="80"/>
      <c r="CE84" s="80"/>
      <c r="CF84" s="80"/>
      <c r="CG84" s="80"/>
      <c r="CH84" s="81"/>
      <c r="CI84" s="80"/>
      <c r="CJ84" s="80"/>
      <c r="CK84" s="80"/>
      <c r="CL84" s="80"/>
      <c r="CM84" s="81"/>
      <c r="CN84" s="80"/>
      <c r="CO84" s="80"/>
      <c r="CP84" s="80"/>
      <c r="CQ84" s="80"/>
      <c r="CR84" s="81"/>
      <c r="CS84" s="80"/>
      <c r="CT84" s="80"/>
      <c r="CU84" s="80"/>
      <c r="CV84" s="80"/>
      <c r="CW84" s="81"/>
      <c r="CX84" s="80"/>
      <c r="CY84" s="80"/>
      <c r="CZ84" s="80"/>
      <c r="DA84" s="80"/>
      <c r="DB84" s="81"/>
      <c r="DC84" s="80"/>
      <c r="DD84" s="80"/>
      <c r="DE84" s="80"/>
      <c r="DF84" s="80"/>
      <c r="DG84" s="81"/>
      <c r="DH84" s="80"/>
      <c r="DI84" s="80"/>
      <c r="DJ84" s="80"/>
      <c r="DK84" s="80"/>
      <c r="DL84" s="81"/>
      <c r="DM84" s="80"/>
      <c r="DN84" s="80"/>
      <c r="DO84" s="80"/>
      <c r="DP84" s="80"/>
      <c r="DQ84" s="81"/>
      <c r="DR84" s="80"/>
      <c r="DS84" s="80"/>
      <c r="DT84" s="80"/>
      <c r="DU84" s="80"/>
      <c r="DV84" s="81"/>
      <c r="DW84" s="80"/>
      <c r="DX84" s="80"/>
      <c r="DY84" s="80"/>
      <c r="DZ84" s="80"/>
      <c r="EA84" s="81"/>
      <c r="EB84" s="80"/>
      <c r="EC84" s="80"/>
      <c r="ED84" s="80"/>
      <c r="EE84" s="80"/>
      <c r="EF84" s="81"/>
      <c r="EG84" s="80"/>
    </row>
    <row r="85" spans="1:137" s="12" customFormat="1" ht="27.6" x14ac:dyDescent="0.3">
      <c r="A85" s="108" t="s">
        <v>383</v>
      </c>
      <c r="B85" s="33" t="s">
        <v>128</v>
      </c>
      <c r="C85" s="33" t="s">
        <v>128</v>
      </c>
      <c r="D85" s="33" t="s">
        <v>12</v>
      </c>
      <c r="E85" s="33" t="s">
        <v>13</v>
      </c>
      <c r="F85" s="33" t="s">
        <v>12</v>
      </c>
      <c r="G85" s="33" t="s">
        <v>14</v>
      </c>
      <c r="H85" s="33">
        <v>21101</v>
      </c>
      <c r="I85" s="109" t="s">
        <v>63</v>
      </c>
      <c r="J85" s="110" t="s">
        <v>72</v>
      </c>
      <c r="K85" s="110" t="s">
        <v>129</v>
      </c>
      <c r="L85" s="83" t="s">
        <v>48</v>
      </c>
      <c r="M85" s="83" t="s">
        <v>48</v>
      </c>
      <c r="N85" s="35" t="s">
        <v>52</v>
      </c>
      <c r="O85" s="35">
        <v>380</v>
      </c>
      <c r="P85" s="54">
        <v>103</v>
      </c>
      <c r="Q85" s="35" t="s">
        <v>130</v>
      </c>
      <c r="R85" s="133">
        <f>O85*P85</f>
        <v>39140</v>
      </c>
      <c r="S85" s="135">
        <v>0</v>
      </c>
      <c r="T85" s="135">
        <v>0</v>
      </c>
      <c r="U85" s="135">
        <v>9785</v>
      </c>
      <c r="V85" s="135">
        <v>0</v>
      </c>
      <c r="W85" s="135">
        <v>0</v>
      </c>
      <c r="X85" s="135">
        <v>9785</v>
      </c>
      <c r="Y85" s="135">
        <v>0</v>
      </c>
      <c r="Z85" s="135">
        <v>0</v>
      </c>
      <c r="AA85" s="135">
        <v>9785</v>
      </c>
      <c r="AB85" s="135">
        <v>0</v>
      </c>
      <c r="AC85" s="135">
        <v>9785</v>
      </c>
      <c r="AD85" s="135">
        <v>0</v>
      </c>
      <c r="AE85" s="88"/>
      <c r="AF85" s="80"/>
      <c r="AG85" s="80"/>
      <c r="AH85" s="80"/>
      <c r="AI85" s="80"/>
      <c r="AJ85" s="81"/>
      <c r="AK85" s="80"/>
      <c r="AL85" s="80"/>
      <c r="AM85" s="80"/>
      <c r="AN85" s="80"/>
      <c r="AO85" s="81"/>
      <c r="AP85" s="80"/>
      <c r="AQ85" s="80"/>
      <c r="AR85" s="80"/>
      <c r="AS85" s="80"/>
      <c r="AT85" s="81"/>
      <c r="AU85" s="80"/>
      <c r="AV85" s="80"/>
      <c r="AW85" s="80"/>
      <c r="AX85" s="80"/>
      <c r="AY85" s="81"/>
      <c r="AZ85" s="80"/>
      <c r="BA85" s="80"/>
      <c r="BB85" s="80"/>
      <c r="BC85" s="80"/>
      <c r="BD85" s="81"/>
      <c r="BE85" s="80"/>
      <c r="BF85" s="80"/>
      <c r="BG85" s="80"/>
      <c r="BH85" s="80"/>
      <c r="BI85" s="81"/>
      <c r="BJ85" s="80"/>
      <c r="BK85" s="80"/>
      <c r="BL85" s="80"/>
      <c r="BM85" s="80"/>
      <c r="BN85" s="81"/>
      <c r="BO85" s="80"/>
      <c r="BP85" s="80"/>
      <c r="BQ85" s="80"/>
      <c r="BR85" s="80"/>
      <c r="BS85" s="81"/>
      <c r="BT85" s="80"/>
      <c r="BU85" s="80"/>
      <c r="BV85" s="80"/>
      <c r="BW85" s="80"/>
      <c r="BX85" s="81"/>
      <c r="BY85" s="80"/>
      <c r="BZ85" s="80"/>
      <c r="CA85" s="80"/>
      <c r="CB85" s="80"/>
      <c r="CC85" s="81"/>
      <c r="CD85" s="80"/>
      <c r="CE85" s="80"/>
      <c r="CF85" s="80"/>
      <c r="CG85" s="80"/>
      <c r="CH85" s="81"/>
      <c r="CI85" s="80"/>
      <c r="CJ85" s="80"/>
      <c r="CK85" s="80"/>
      <c r="CL85" s="80"/>
      <c r="CM85" s="81"/>
      <c r="CN85" s="80"/>
      <c r="CO85" s="80"/>
      <c r="CP85" s="80"/>
      <c r="CQ85" s="80"/>
      <c r="CR85" s="81"/>
      <c r="CS85" s="80"/>
      <c r="CT85" s="80"/>
      <c r="CU85" s="80"/>
      <c r="CV85" s="80"/>
      <c r="CW85" s="81"/>
      <c r="CX85" s="80"/>
      <c r="CY85" s="80"/>
      <c r="CZ85" s="80"/>
      <c r="DA85" s="80"/>
      <c r="DB85" s="81"/>
      <c r="DC85" s="80"/>
      <c r="DD85" s="80"/>
      <c r="DE85" s="80"/>
      <c r="DF85" s="80"/>
      <c r="DG85" s="81"/>
      <c r="DH85" s="80"/>
      <c r="DI85" s="80"/>
      <c r="DJ85" s="80"/>
      <c r="DK85" s="80"/>
      <c r="DL85" s="81"/>
      <c r="DM85" s="80"/>
      <c r="DN85" s="80"/>
      <c r="DO85" s="80"/>
      <c r="DP85" s="80"/>
      <c r="DQ85" s="81"/>
      <c r="DR85" s="80"/>
      <c r="DS85" s="80"/>
      <c r="DT85" s="80"/>
      <c r="DU85" s="80"/>
      <c r="DV85" s="81"/>
      <c r="DW85" s="80"/>
      <c r="DX85" s="80"/>
      <c r="DY85" s="80"/>
      <c r="DZ85" s="80"/>
      <c r="EA85" s="81"/>
      <c r="EB85" s="80"/>
      <c r="EC85" s="80"/>
      <c r="ED85" s="80"/>
      <c r="EE85" s="80"/>
      <c r="EF85" s="81"/>
      <c r="EG85" s="80"/>
    </row>
    <row r="86" spans="1:137" s="12" customFormat="1" ht="27.6" x14ac:dyDescent="0.3">
      <c r="A86" s="108" t="s">
        <v>383</v>
      </c>
      <c r="B86" s="33" t="s">
        <v>128</v>
      </c>
      <c r="C86" s="33" t="s">
        <v>128</v>
      </c>
      <c r="D86" s="33" t="s">
        <v>12</v>
      </c>
      <c r="E86" s="33" t="s">
        <v>13</v>
      </c>
      <c r="F86" s="33" t="s">
        <v>12</v>
      </c>
      <c r="G86" s="33" t="s">
        <v>14</v>
      </c>
      <c r="H86" s="33">
        <v>21101</v>
      </c>
      <c r="I86" s="109" t="s">
        <v>63</v>
      </c>
      <c r="J86" s="110" t="s">
        <v>49</v>
      </c>
      <c r="K86" s="110" t="s">
        <v>131</v>
      </c>
      <c r="L86" s="83" t="s">
        <v>48</v>
      </c>
      <c r="M86" s="83" t="s">
        <v>48</v>
      </c>
      <c r="N86" s="35" t="s">
        <v>52</v>
      </c>
      <c r="O86" s="35">
        <v>260</v>
      </c>
      <c r="P86" s="54">
        <v>87</v>
      </c>
      <c r="Q86" s="35" t="s">
        <v>130</v>
      </c>
      <c r="R86" s="133">
        <f t="shared" ref="R86:R149" si="1">O86*P86</f>
        <v>22620</v>
      </c>
      <c r="S86" s="135">
        <v>0</v>
      </c>
      <c r="T86" s="135">
        <v>0</v>
      </c>
      <c r="U86" s="135">
        <v>5655</v>
      </c>
      <c r="V86" s="135">
        <v>0</v>
      </c>
      <c r="W86" s="135">
        <v>0</v>
      </c>
      <c r="X86" s="135">
        <v>5655</v>
      </c>
      <c r="Y86" s="135">
        <v>0</v>
      </c>
      <c r="Z86" s="135">
        <v>0</v>
      </c>
      <c r="AA86" s="135">
        <v>5655</v>
      </c>
      <c r="AB86" s="135">
        <v>0</v>
      </c>
      <c r="AC86" s="135">
        <v>5655</v>
      </c>
      <c r="AD86" s="135">
        <v>0</v>
      </c>
      <c r="AE86" s="88"/>
      <c r="AF86" s="80"/>
      <c r="AG86" s="80"/>
      <c r="AH86" s="80"/>
      <c r="AI86" s="80"/>
      <c r="AJ86" s="81"/>
      <c r="AK86" s="80"/>
      <c r="AL86" s="80"/>
      <c r="AM86" s="80"/>
      <c r="AN86" s="80"/>
      <c r="AO86" s="81"/>
      <c r="AP86" s="80"/>
      <c r="AQ86" s="80"/>
      <c r="AR86" s="80"/>
      <c r="AS86" s="80"/>
      <c r="AT86" s="81"/>
      <c r="AU86" s="80"/>
      <c r="AV86" s="80"/>
      <c r="AW86" s="80"/>
      <c r="AX86" s="80"/>
      <c r="AY86" s="81"/>
      <c r="AZ86" s="80"/>
      <c r="BA86" s="80"/>
      <c r="BB86" s="80"/>
      <c r="BC86" s="80"/>
      <c r="BD86" s="81"/>
      <c r="BE86" s="80"/>
      <c r="BF86" s="80"/>
      <c r="BG86" s="80"/>
      <c r="BH86" s="80"/>
      <c r="BI86" s="81"/>
      <c r="BJ86" s="80"/>
      <c r="BK86" s="80"/>
      <c r="BL86" s="80"/>
      <c r="BM86" s="80"/>
      <c r="BN86" s="81"/>
      <c r="BO86" s="80"/>
      <c r="BP86" s="80"/>
      <c r="BQ86" s="80"/>
      <c r="BR86" s="80"/>
      <c r="BS86" s="81"/>
      <c r="BT86" s="80"/>
      <c r="BU86" s="80"/>
      <c r="BV86" s="80"/>
      <c r="BW86" s="80"/>
      <c r="BX86" s="81"/>
      <c r="BY86" s="80"/>
      <c r="BZ86" s="80"/>
      <c r="CA86" s="80"/>
      <c r="CB86" s="80"/>
      <c r="CC86" s="81"/>
      <c r="CD86" s="80"/>
      <c r="CE86" s="80"/>
      <c r="CF86" s="80"/>
      <c r="CG86" s="80"/>
      <c r="CH86" s="81"/>
      <c r="CI86" s="80"/>
      <c r="CJ86" s="80"/>
      <c r="CK86" s="80"/>
      <c r="CL86" s="80"/>
      <c r="CM86" s="81"/>
      <c r="CN86" s="80"/>
      <c r="CO86" s="80"/>
      <c r="CP86" s="80"/>
      <c r="CQ86" s="80"/>
      <c r="CR86" s="81"/>
      <c r="CS86" s="80"/>
      <c r="CT86" s="80"/>
      <c r="CU86" s="80"/>
      <c r="CV86" s="80"/>
      <c r="CW86" s="81"/>
      <c r="CX86" s="80"/>
      <c r="CY86" s="80"/>
      <c r="CZ86" s="80"/>
      <c r="DA86" s="80"/>
      <c r="DB86" s="81"/>
      <c r="DC86" s="80"/>
      <c r="DD86" s="80"/>
      <c r="DE86" s="80"/>
      <c r="DF86" s="80"/>
      <c r="DG86" s="81"/>
      <c r="DH86" s="80"/>
      <c r="DI86" s="80"/>
      <c r="DJ86" s="80"/>
      <c r="DK86" s="80"/>
      <c r="DL86" s="81"/>
      <c r="DM86" s="80"/>
      <c r="DN86" s="80"/>
      <c r="DO86" s="80"/>
      <c r="DP86" s="80"/>
      <c r="DQ86" s="81"/>
      <c r="DR86" s="80"/>
      <c r="DS86" s="80"/>
      <c r="DT86" s="80"/>
      <c r="DU86" s="80"/>
      <c r="DV86" s="81"/>
      <c r="DW86" s="80"/>
      <c r="DX86" s="80"/>
      <c r="DY86" s="80"/>
      <c r="DZ86" s="80"/>
      <c r="EA86" s="81"/>
      <c r="EB86" s="80"/>
      <c r="EC86" s="80"/>
      <c r="ED86" s="80"/>
      <c r="EE86" s="80"/>
      <c r="EF86" s="81"/>
      <c r="EG86" s="80"/>
    </row>
    <row r="87" spans="1:137" s="12" customFormat="1" ht="30" customHeight="1" x14ac:dyDescent="0.3">
      <c r="A87" s="108" t="s">
        <v>383</v>
      </c>
      <c r="B87" s="33" t="s">
        <v>128</v>
      </c>
      <c r="C87" s="33" t="s">
        <v>128</v>
      </c>
      <c r="D87" s="33" t="s">
        <v>12</v>
      </c>
      <c r="E87" s="33" t="s">
        <v>13</v>
      </c>
      <c r="F87" s="33" t="s">
        <v>12</v>
      </c>
      <c r="G87" s="33" t="s">
        <v>14</v>
      </c>
      <c r="H87" s="33">
        <v>21101</v>
      </c>
      <c r="I87" s="109" t="s">
        <v>63</v>
      </c>
      <c r="J87" s="110" t="s">
        <v>132</v>
      </c>
      <c r="K87" s="110" t="s">
        <v>133</v>
      </c>
      <c r="L87" s="83" t="s">
        <v>48</v>
      </c>
      <c r="M87" s="83" t="s">
        <v>48</v>
      </c>
      <c r="N87" s="35" t="s">
        <v>53</v>
      </c>
      <c r="O87" s="35">
        <v>40</v>
      </c>
      <c r="P87" s="54">
        <v>17</v>
      </c>
      <c r="Q87" s="35" t="s">
        <v>130</v>
      </c>
      <c r="R87" s="133">
        <f t="shared" si="1"/>
        <v>680</v>
      </c>
      <c r="S87" s="135">
        <v>0</v>
      </c>
      <c r="T87" s="135">
        <v>0</v>
      </c>
      <c r="U87" s="135">
        <v>170</v>
      </c>
      <c r="V87" s="135">
        <v>0</v>
      </c>
      <c r="W87" s="135">
        <v>0</v>
      </c>
      <c r="X87" s="135">
        <v>170</v>
      </c>
      <c r="Y87" s="135">
        <v>0</v>
      </c>
      <c r="Z87" s="135">
        <v>0</v>
      </c>
      <c r="AA87" s="135">
        <v>170</v>
      </c>
      <c r="AB87" s="135">
        <v>0</v>
      </c>
      <c r="AC87" s="135">
        <v>170</v>
      </c>
      <c r="AD87" s="135">
        <v>0</v>
      </c>
      <c r="AE87" s="88"/>
      <c r="AF87" s="80"/>
      <c r="AG87" s="80"/>
      <c r="AH87" s="80"/>
      <c r="AI87" s="80"/>
      <c r="AJ87" s="81"/>
      <c r="AK87" s="80"/>
      <c r="AL87" s="80"/>
      <c r="AM87" s="80"/>
      <c r="AN87" s="80"/>
      <c r="AO87" s="81"/>
      <c r="AP87" s="80"/>
      <c r="AQ87" s="80"/>
      <c r="AR87" s="80"/>
      <c r="AS87" s="80"/>
      <c r="AT87" s="81"/>
      <c r="AU87" s="80"/>
      <c r="AV87" s="80"/>
      <c r="AW87" s="80"/>
      <c r="AX87" s="80"/>
      <c r="AY87" s="81"/>
      <c r="AZ87" s="80"/>
      <c r="BA87" s="80"/>
      <c r="BB87" s="80"/>
      <c r="BC87" s="80"/>
      <c r="BD87" s="81"/>
      <c r="BE87" s="80"/>
      <c r="BF87" s="80"/>
      <c r="BG87" s="80"/>
      <c r="BH87" s="80"/>
      <c r="BI87" s="81"/>
      <c r="BJ87" s="80"/>
      <c r="BK87" s="80"/>
      <c r="BL87" s="80"/>
      <c r="BM87" s="80"/>
      <c r="BN87" s="81"/>
      <c r="BO87" s="80"/>
      <c r="BP87" s="80"/>
      <c r="BQ87" s="80"/>
      <c r="BR87" s="80"/>
      <c r="BS87" s="81"/>
      <c r="BT87" s="80"/>
      <c r="BU87" s="80"/>
      <c r="BV87" s="80"/>
      <c r="BW87" s="80"/>
      <c r="BX87" s="81"/>
      <c r="BY87" s="80"/>
      <c r="BZ87" s="80"/>
      <c r="CA87" s="80"/>
      <c r="CB87" s="80"/>
      <c r="CC87" s="81"/>
      <c r="CD87" s="80"/>
      <c r="CE87" s="80"/>
      <c r="CF87" s="80"/>
      <c r="CG87" s="80"/>
      <c r="CH87" s="81"/>
      <c r="CI87" s="80"/>
      <c r="CJ87" s="80"/>
      <c r="CK87" s="80"/>
      <c r="CL87" s="80"/>
      <c r="CM87" s="81"/>
      <c r="CN87" s="80"/>
      <c r="CO87" s="80"/>
      <c r="CP87" s="80"/>
      <c r="CQ87" s="80"/>
      <c r="CR87" s="81"/>
      <c r="CS87" s="80"/>
      <c r="CT87" s="80"/>
      <c r="CU87" s="80"/>
      <c r="CV87" s="80"/>
      <c r="CW87" s="81"/>
      <c r="CX87" s="80"/>
      <c r="CY87" s="80"/>
      <c r="CZ87" s="80"/>
      <c r="DA87" s="80"/>
      <c r="DB87" s="81"/>
      <c r="DC87" s="80"/>
      <c r="DD87" s="80"/>
      <c r="DE87" s="80"/>
      <c r="DF87" s="80"/>
      <c r="DG87" s="81"/>
      <c r="DH87" s="80"/>
      <c r="DI87" s="80"/>
      <c r="DJ87" s="80"/>
      <c r="DK87" s="80"/>
      <c r="DL87" s="81"/>
      <c r="DM87" s="80"/>
      <c r="DN87" s="80"/>
      <c r="DO87" s="80"/>
      <c r="DP87" s="80"/>
      <c r="DQ87" s="81"/>
      <c r="DR87" s="80"/>
      <c r="DS87" s="80"/>
      <c r="DT87" s="80"/>
      <c r="DU87" s="80"/>
      <c r="DV87" s="81"/>
      <c r="DW87" s="80"/>
      <c r="DX87" s="80"/>
      <c r="DY87" s="80"/>
      <c r="DZ87" s="80"/>
      <c r="EA87" s="81"/>
      <c r="EB87" s="80"/>
      <c r="EC87" s="80"/>
      <c r="ED87" s="80"/>
      <c r="EE87" s="80"/>
      <c r="EF87" s="81"/>
      <c r="EG87" s="80"/>
    </row>
    <row r="88" spans="1:137" s="16" customFormat="1" ht="27.6" x14ac:dyDescent="0.3">
      <c r="A88" s="108" t="s">
        <v>383</v>
      </c>
      <c r="B88" s="101" t="s">
        <v>128</v>
      </c>
      <c r="C88" s="101" t="s">
        <v>128</v>
      </c>
      <c r="D88" s="101" t="s">
        <v>12</v>
      </c>
      <c r="E88" s="101" t="s">
        <v>13</v>
      </c>
      <c r="F88" s="101" t="s">
        <v>12</v>
      </c>
      <c r="G88" s="101" t="s">
        <v>14</v>
      </c>
      <c r="H88" s="101">
        <v>21101</v>
      </c>
      <c r="I88" s="111" t="s">
        <v>63</v>
      </c>
      <c r="J88" s="112" t="s">
        <v>134</v>
      </c>
      <c r="K88" s="112" t="s">
        <v>135</v>
      </c>
      <c r="L88" s="83" t="s">
        <v>48</v>
      </c>
      <c r="M88" s="83" t="s">
        <v>48</v>
      </c>
      <c r="N88" s="102" t="s">
        <v>53</v>
      </c>
      <c r="O88" s="102">
        <v>40</v>
      </c>
      <c r="P88" s="104">
        <v>17</v>
      </c>
      <c r="Q88" s="102" t="s">
        <v>130</v>
      </c>
      <c r="R88" s="133">
        <f t="shared" si="1"/>
        <v>680</v>
      </c>
      <c r="S88" s="133">
        <v>0</v>
      </c>
      <c r="T88" s="133">
        <v>0</v>
      </c>
      <c r="U88" s="133">
        <v>170</v>
      </c>
      <c r="V88" s="133">
        <v>0</v>
      </c>
      <c r="W88" s="133">
        <v>0</v>
      </c>
      <c r="X88" s="133">
        <v>170</v>
      </c>
      <c r="Y88" s="133">
        <v>0</v>
      </c>
      <c r="Z88" s="133">
        <v>0</v>
      </c>
      <c r="AA88" s="133">
        <v>170</v>
      </c>
      <c r="AB88" s="133">
        <v>0</v>
      </c>
      <c r="AC88" s="133">
        <v>170</v>
      </c>
      <c r="AD88" s="133">
        <v>0</v>
      </c>
      <c r="AE88" s="96"/>
      <c r="AJ88" s="97"/>
      <c r="AO88" s="97"/>
      <c r="AT88" s="97"/>
      <c r="AY88" s="97"/>
      <c r="BD88" s="97"/>
      <c r="BI88" s="97"/>
      <c r="BN88" s="97"/>
      <c r="BS88" s="97"/>
      <c r="BX88" s="97"/>
      <c r="CC88" s="97"/>
      <c r="CH88" s="97"/>
      <c r="CM88" s="97"/>
      <c r="CR88" s="97"/>
      <c r="CW88" s="97"/>
      <c r="DB88" s="97"/>
      <c r="DG88" s="97"/>
      <c r="DL88" s="97"/>
      <c r="DQ88" s="97"/>
      <c r="DV88" s="97"/>
      <c r="EA88" s="97"/>
      <c r="EF88" s="97"/>
    </row>
    <row r="89" spans="1:137" s="16" customFormat="1" ht="27.6" x14ac:dyDescent="0.3">
      <c r="A89" s="108" t="s">
        <v>383</v>
      </c>
      <c r="B89" s="101" t="s">
        <v>128</v>
      </c>
      <c r="C89" s="101" t="s">
        <v>128</v>
      </c>
      <c r="D89" s="101" t="s">
        <v>12</v>
      </c>
      <c r="E89" s="101" t="s">
        <v>13</v>
      </c>
      <c r="F89" s="101" t="s">
        <v>12</v>
      </c>
      <c r="G89" s="101" t="s">
        <v>14</v>
      </c>
      <c r="H89" s="101">
        <v>21101</v>
      </c>
      <c r="I89" s="111" t="s">
        <v>63</v>
      </c>
      <c r="J89" s="112" t="s">
        <v>136</v>
      </c>
      <c r="K89" s="112" t="s">
        <v>137</v>
      </c>
      <c r="L89" s="83" t="s">
        <v>48</v>
      </c>
      <c r="M89" s="83" t="s">
        <v>48</v>
      </c>
      <c r="N89" s="102" t="s">
        <v>53</v>
      </c>
      <c r="O89" s="102">
        <v>40</v>
      </c>
      <c r="P89" s="104">
        <v>17</v>
      </c>
      <c r="Q89" s="102" t="s">
        <v>130</v>
      </c>
      <c r="R89" s="133">
        <f t="shared" si="1"/>
        <v>680</v>
      </c>
      <c r="S89" s="133">
        <v>0</v>
      </c>
      <c r="T89" s="133">
        <v>0</v>
      </c>
      <c r="U89" s="133">
        <v>170</v>
      </c>
      <c r="V89" s="133">
        <v>0</v>
      </c>
      <c r="W89" s="133">
        <v>0</v>
      </c>
      <c r="X89" s="133">
        <v>170</v>
      </c>
      <c r="Y89" s="133">
        <v>0</v>
      </c>
      <c r="Z89" s="133">
        <v>0</v>
      </c>
      <c r="AA89" s="133">
        <v>170</v>
      </c>
      <c r="AB89" s="133">
        <v>0</v>
      </c>
      <c r="AC89" s="133">
        <v>170</v>
      </c>
      <c r="AD89" s="133">
        <v>0</v>
      </c>
      <c r="AE89" s="96"/>
      <c r="AJ89" s="97"/>
      <c r="AO89" s="97"/>
      <c r="AT89" s="97"/>
      <c r="AY89" s="97"/>
      <c r="BD89" s="97"/>
      <c r="BI89" s="97"/>
      <c r="BN89" s="97"/>
      <c r="BS89" s="97"/>
      <c r="BX89" s="97"/>
      <c r="CC89" s="97"/>
      <c r="CH89" s="97"/>
      <c r="CM89" s="97"/>
      <c r="CR89" s="97"/>
      <c r="CW89" s="97"/>
      <c r="DB89" s="97"/>
      <c r="DG89" s="97"/>
      <c r="DL89" s="97"/>
      <c r="DQ89" s="97"/>
      <c r="DV89" s="97"/>
      <c r="EA89" s="97"/>
      <c r="EF89" s="97"/>
    </row>
    <row r="90" spans="1:137" s="16" customFormat="1" ht="27.6" x14ac:dyDescent="0.3">
      <c r="A90" s="108" t="s">
        <v>383</v>
      </c>
      <c r="B90" s="101" t="s">
        <v>128</v>
      </c>
      <c r="C90" s="101" t="s">
        <v>128</v>
      </c>
      <c r="D90" s="101" t="s">
        <v>12</v>
      </c>
      <c r="E90" s="101" t="s">
        <v>13</v>
      </c>
      <c r="F90" s="101" t="s">
        <v>12</v>
      </c>
      <c r="G90" s="101" t="s">
        <v>14</v>
      </c>
      <c r="H90" s="101">
        <v>21101</v>
      </c>
      <c r="I90" s="111" t="s">
        <v>63</v>
      </c>
      <c r="J90" s="112" t="s">
        <v>138</v>
      </c>
      <c r="K90" s="112" t="s">
        <v>139</v>
      </c>
      <c r="L90" s="83" t="s">
        <v>48</v>
      </c>
      <c r="M90" s="83" t="s">
        <v>48</v>
      </c>
      <c r="N90" s="102" t="s">
        <v>53</v>
      </c>
      <c r="O90" s="102">
        <v>40</v>
      </c>
      <c r="P90" s="104">
        <v>17</v>
      </c>
      <c r="Q90" s="102" t="s">
        <v>130</v>
      </c>
      <c r="R90" s="133">
        <f t="shared" si="1"/>
        <v>680</v>
      </c>
      <c r="S90" s="133">
        <v>0</v>
      </c>
      <c r="T90" s="133">
        <v>0</v>
      </c>
      <c r="U90" s="133">
        <v>170</v>
      </c>
      <c r="V90" s="133">
        <v>0</v>
      </c>
      <c r="W90" s="133">
        <v>0</v>
      </c>
      <c r="X90" s="133">
        <v>170</v>
      </c>
      <c r="Y90" s="133">
        <v>0</v>
      </c>
      <c r="Z90" s="133">
        <v>0</v>
      </c>
      <c r="AA90" s="133">
        <v>170</v>
      </c>
      <c r="AB90" s="133">
        <v>0</v>
      </c>
      <c r="AC90" s="133">
        <v>170</v>
      </c>
      <c r="AD90" s="133">
        <v>0</v>
      </c>
      <c r="AE90" s="96"/>
      <c r="AF90" s="21"/>
      <c r="AG90" s="21"/>
      <c r="AH90" s="21"/>
      <c r="AI90" s="21"/>
      <c r="AJ90" s="98"/>
      <c r="AK90" s="21"/>
      <c r="AL90" s="21"/>
      <c r="AM90" s="21"/>
      <c r="AN90" s="21"/>
      <c r="AO90" s="98"/>
      <c r="AP90" s="21"/>
      <c r="AQ90" s="21"/>
      <c r="AR90" s="21"/>
      <c r="AS90" s="21"/>
      <c r="AT90" s="98"/>
      <c r="AU90" s="21"/>
      <c r="AV90" s="21"/>
      <c r="AW90" s="21"/>
      <c r="AX90" s="21"/>
      <c r="AY90" s="98"/>
      <c r="AZ90" s="21"/>
      <c r="BA90" s="21"/>
      <c r="BB90" s="21"/>
      <c r="BC90" s="21"/>
      <c r="BD90" s="98"/>
      <c r="BE90" s="21"/>
      <c r="BF90" s="21"/>
      <c r="BG90" s="21"/>
      <c r="BH90" s="21"/>
      <c r="BI90" s="98"/>
      <c r="BJ90" s="21"/>
      <c r="BK90" s="21"/>
      <c r="BL90" s="21"/>
      <c r="BM90" s="21"/>
      <c r="BN90" s="98"/>
      <c r="BO90" s="21"/>
      <c r="BP90" s="21"/>
      <c r="BQ90" s="21"/>
      <c r="BR90" s="21"/>
      <c r="BS90" s="98"/>
      <c r="BT90" s="21"/>
      <c r="BU90" s="21"/>
      <c r="BV90" s="21"/>
      <c r="BW90" s="21"/>
      <c r="BX90" s="98"/>
      <c r="BY90" s="21"/>
      <c r="BZ90" s="21"/>
      <c r="CA90" s="21"/>
      <c r="CB90" s="21"/>
      <c r="CC90" s="98"/>
      <c r="CD90" s="21"/>
      <c r="CE90" s="21"/>
      <c r="CF90" s="21"/>
      <c r="CG90" s="21"/>
      <c r="CH90" s="98"/>
      <c r="CI90" s="21"/>
      <c r="CJ90" s="21"/>
      <c r="CK90" s="21"/>
      <c r="CL90" s="21"/>
      <c r="CM90" s="98"/>
      <c r="CN90" s="21"/>
      <c r="CO90" s="21"/>
      <c r="CP90" s="21"/>
      <c r="CQ90" s="21"/>
      <c r="CR90" s="98"/>
      <c r="CS90" s="21"/>
      <c r="CT90" s="21"/>
      <c r="CU90" s="21"/>
      <c r="CV90" s="21"/>
      <c r="CW90" s="98"/>
      <c r="CX90" s="21"/>
      <c r="CY90" s="21"/>
      <c r="CZ90" s="21"/>
      <c r="DA90" s="21"/>
      <c r="DB90" s="98"/>
      <c r="DC90" s="21"/>
      <c r="DD90" s="21"/>
      <c r="DE90" s="21"/>
      <c r="DF90" s="21"/>
      <c r="DG90" s="98"/>
      <c r="DH90" s="21"/>
      <c r="DI90" s="21"/>
      <c r="DJ90" s="21"/>
      <c r="DK90" s="21"/>
      <c r="DL90" s="98"/>
      <c r="DM90" s="21"/>
      <c r="DN90" s="21"/>
      <c r="DO90" s="21"/>
      <c r="DP90" s="21"/>
      <c r="DQ90" s="98"/>
      <c r="DR90" s="21"/>
      <c r="DS90" s="21"/>
      <c r="DT90" s="21"/>
      <c r="DU90" s="21"/>
      <c r="DV90" s="98"/>
      <c r="DW90" s="21"/>
      <c r="DX90" s="21"/>
      <c r="DY90" s="21"/>
      <c r="DZ90" s="21"/>
      <c r="EA90" s="98"/>
      <c r="EB90" s="21"/>
      <c r="EC90" s="21"/>
      <c r="ED90" s="21"/>
      <c r="EE90" s="21"/>
      <c r="EF90" s="98"/>
      <c r="EG90" s="21"/>
    </row>
    <row r="91" spans="1:137" s="16" customFormat="1" ht="27.6" x14ac:dyDescent="0.3">
      <c r="A91" s="108" t="s">
        <v>383</v>
      </c>
      <c r="B91" s="101" t="s">
        <v>128</v>
      </c>
      <c r="C91" s="101" t="s">
        <v>128</v>
      </c>
      <c r="D91" s="101" t="s">
        <v>12</v>
      </c>
      <c r="E91" s="101" t="s">
        <v>13</v>
      </c>
      <c r="F91" s="101" t="s">
        <v>12</v>
      </c>
      <c r="G91" s="101" t="s">
        <v>14</v>
      </c>
      <c r="H91" s="101">
        <v>21101</v>
      </c>
      <c r="I91" s="111" t="s">
        <v>63</v>
      </c>
      <c r="J91" s="112" t="s">
        <v>140</v>
      </c>
      <c r="K91" s="112" t="s">
        <v>141</v>
      </c>
      <c r="L91" s="83" t="s">
        <v>48</v>
      </c>
      <c r="M91" s="83" t="s">
        <v>48</v>
      </c>
      <c r="N91" s="102" t="s">
        <v>53</v>
      </c>
      <c r="O91" s="102">
        <v>80</v>
      </c>
      <c r="P91" s="104">
        <v>15</v>
      </c>
      <c r="Q91" s="102" t="s">
        <v>130</v>
      </c>
      <c r="R91" s="133">
        <f t="shared" si="1"/>
        <v>1200</v>
      </c>
      <c r="S91" s="133">
        <v>0</v>
      </c>
      <c r="T91" s="133">
        <v>0</v>
      </c>
      <c r="U91" s="133">
        <v>300</v>
      </c>
      <c r="V91" s="133">
        <v>0</v>
      </c>
      <c r="W91" s="133">
        <v>0</v>
      </c>
      <c r="X91" s="133">
        <v>300</v>
      </c>
      <c r="Y91" s="133">
        <v>0</v>
      </c>
      <c r="Z91" s="133">
        <v>0</v>
      </c>
      <c r="AA91" s="133">
        <v>300</v>
      </c>
      <c r="AB91" s="133">
        <v>0</v>
      </c>
      <c r="AC91" s="133">
        <v>300</v>
      </c>
      <c r="AD91" s="133">
        <v>0</v>
      </c>
      <c r="AE91" s="96"/>
      <c r="AF91" s="21"/>
      <c r="AG91" s="21"/>
      <c r="AH91" s="21"/>
      <c r="AI91" s="21"/>
      <c r="AJ91" s="99"/>
      <c r="AK91" s="21"/>
      <c r="AL91" s="21"/>
      <c r="AM91" s="21"/>
      <c r="AN91" s="21"/>
      <c r="AO91" s="99"/>
      <c r="AP91" s="21"/>
      <c r="AQ91" s="21"/>
      <c r="AR91" s="21"/>
      <c r="AS91" s="21"/>
      <c r="AT91" s="99"/>
      <c r="AU91" s="21"/>
      <c r="AV91" s="21"/>
      <c r="AW91" s="21"/>
      <c r="AX91" s="21"/>
      <c r="AY91" s="99"/>
      <c r="AZ91" s="21"/>
      <c r="BA91" s="21"/>
      <c r="BB91" s="21"/>
      <c r="BC91" s="21"/>
      <c r="BD91" s="99"/>
      <c r="BE91" s="21"/>
      <c r="BF91" s="21"/>
      <c r="BG91" s="21"/>
      <c r="BH91" s="21"/>
      <c r="BI91" s="99"/>
      <c r="BJ91" s="21"/>
      <c r="BK91" s="21"/>
      <c r="BL91" s="21"/>
      <c r="BM91" s="21"/>
      <c r="BN91" s="99"/>
      <c r="BO91" s="21"/>
      <c r="BP91" s="21"/>
      <c r="BQ91" s="21"/>
      <c r="BR91" s="21"/>
      <c r="BS91" s="99"/>
      <c r="BT91" s="21"/>
      <c r="BU91" s="21"/>
      <c r="BV91" s="21"/>
      <c r="BW91" s="21"/>
      <c r="BX91" s="99"/>
      <c r="BY91" s="21"/>
      <c r="BZ91" s="21"/>
      <c r="CA91" s="21"/>
      <c r="CB91" s="21"/>
      <c r="CC91" s="99"/>
      <c r="CD91" s="21"/>
      <c r="CE91" s="21"/>
      <c r="CF91" s="21"/>
      <c r="CG91" s="21"/>
      <c r="CH91" s="99"/>
      <c r="CI91" s="21"/>
      <c r="CJ91" s="21"/>
      <c r="CK91" s="21"/>
      <c r="CL91" s="21"/>
      <c r="CM91" s="99"/>
      <c r="CN91" s="21"/>
      <c r="CO91" s="21"/>
      <c r="CP91" s="21"/>
      <c r="CQ91" s="21"/>
      <c r="CR91" s="99"/>
      <c r="CS91" s="21"/>
      <c r="CT91" s="21"/>
      <c r="CU91" s="21"/>
      <c r="CV91" s="21"/>
      <c r="CW91" s="99"/>
      <c r="CX91" s="21"/>
      <c r="CY91" s="21"/>
      <c r="CZ91" s="21"/>
      <c r="DA91" s="21"/>
      <c r="DB91" s="99"/>
      <c r="DC91" s="21"/>
      <c r="DD91" s="21"/>
      <c r="DE91" s="21"/>
      <c r="DF91" s="21"/>
      <c r="DG91" s="99"/>
      <c r="DH91" s="21"/>
      <c r="DI91" s="21"/>
      <c r="DJ91" s="21"/>
      <c r="DK91" s="21"/>
      <c r="DL91" s="99"/>
      <c r="DM91" s="21"/>
      <c r="DN91" s="21"/>
      <c r="DO91" s="21"/>
      <c r="DP91" s="21"/>
      <c r="DQ91" s="99"/>
      <c r="DR91" s="21"/>
      <c r="DS91" s="21"/>
      <c r="DT91" s="21"/>
      <c r="DU91" s="21"/>
      <c r="DV91" s="99"/>
      <c r="DW91" s="21"/>
      <c r="DX91" s="21"/>
      <c r="DY91" s="21"/>
      <c r="DZ91" s="21"/>
      <c r="EA91" s="99"/>
      <c r="EB91" s="21"/>
      <c r="EC91" s="21"/>
      <c r="ED91" s="21"/>
      <c r="EE91" s="21"/>
      <c r="EF91" s="99"/>
      <c r="EG91" s="21"/>
    </row>
    <row r="92" spans="1:137" s="16" customFormat="1" ht="27.6" x14ac:dyDescent="0.3">
      <c r="A92" s="108" t="s">
        <v>383</v>
      </c>
      <c r="B92" s="101" t="s">
        <v>128</v>
      </c>
      <c r="C92" s="101" t="s">
        <v>128</v>
      </c>
      <c r="D92" s="101" t="s">
        <v>12</v>
      </c>
      <c r="E92" s="101" t="s">
        <v>13</v>
      </c>
      <c r="F92" s="101" t="s">
        <v>12</v>
      </c>
      <c r="G92" s="101" t="s">
        <v>14</v>
      </c>
      <c r="H92" s="101">
        <v>21101</v>
      </c>
      <c r="I92" s="111" t="s">
        <v>63</v>
      </c>
      <c r="J92" s="112" t="s">
        <v>142</v>
      </c>
      <c r="K92" s="112" t="s">
        <v>143</v>
      </c>
      <c r="L92" s="83" t="s">
        <v>48</v>
      </c>
      <c r="M92" s="83" t="s">
        <v>48</v>
      </c>
      <c r="N92" s="102" t="s">
        <v>52</v>
      </c>
      <c r="O92" s="102">
        <v>40</v>
      </c>
      <c r="P92" s="104">
        <v>76</v>
      </c>
      <c r="Q92" s="102" t="s">
        <v>130</v>
      </c>
      <c r="R92" s="133">
        <f t="shared" si="1"/>
        <v>3040</v>
      </c>
      <c r="S92" s="133">
        <v>0</v>
      </c>
      <c r="T92" s="133">
        <v>0</v>
      </c>
      <c r="U92" s="133">
        <v>760</v>
      </c>
      <c r="V92" s="133">
        <v>0</v>
      </c>
      <c r="W92" s="133">
        <v>0</v>
      </c>
      <c r="X92" s="133">
        <v>760</v>
      </c>
      <c r="Y92" s="133">
        <v>0</v>
      </c>
      <c r="Z92" s="133">
        <v>0</v>
      </c>
      <c r="AA92" s="133">
        <v>760</v>
      </c>
      <c r="AB92" s="133">
        <v>0</v>
      </c>
      <c r="AC92" s="133">
        <v>760</v>
      </c>
      <c r="AD92" s="133">
        <v>0</v>
      </c>
      <c r="AE92" s="96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0"/>
      <c r="AR92" s="100"/>
      <c r="AS92" s="100"/>
      <c r="AT92" s="100"/>
      <c r="AU92" s="100"/>
      <c r="AV92" s="100"/>
      <c r="AW92" s="100"/>
      <c r="AX92" s="100"/>
      <c r="AY92" s="100"/>
      <c r="AZ92" s="100"/>
      <c r="BA92" s="100"/>
      <c r="BB92" s="100"/>
      <c r="BC92" s="100"/>
      <c r="BD92" s="100"/>
      <c r="BE92" s="100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</row>
    <row r="93" spans="1:137" ht="27.6" x14ac:dyDescent="0.3">
      <c r="A93" s="108" t="s">
        <v>383</v>
      </c>
      <c r="B93" s="33" t="s">
        <v>128</v>
      </c>
      <c r="C93" s="33" t="s">
        <v>128</v>
      </c>
      <c r="D93" s="33" t="s">
        <v>12</v>
      </c>
      <c r="E93" s="33" t="s">
        <v>13</v>
      </c>
      <c r="F93" s="33" t="s">
        <v>12</v>
      </c>
      <c r="G93" s="33" t="s">
        <v>14</v>
      </c>
      <c r="H93" s="33">
        <v>21101</v>
      </c>
      <c r="I93" s="109" t="s">
        <v>63</v>
      </c>
      <c r="J93" s="110" t="s">
        <v>144</v>
      </c>
      <c r="K93" s="110" t="s">
        <v>145</v>
      </c>
      <c r="L93" s="83" t="s">
        <v>48</v>
      </c>
      <c r="M93" s="83" t="s">
        <v>48</v>
      </c>
      <c r="N93" s="35" t="s">
        <v>53</v>
      </c>
      <c r="O93" s="35">
        <v>60</v>
      </c>
      <c r="P93" s="54">
        <v>48</v>
      </c>
      <c r="Q93" s="35" t="s">
        <v>130</v>
      </c>
      <c r="R93" s="133">
        <f t="shared" si="1"/>
        <v>2880</v>
      </c>
      <c r="S93" s="135">
        <v>0</v>
      </c>
      <c r="T93" s="135">
        <v>0</v>
      </c>
      <c r="U93" s="135">
        <v>720</v>
      </c>
      <c r="V93" s="135">
        <v>0</v>
      </c>
      <c r="W93" s="135">
        <v>0</v>
      </c>
      <c r="X93" s="135">
        <v>720</v>
      </c>
      <c r="Y93" s="135">
        <v>0</v>
      </c>
      <c r="Z93" s="135">
        <v>0</v>
      </c>
      <c r="AA93" s="135">
        <v>720</v>
      </c>
      <c r="AB93" s="135">
        <v>0</v>
      </c>
      <c r="AC93" s="135">
        <v>720</v>
      </c>
      <c r="AD93" s="135">
        <v>0</v>
      </c>
      <c r="AE93" s="88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</row>
    <row r="94" spans="1:137" ht="27.6" x14ac:dyDescent="0.3">
      <c r="A94" s="108" t="s">
        <v>383</v>
      </c>
      <c r="B94" s="33" t="s">
        <v>128</v>
      </c>
      <c r="C94" s="33" t="s">
        <v>128</v>
      </c>
      <c r="D94" s="33" t="s">
        <v>12</v>
      </c>
      <c r="E94" s="33" t="s">
        <v>13</v>
      </c>
      <c r="F94" s="33" t="s">
        <v>12</v>
      </c>
      <c r="G94" s="33" t="s">
        <v>14</v>
      </c>
      <c r="H94" s="33">
        <v>21101</v>
      </c>
      <c r="I94" s="109" t="s">
        <v>63</v>
      </c>
      <c r="J94" s="110" t="s">
        <v>146</v>
      </c>
      <c r="K94" s="110" t="s">
        <v>147</v>
      </c>
      <c r="L94" s="83" t="s">
        <v>48</v>
      </c>
      <c r="M94" s="83" t="s">
        <v>48</v>
      </c>
      <c r="N94" s="35" t="s">
        <v>53</v>
      </c>
      <c r="O94" s="35">
        <v>12</v>
      </c>
      <c r="P94" s="54">
        <v>65</v>
      </c>
      <c r="Q94" s="35" t="s">
        <v>130</v>
      </c>
      <c r="R94" s="133">
        <f t="shared" si="1"/>
        <v>780</v>
      </c>
      <c r="S94" s="135">
        <v>0</v>
      </c>
      <c r="T94" s="135">
        <v>0</v>
      </c>
      <c r="U94" s="135">
        <v>195</v>
      </c>
      <c r="V94" s="135">
        <v>0</v>
      </c>
      <c r="W94" s="135">
        <v>0</v>
      </c>
      <c r="X94" s="135">
        <v>195</v>
      </c>
      <c r="Y94" s="135">
        <v>0</v>
      </c>
      <c r="Z94" s="135">
        <v>0</v>
      </c>
      <c r="AA94" s="135">
        <v>195</v>
      </c>
      <c r="AB94" s="135">
        <v>0</v>
      </c>
      <c r="AC94" s="135">
        <v>195</v>
      </c>
      <c r="AD94" s="135">
        <v>0</v>
      </c>
      <c r="AE94" s="88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</row>
    <row r="95" spans="1:137" ht="27.6" x14ac:dyDescent="0.3">
      <c r="A95" s="108" t="s">
        <v>383</v>
      </c>
      <c r="B95" s="33" t="s">
        <v>128</v>
      </c>
      <c r="C95" s="33" t="s">
        <v>128</v>
      </c>
      <c r="D95" s="33" t="s">
        <v>12</v>
      </c>
      <c r="E95" s="33" t="s">
        <v>13</v>
      </c>
      <c r="F95" s="33" t="s">
        <v>12</v>
      </c>
      <c r="G95" s="33" t="s">
        <v>14</v>
      </c>
      <c r="H95" s="33">
        <v>21101</v>
      </c>
      <c r="I95" s="109" t="s">
        <v>63</v>
      </c>
      <c r="J95" s="110" t="s">
        <v>148</v>
      </c>
      <c r="K95" s="110" t="s">
        <v>149</v>
      </c>
      <c r="L95" s="83" t="s">
        <v>48</v>
      </c>
      <c r="M95" s="83" t="s">
        <v>48</v>
      </c>
      <c r="N95" s="35" t="s">
        <v>53</v>
      </c>
      <c r="O95" s="35">
        <v>120</v>
      </c>
      <c r="P95" s="54">
        <v>16</v>
      </c>
      <c r="Q95" s="35" t="s">
        <v>130</v>
      </c>
      <c r="R95" s="133">
        <f t="shared" si="1"/>
        <v>1920</v>
      </c>
      <c r="S95" s="135">
        <v>0</v>
      </c>
      <c r="T95" s="135">
        <v>0</v>
      </c>
      <c r="U95" s="135">
        <v>480</v>
      </c>
      <c r="V95" s="135">
        <v>0</v>
      </c>
      <c r="W95" s="135">
        <v>0</v>
      </c>
      <c r="X95" s="135">
        <v>480</v>
      </c>
      <c r="Y95" s="135">
        <v>0</v>
      </c>
      <c r="Z95" s="135">
        <v>0</v>
      </c>
      <c r="AA95" s="135">
        <v>480</v>
      </c>
      <c r="AB95" s="135">
        <v>0</v>
      </c>
      <c r="AC95" s="135">
        <v>480</v>
      </c>
      <c r="AD95" s="135">
        <v>0</v>
      </c>
      <c r="AE95" s="88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</row>
    <row r="96" spans="1:137" ht="27.6" x14ac:dyDescent="0.3">
      <c r="A96" s="108" t="s">
        <v>383</v>
      </c>
      <c r="B96" s="33" t="s">
        <v>128</v>
      </c>
      <c r="C96" s="33" t="s">
        <v>128</v>
      </c>
      <c r="D96" s="33" t="s">
        <v>12</v>
      </c>
      <c r="E96" s="33" t="s">
        <v>13</v>
      </c>
      <c r="F96" s="33" t="s">
        <v>12</v>
      </c>
      <c r="G96" s="33" t="s">
        <v>14</v>
      </c>
      <c r="H96" s="33">
        <v>21101</v>
      </c>
      <c r="I96" s="109" t="s">
        <v>63</v>
      </c>
      <c r="J96" s="110" t="s">
        <v>150</v>
      </c>
      <c r="K96" s="110" t="s">
        <v>151</v>
      </c>
      <c r="L96" s="83" t="s">
        <v>48</v>
      </c>
      <c r="M96" s="83" t="s">
        <v>48</v>
      </c>
      <c r="N96" s="35" t="s">
        <v>53</v>
      </c>
      <c r="O96" s="35">
        <v>24</v>
      </c>
      <c r="P96" s="54">
        <v>16</v>
      </c>
      <c r="Q96" s="35" t="s">
        <v>130</v>
      </c>
      <c r="R96" s="133">
        <f t="shared" si="1"/>
        <v>384</v>
      </c>
      <c r="S96" s="135">
        <v>0</v>
      </c>
      <c r="T96" s="135">
        <v>0</v>
      </c>
      <c r="U96" s="135">
        <v>96</v>
      </c>
      <c r="V96" s="135">
        <v>0</v>
      </c>
      <c r="W96" s="135">
        <v>0</v>
      </c>
      <c r="X96" s="135">
        <v>96</v>
      </c>
      <c r="Y96" s="135">
        <v>0</v>
      </c>
      <c r="Z96" s="135">
        <v>0</v>
      </c>
      <c r="AA96" s="135">
        <v>96</v>
      </c>
      <c r="AB96" s="135">
        <v>0</v>
      </c>
      <c r="AC96" s="135">
        <v>96</v>
      </c>
      <c r="AD96" s="135">
        <v>0</v>
      </c>
      <c r="AE96" s="88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</row>
    <row r="97" spans="1:72" ht="27.6" x14ac:dyDescent="0.3">
      <c r="A97" s="108" t="s">
        <v>383</v>
      </c>
      <c r="B97" s="33" t="s">
        <v>128</v>
      </c>
      <c r="C97" s="33" t="s">
        <v>128</v>
      </c>
      <c r="D97" s="33" t="s">
        <v>12</v>
      </c>
      <c r="E97" s="33" t="s">
        <v>13</v>
      </c>
      <c r="F97" s="33" t="s">
        <v>12</v>
      </c>
      <c r="G97" s="33" t="s">
        <v>14</v>
      </c>
      <c r="H97" s="33">
        <v>21101</v>
      </c>
      <c r="I97" s="109" t="s">
        <v>63</v>
      </c>
      <c r="J97" s="110" t="s">
        <v>152</v>
      </c>
      <c r="K97" s="110" t="s">
        <v>153</v>
      </c>
      <c r="L97" s="83" t="s">
        <v>48</v>
      </c>
      <c r="M97" s="83" t="s">
        <v>48</v>
      </c>
      <c r="N97" s="35" t="s">
        <v>53</v>
      </c>
      <c r="O97" s="35">
        <v>80</v>
      </c>
      <c r="P97" s="54">
        <v>18</v>
      </c>
      <c r="Q97" s="35" t="s">
        <v>130</v>
      </c>
      <c r="R97" s="133">
        <f t="shared" si="1"/>
        <v>1440</v>
      </c>
      <c r="S97" s="135">
        <v>0</v>
      </c>
      <c r="T97" s="135">
        <v>0</v>
      </c>
      <c r="U97" s="135">
        <v>360</v>
      </c>
      <c r="V97" s="135">
        <v>0</v>
      </c>
      <c r="W97" s="135">
        <v>0</v>
      </c>
      <c r="X97" s="135">
        <v>360</v>
      </c>
      <c r="Y97" s="135">
        <v>0</v>
      </c>
      <c r="Z97" s="135">
        <v>0</v>
      </c>
      <c r="AA97" s="135">
        <v>360</v>
      </c>
      <c r="AB97" s="135">
        <v>0</v>
      </c>
      <c r="AC97" s="135">
        <v>360</v>
      </c>
      <c r="AD97" s="135">
        <v>0</v>
      </c>
      <c r="AE97" s="88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</row>
    <row r="98" spans="1:72" ht="27.6" x14ac:dyDescent="0.3">
      <c r="A98" s="108" t="s">
        <v>383</v>
      </c>
      <c r="B98" s="33" t="s">
        <v>128</v>
      </c>
      <c r="C98" s="33" t="s">
        <v>128</v>
      </c>
      <c r="D98" s="33" t="s">
        <v>12</v>
      </c>
      <c r="E98" s="33" t="s">
        <v>13</v>
      </c>
      <c r="F98" s="33" t="s">
        <v>12</v>
      </c>
      <c r="G98" s="33" t="s">
        <v>14</v>
      </c>
      <c r="H98" s="33">
        <v>21101</v>
      </c>
      <c r="I98" s="109" t="s">
        <v>63</v>
      </c>
      <c r="J98" s="110" t="s">
        <v>154</v>
      </c>
      <c r="K98" s="110" t="s">
        <v>155</v>
      </c>
      <c r="L98" s="83" t="s">
        <v>48</v>
      </c>
      <c r="M98" s="83" t="s">
        <v>48</v>
      </c>
      <c r="N98" s="35" t="s">
        <v>53</v>
      </c>
      <c r="O98" s="35">
        <v>16</v>
      </c>
      <c r="P98" s="54">
        <v>45</v>
      </c>
      <c r="Q98" s="35" t="s">
        <v>130</v>
      </c>
      <c r="R98" s="133">
        <f t="shared" si="1"/>
        <v>720</v>
      </c>
      <c r="S98" s="135">
        <v>0</v>
      </c>
      <c r="T98" s="135">
        <v>0</v>
      </c>
      <c r="U98" s="135">
        <v>180</v>
      </c>
      <c r="V98" s="135">
        <v>0</v>
      </c>
      <c r="W98" s="135">
        <v>0</v>
      </c>
      <c r="X98" s="135">
        <v>180</v>
      </c>
      <c r="Y98" s="135">
        <v>0</v>
      </c>
      <c r="Z98" s="135">
        <v>0</v>
      </c>
      <c r="AA98" s="135">
        <v>180</v>
      </c>
      <c r="AB98" s="135">
        <v>0</v>
      </c>
      <c r="AC98" s="135">
        <v>180</v>
      </c>
      <c r="AD98" s="135">
        <v>0</v>
      </c>
      <c r="AE98" s="88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</row>
    <row r="99" spans="1:72" ht="27.6" x14ac:dyDescent="0.3">
      <c r="A99" s="108" t="s">
        <v>383</v>
      </c>
      <c r="B99" s="33" t="s">
        <v>128</v>
      </c>
      <c r="C99" s="33" t="s">
        <v>128</v>
      </c>
      <c r="D99" s="33" t="s">
        <v>12</v>
      </c>
      <c r="E99" s="33" t="s">
        <v>13</v>
      </c>
      <c r="F99" s="33" t="s">
        <v>12</v>
      </c>
      <c r="G99" s="33" t="s">
        <v>14</v>
      </c>
      <c r="H99" s="33">
        <v>21101</v>
      </c>
      <c r="I99" s="109" t="s">
        <v>63</v>
      </c>
      <c r="J99" s="110" t="s">
        <v>156</v>
      </c>
      <c r="K99" s="110" t="s">
        <v>157</v>
      </c>
      <c r="L99" s="83" t="s">
        <v>48</v>
      </c>
      <c r="M99" s="83" t="s">
        <v>48</v>
      </c>
      <c r="N99" s="35" t="s">
        <v>53</v>
      </c>
      <c r="O99" s="37">
        <v>80</v>
      </c>
      <c r="P99" s="54">
        <v>55</v>
      </c>
      <c r="Q99" s="35" t="s">
        <v>130</v>
      </c>
      <c r="R99" s="133">
        <f t="shared" si="1"/>
        <v>4400</v>
      </c>
      <c r="S99" s="135">
        <v>0</v>
      </c>
      <c r="T99" s="135">
        <v>0</v>
      </c>
      <c r="U99" s="135">
        <v>1100</v>
      </c>
      <c r="V99" s="135">
        <v>0</v>
      </c>
      <c r="W99" s="135">
        <v>0</v>
      </c>
      <c r="X99" s="135">
        <v>1100</v>
      </c>
      <c r="Y99" s="135">
        <v>0</v>
      </c>
      <c r="Z99" s="135">
        <v>0</v>
      </c>
      <c r="AA99" s="135">
        <v>1100</v>
      </c>
      <c r="AB99" s="135">
        <v>0</v>
      </c>
      <c r="AC99" s="135">
        <v>1100</v>
      </c>
      <c r="AD99" s="135">
        <v>0</v>
      </c>
      <c r="AE99" s="88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59"/>
      <c r="BR99" s="59"/>
      <c r="BS99" s="59"/>
      <c r="BT99" s="59"/>
    </row>
    <row r="100" spans="1:72" ht="27.6" x14ac:dyDescent="0.3">
      <c r="A100" s="108" t="s">
        <v>383</v>
      </c>
      <c r="B100" s="33" t="s">
        <v>128</v>
      </c>
      <c r="C100" s="33" t="s">
        <v>128</v>
      </c>
      <c r="D100" s="33" t="s">
        <v>12</v>
      </c>
      <c r="E100" s="33" t="s">
        <v>13</v>
      </c>
      <c r="F100" s="33" t="s">
        <v>12</v>
      </c>
      <c r="G100" s="33" t="s">
        <v>14</v>
      </c>
      <c r="H100" s="33">
        <v>21101</v>
      </c>
      <c r="I100" s="109" t="s">
        <v>63</v>
      </c>
      <c r="J100" s="110" t="s">
        <v>158</v>
      </c>
      <c r="K100" s="110" t="s">
        <v>159</v>
      </c>
      <c r="L100" s="83" t="s">
        <v>48</v>
      </c>
      <c r="M100" s="83" t="s">
        <v>48</v>
      </c>
      <c r="N100" s="35" t="s">
        <v>53</v>
      </c>
      <c r="O100" s="37">
        <v>80</v>
      </c>
      <c r="P100" s="54">
        <v>65</v>
      </c>
      <c r="Q100" s="35" t="s">
        <v>130</v>
      </c>
      <c r="R100" s="133">
        <f t="shared" si="1"/>
        <v>5200</v>
      </c>
      <c r="S100" s="135">
        <v>0</v>
      </c>
      <c r="T100" s="135">
        <v>0</v>
      </c>
      <c r="U100" s="135">
        <v>1300</v>
      </c>
      <c r="V100" s="135">
        <v>0</v>
      </c>
      <c r="W100" s="135">
        <v>0</v>
      </c>
      <c r="X100" s="135">
        <v>1300</v>
      </c>
      <c r="Y100" s="135">
        <v>0</v>
      </c>
      <c r="Z100" s="135">
        <v>0</v>
      </c>
      <c r="AA100" s="135">
        <v>1300</v>
      </c>
      <c r="AB100" s="135">
        <v>0</v>
      </c>
      <c r="AC100" s="135">
        <v>1300</v>
      </c>
      <c r="AD100" s="135">
        <v>0</v>
      </c>
      <c r="AE100" s="88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</row>
    <row r="101" spans="1:72" ht="27.6" x14ac:dyDescent="0.3">
      <c r="A101" s="108" t="s">
        <v>383</v>
      </c>
      <c r="B101" s="33" t="s">
        <v>128</v>
      </c>
      <c r="C101" s="33" t="s">
        <v>128</v>
      </c>
      <c r="D101" s="33" t="s">
        <v>12</v>
      </c>
      <c r="E101" s="33" t="s">
        <v>13</v>
      </c>
      <c r="F101" s="33" t="s">
        <v>12</v>
      </c>
      <c r="G101" s="33" t="s">
        <v>14</v>
      </c>
      <c r="H101" s="33">
        <v>21101</v>
      </c>
      <c r="I101" s="109" t="s">
        <v>63</v>
      </c>
      <c r="J101" s="110" t="s">
        <v>160</v>
      </c>
      <c r="K101" s="110" t="s">
        <v>161</v>
      </c>
      <c r="L101" s="83" t="s">
        <v>48</v>
      </c>
      <c r="M101" s="83" t="s">
        <v>48</v>
      </c>
      <c r="N101" s="35" t="s">
        <v>53</v>
      </c>
      <c r="O101" s="37">
        <v>120</v>
      </c>
      <c r="P101" s="54">
        <v>1</v>
      </c>
      <c r="Q101" s="35" t="s">
        <v>130</v>
      </c>
      <c r="R101" s="133">
        <f t="shared" si="1"/>
        <v>120</v>
      </c>
      <c r="S101" s="135">
        <v>0</v>
      </c>
      <c r="T101" s="135">
        <v>0</v>
      </c>
      <c r="U101" s="135">
        <v>30</v>
      </c>
      <c r="V101" s="135">
        <v>0</v>
      </c>
      <c r="W101" s="135">
        <v>0</v>
      </c>
      <c r="X101" s="135">
        <v>30</v>
      </c>
      <c r="Y101" s="135">
        <v>0</v>
      </c>
      <c r="Z101" s="135">
        <v>0</v>
      </c>
      <c r="AA101" s="135">
        <v>30</v>
      </c>
      <c r="AB101" s="135">
        <v>0</v>
      </c>
      <c r="AC101" s="135">
        <v>30</v>
      </c>
      <c r="AD101" s="135">
        <v>0</v>
      </c>
      <c r="AE101" s="88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</row>
    <row r="102" spans="1:72" ht="27.6" x14ac:dyDescent="0.3">
      <c r="A102" s="108" t="s">
        <v>383</v>
      </c>
      <c r="B102" s="33" t="s">
        <v>128</v>
      </c>
      <c r="C102" s="33" t="s">
        <v>128</v>
      </c>
      <c r="D102" s="33" t="s">
        <v>12</v>
      </c>
      <c r="E102" s="33" t="s">
        <v>13</v>
      </c>
      <c r="F102" s="33" t="s">
        <v>12</v>
      </c>
      <c r="G102" s="33" t="s">
        <v>14</v>
      </c>
      <c r="H102" s="33">
        <v>21101</v>
      </c>
      <c r="I102" s="109" t="s">
        <v>63</v>
      </c>
      <c r="J102" s="110" t="s">
        <v>162</v>
      </c>
      <c r="K102" s="110" t="s">
        <v>163</v>
      </c>
      <c r="L102" s="83" t="s">
        <v>48</v>
      </c>
      <c r="M102" s="83" t="s">
        <v>48</v>
      </c>
      <c r="N102" s="35" t="s">
        <v>53</v>
      </c>
      <c r="O102" s="37">
        <v>80</v>
      </c>
      <c r="P102" s="54">
        <v>4</v>
      </c>
      <c r="Q102" s="35" t="s">
        <v>130</v>
      </c>
      <c r="R102" s="133">
        <f t="shared" si="1"/>
        <v>320</v>
      </c>
      <c r="S102" s="135">
        <v>0</v>
      </c>
      <c r="T102" s="135">
        <v>0</v>
      </c>
      <c r="U102" s="135">
        <v>80</v>
      </c>
      <c r="V102" s="135">
        <v>0</v>
      </c>
      <c r="W102" s="135">
        <v>0</v>
      </c>
      <c r="X102" s="135">
        <v>80</v>
      </c>
      <c r="Y102" s="135">
        <v>0</v>
      </c>
      <c r="Z102" s="135">
        <v>0</v>
      </c>
      <c r="AA102" s="135">
        <v>80</v>
      </c>
      <c r="AB102" s="135">
        <v>0</v>
      </c>
      <c r="AC102" s="135">
        <v>80</v>
      </c>
      <c r="AD102" s="135">
        <v>0</v>
      </c>
      <c r="AE102" s="88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</row>
    <row r="103" spans="1:72" ht="27.6" x14ac:dyDescent="0.3">
      <c r="A103" s="108" t="s">
        <v>383</v>
      </c>
      <c r="B103" s="33" t="s">
        <v>128</v>
      </c>
      <c r="C103" s="33" t="s">
        <v>128</v>
      </c>
      <c r="D103" s="33" t="s">
        <v>12</v>
      </c>
      <c r="E103" s="33" t="s">
        <v>13</v>
      </c>
      <c r="F103" s="33" t="s">
        <v>12</v>
      </c>
      <c r="G103" s="33" t="s">
        <v>14</v>
      </c>
      <c r="H103" s="33">
        <v>21101</v>
      </c>
      <c r="I103" s="109" t="s">
        <v>63</v>
      </c>
      <c r="J103" s="110" t="s">
        <v>50</v>
      </c>
      <c r="K103" s="110" t="s">
        <v>164</v>
      </c>
      <c r="L103" s="83" t="s">
        <v>48</v>
      </c>
      <c r="M103" s="83" t="s">
        <v>48</v>
      </c>
      <c r="N103" s="35" t="s">
        <v>53</v>
      </c>
      <c r="O103" s="37">
        <v>300</v>
      </c>
      <c r="P103" s="54">
        <v>5</v>
      </c>
      <c r="Q103" s="35" t="s">
        <v>130</v>
      </c>
      <c r="R103" s="133">
        <f t="shared" si="1"/>
        <v>1500</v>
      </c>
      <c r="S103" s="135">
        <v>0</v>
      </c>
      <c r="T103" s="135">
        <v>0</v>
      </c>
      <c r="U103" s="135">
        <v>375</v>
      </c>
      <c r="V103" s="135">
        <v>0</v>
      </c>
      <c r="W103" s="135">
        <v>0</v>
      </c>
      <c r="X103" s="135">
        <v>375</v>
      </c>
      <c r="Y103" s="135">
        <v>0</v>
      </c>
      <c r="Z103" s="135">
        <v>0</v>
      </c>
      <c r="AA103" s="135">
        <v>375</v>
      </c>
      <c r="AB103" s="135">
        <v>0</v>
      </c>
      <c r="AC103" s="135">
        <v>375</v>
      </c>
      <c r="AD103" s="135">
        <v>0</v>
      </c>
      <c r="AE103" s="88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59"/>
      <c r="BR103" s="59"/>
      <c r="BS103" s="59"/>
      <c r="BT103" s="59"/>
    </row>
    <row r="104" spans="1:72" ht="27.6" x14ac:dyDescent="0.3">
      <c r="A104" s="108" t="s">
        <v>383</v>
      </c>
      <c r="B104" s="33" t="s">
        <v>128</v>
      </c>
      <c r="C104" s="33" t="s">
        <v>128</v>
      </c>
      <c r="D104" s="33" t="s">
        <v>12</v>
      </c>
      <c r="E104" s="33" t="s">
        <v>13</v>
      </c>
      <c r="F104" s="33" t="s">
        <v>12</v>
      </c>
      <c r="G104" s="33" t="s">
        <v>14</v>
      </c>
      <c r="H104" s="33">
        <v>21101</v>
      </c>
      <c r="I104" s="109" t="s">
        <v>63</v>
      </c>
      <c r="J104" s="110" t="s">
        <v>51</v>
      </c>
      <c r="K104" s="110" t="s">
        <v>165</v>
      </c>
      <c r="L104" s="83" t="s">
        <v>48</v>
      </c>
      <c r="M104" s="83" t="s">
        <v>48</v>
      </c>
      <c r="N104" s="35" t="s">
        <v>53</v>
      </c>
      <c r="O104" s="37">
        <v>300</v>
      </c>
      <c r="P104" s="54">
        <v>4</v>
      </c>
      <c r="Q104" s="35" t="s">
        <v>130</v>
      </c>
      <c r="R104" s="133">
        <f t="shared" si="1"/>
        <v>1200</v>
      </c>
      <c r="S104" s="135">
        <v>0</v>
      </c>
      <c r="T104" s="135">
        <v>0</v>
      </c>
      <c r="U104" s="135">
        <v>300</v>
      </c>
      <c r="V104" s="135">
        <v>0</v>
      </c>
      <c r="W104" s="135">
        <v>0</v>
      </c>
      <c r="X104" s="135">
        <v>300</v>
      </c>
      <c r="Y104" s="135">
        <v>0</v>
      </c>
      <c r="Z104" s="135">
        <v>0</v>
      </c>
      <c r="AA104" s="135">
        <v>300</v>
      </c>
      <c r="AB104" s="135">
        <v>0</v>
      </c>
      <c r="AC104" s="135">
        <v>300</v>
      </c>
      <c r="AD104" s="135">
        <v>0</v>
      </c>
      <c r="AE104" s="88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</row>
    <row r="105" spans="1:72" ht="27.6" x14ac:dyDescent="0.3">
      <c r="A105" s="108" t="s">
        <v>383</v>
      </c>
      <c r="B105" s="33" t="s">
        <v>128</v>
      </c>
      <c r="C105" s="33" t="s">
        <v>128</v>
      </c>
      <c r="D105" s="33" t="s">
        <v>12</v>
      </c>
      <c r="E105" s="33" t="s">
        <v>13</v>
      </c>
      <c r="F105" s="33" t="s">
        <v>12</v>
      </c>
      <c r="G105" s="33" t="s">
        <v>14</v>
      </c>
      <c r="H105" s="33">
        <v>21101</v>
      </c>
      <c r="I105" s="109" t="s">
        <v>63</v>
      </c>
      <c r="J105" s="110" t="s">
        <v>166</v>
      </c>
      <c r="K105" s="110" t="s">
        <v>167</v>
      </c>
      <c r="L105" s="83" t="s">
        <v>48</v>
      </c>
      <c r="M105" s="83" t="s">
        <v>48</v>
      </c>
      <c r="N105" s="35" t="s">
        <v>53</v>
      </c>
      <c r="O105" s="37">
        <v>120</v>
      </c>
      <c r="P105" s="54">
        <v>31</v>
      </c>
      <c r="Q105" s="35" t="s">
        <v>130</v>
      </c>
      <c r="R105" s="133">
        <f t="shared" si="1"/>
        <v>3720</v>
      </c>
      <c r="S105" s="135">
        <v>0</v>
      </c>
      <c r="T105" s="135">
        <v>0</v>
      </c>
      <c r="U105" s="135">
        <v>930</v>
      </c>
      <c r="V105" s="135">
        <v>0</v>
      </c>
      <c r="W105" s="135">
        <v>0</v>
      </c>
      <c r="X105" s="135">
        <v>930</v>
      </c>
      <c r="Y105" s="135">
        <v>0</v>
      </c>
      <c r="Z105" s="135">
        <v>0</v>
      </c>
      <c r="AA105" s="135">
        <v>930</v>
      </c>
      <c r="AB105" s="135">
        <v>0</v>
      </c>
      <c r="AC105" s="135">
        <v>930</v>
      </c>
      <c r="AD105" s="135">
        <v>0</v>
      </c>
      <c r="AE105" s="88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</row>
    <row r="106" spans="1:72" ht="27.6" x14ac:dyDescent="0.3">
      <c r="A106" s="108" t="s">
        <v>383</v>
      </c>
      <c r="B106" s="33" t="s">
        <v>128</v>
      </c>
      <c r="C106" s="33" t="s">
        <v>128</v>
      </c>
      <c r="D106" s="33" t="s">
        <v>12</v>
      </c>
      <c r="E106" s="33" t="s">
        <v>13</v>
      </c>
      <c r="F106" s="33" t="s">
        <v>12</v>
      </c>
      <c r="G106" s="33" t="s">
        <v>14</v>
      </c>
      <c r="H106" s="33">
        <v>21101</v>
      </c>
      <c r="I106" s="109" t="s">
        <v>63</v>
      </c>
      <c r="J106" s="110" t="s">
        <v>168</v>
      </c>
      <c r="K106" s="110" t="s">
        <v>169</v>
      </c>
      <c r="L106" s="83" t="s">
        <v>48</v>
      </c>
      <c r="M106" s="83" t="s">
        <v>48</v>
      </c>
      <c r="N106" s="35" t="s">
        <v>53</v>
      </c>
      <c r="O106" s="37">
        <v>92</v>
      </c>
      <c r="P106" s="54">
        <v>21</v>
      </c>
      <c r="Q106" s="35" t="s">
        <v>130</v>
      </c>
      <c r="R106" s="133">
        <f t="shared" si="1"/>
        <v>1932</v>
      </c>
      <c r="S106" s="135">
        <v>0</v>
      </c>
      <c r="T106" s="135">
        <v>0</v>
      </c>
      <c r="U106" s="135">
        <v>483</v>
      </c>
      <c r="V106" s="135">
        <v>0</v>
      </c>
      <c r="W106" s="135">
        <v>0</v>
      </c>
      <c r="X106" s="135">
        <v>483</v>
      </c>
      <c r="Y106" s="135">
        <v>0</v>
      </c>
      <c r="Z106" s="135">
        <v>0</v>
      </c>
      <c r="AA106" s="135">
        <v>483</v>
      </c>
      <c r="AB106" s="135">
        <v>0</v>
      </c>
      <c r="AC106" s="135">
        <v>483</v>
      </c>
      <c r="AD106" s="135">
        <v>0</v>
      </c>
      <c r="AE106" s="88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</row>
    <row r="107" spans="1:72" ht="27.6" x14ac:dyDescent="0.3">
      <c r="A107" s="108" t="s">
        <v>383</v>
      </c>
      <c r="B107" s="33" t="s">
        <v>128</v>
      </c>
      <c r="C107" s="33" t="s">
        <v>128</v>
      </c>
      <c r="D107" s="33" t="s">
        <v>12</v>
      </c>
      <c r="E107" s="33" t="s">
        <v>13</v>
      </c>
      <c r="F107" s="33" t="s">
        <v>12</v>
      </c>
      <c r="G107" s="33" t="s">
        <v>14</v>
      </c>
      <c r="H107" s="33">
        <v>21101</v>
      </c>
      <c r="I107" s="109" t="s">
        <v>63</v>
      </c>
      <c r="J107" s="110" t="s">
        <v>170</v>
      </c>
      <c r="K107" s="110" t="s">
        <v>171</v>
      </c>
      <c r="L107" s="83" t="s">
        <v>48</v>
      </c>
      <c r="M107" s="83" t="s">
        <v>48</v>
      </c>
      <c r="N107" s="35" t="s">
        <v>53</v>
      </c>
      <c r="O107" s="37">
        <v>80</v>
      </c>
      <c r="P107" s="54">
        <v>10</v>
      </c>
      <c r="Q107" s="35" t="s">
        <v>130</v>
      </c>
      <c r="R107" s="133">
        <f t="shared" si="1"/>
        <v>800</v>
      </c>
      <c r="S107" s="135">
        <v>0</v>
      </c>
      <c r="T107" s="135">
        <v>0</v>
      </c>
      <c r="U107" s="135">
        <v>200</v>
      </c>
      <c r="V107" s="135">
        <v>0</v>
      </c>
      <c r="W107" s="135">
        <v>0</v>
      </c>
      <c r="X107" s="135">
        <v>200</v>
      </c>
      <c r="Y107" s="135">
        <v>0</v>
      </c>
      <c r="Z107" s="135">
        <v>0</v>
      </c>
      <c r="AA107" s="135">
        <v>200</v>
      </c>
      <c r="AB107" s="135">
        <v>0</v>
      </c>
      <c r="AC107" s="135">
        <v>200</v>
      </c>
      <c r="AD107" s="135">
        <v>0</v>
      </c>
      <c r="AE107" s="88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</row>
    <row r="108" spans="1:72" ht="27.6" x14ac:dyDescent="0.3">
      <c r="A108" s="108" t="s">
        <v>383</v>
      </c>
      <c r="B108" s="33" t="s">
        <v>128</v>
      </c>
      <c r="C108" s="33" t="s">
        <v>128</v>
      </c>
      <c r="D108" s="33" t="s">
        <v>12</v>
      </c>
      <c r="E108" s="33" t="s">
        <v>13</v>
      </c>
      <c r="F108" s="33" t="s">
        <v>12</v>
      </c>
      <c r="G108" s="33" t="s">
        <v>14</v>
      </c>
      <c r="H108" s="33">
        <v>21101</v>
      </c>
      <c r="I108" s="109" t="s">
        <v>63</v>
      </c>
      <c r="J108" s="110" t="s">
        <v>172</v>
      </c>
      <c r="K108" s="110" t="s">
        <v>173</v>
      </c>
      <c r="L108" s="83" t="s">
        <v>48</v>
      </c>
      <c r="M108" s="83" t="s">
        <v>48</v>
      </c>
      <c r="N108" s="35" t="s">
        <v>53</v>
      </c>
      <c r="O108" s="37">
        <v>120</v>
      </c>
      <c r="P108" s="54">
        <v>15</v>
      </c>
      <c r="Q108" s="35" t="s">
        <v>130</v>
      </c>
      <c r="R108" s="133">
        <f t="shared" si="1"/>
        <v>1800</v>
      </c>
      <c r="S108" s="135">
        <v>0</v>
      </c>
      <c r="T108" s="135">
        <v>0</v>
      </c>
      <c r="U108" s="135">
        <v>450</v>
      </c>
      <c r="V108" s="135">
        <v>0</v>
      </c>
      <c r="W108" s="135">
        <v>0</v>
      </c>
      <c r="X108" s="135">
        <v>450</v>
      </c>
      <c r="Y108" s="135">
        <v>0</v>
      </c>
      <c r="Z108" s="135">
        <v>0</v>
      </c>
      <c r="AA108" s="135">
        <v>450</v>
      </c>
      <c r="AB108" s="135">
        <v>0</v>
      </c>
      <c r="AC108" s="135">
        <v>450</v>
      </c>
      <c r="AD108" s="135">
        <v>0</v>
      </c>
      <c r="AE108" s="88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59"/>
      <c r="BT108" s="59"/>
    </row>
    <row r="109" spans="1:72" ht="27.6" x14ac:dyDescent="0.3">
      <c r="A109" s="108" t="s">
        <v>383</v>
      </c>
      <c r="B109" s="33" t="s">
        <v>128</v>
      </c>
      <c r="C109" s="33" t="s">
        <v>128</v>
      </c>
      <c r="D109" s="33" t="s">
        <v>12</v>
      </c>
      <c r="E109" s="33" t="s">
        <v>13</v>
      </c>
      <c r="F109" s="33" t="s">
        <v>12</v>
      </c>
      <c r="G109" s="33" t="s">
        <v>14</v>
      </c>
      <c r="H109" s="33">
        <v>21101</v>
      </c>
      <c r="I109" s="109" t="s">
        <v>63</v>
      </c>
      <c r="J109" s="110" t="s">
        <v>174</v>
      </c>
      <c r="K109" s="110" t="s">
        <v>175</v>
      </c>
      <c r="L109" s="83" t="s">
        <v>48</v>
      </c>
      <c r="M109" s="83" t="s">
        <v>48</v>
      </c>
      <c r="N109" s="35" t="s">
        <v>52</v>
      </c>
      <c r="O109" s="37">
        <v>40</v>
      </c>
      <c r="P109" s="54">
        <v>72</v>
      </c>
      <c r="Q109" s="35" t="s">
        <v>130</v>
      </c>
      <c r="R109" s="133">
        <f t="shared" si="1"/>
        <v>2880</v>
      </c>
      <c r="S109" s="135">
        <v>0</v>
      </c>
      <c r="T109" s="135">
        <v>0</v>
      </c>
      <c r="U109" s="135">
        <v>720</v>
      </c>
      <c r="V109" s="135">
        <v>0</v>
      </c>
      <c r="W109" s="135">
        <v>0</v>
      </c>
      <c r="X109" s="135">
        <v>720</v>
      </c>
      <c r="Y109" s="135">
        <v>0</v>
      </c>
      <c r="Z109" s="135">
        <v>0</v>
      </c>
      <c r="AA109" s="135">
        <v>720</v>
      </c>
      <c r="AB109" s="135">
        <v>0</v>
      </c>
      <c r="AC109" s="135">
        <v>720</v>
      </c>
      <c r="AD109" s="135">
        <v>0</v>
      </c>
      <c r="AE109" s="88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59"/>
      <c r="BG109" s="59"/>
      <c r="BH109" s="59"/>
      <c r="BI109" s="59"/>
      <c r="BJ109" s="59"/>
      <c r="BK109" s="59"/>
      <c r="BL109" s="59"/>
      <c r="BM109" s="59"/>
      <c r="BN109" s="59"/>
      <c r="BO109" s="59"/>
      <c r="BP109" s="59"/>
      <c r="BQ109" s="59"/>
      <c r="BR109" s="59"/>
      <c r="BS109" s="59"/>
      <c r="BT109" s="59"/>
    </row>
    <row r="110" spans="1:72" ht="27.6" x14ac:dyDescent="0.3">
      <c r="A110" s="108" t="s">
        <v>383</v>
      </c>
      <c r="B110" s="33" t="s">
        <v>128</v>
      </c>
      <c r="C110" s="33" t="s">
        <v>128</v>
      </c>
      <c r="D110" s="33" t="s">
        <v>12</v>
      </c>
      <c r="E110" s="33" t="s">
        <v>13</v>
      </c>
      <c r="F110" s="33" t="s">
        <v>12</v>
      </c>
      <c r="G110" s="33" t="s">
        <v>14</v>
      </c>
      <c r="H110" s="33">
        <v>21101</v>
      </c>
      <c r="I110" s="109" t="s">
        <v>63</v>
      </c>
      <c r="J110" s="110" t="s">
        <v>176</v>
      </c>
      <c r="K110" s="110" t="s">
        <v>177</v>
      </c>
      <c r="L110" s="83" t="s">
        <v>48</v>
      </c>
      <c r="M110" s="83" t="s">
        <v>48</v>
      </c>
      <c r="N110" s="35" t="s">
        <v>53</v>
      </c>
      <c r="O110" s="37">
        <v>184</v>
      </c>
      <c r="P110" s="54">
        <v>50</v>
      </c>
      <c r="Q110" s="35" t="s">
        <v>130</v>
      </c>
      <c r="R110" s="133">
        <f t="shared" si="1"/>
        <v>9200</v>
      </c>
      <c r="S110" s="135">
        <v>0</v>
      </c>
      <c r="T110" s="135">
        <v>0</v>
      </c>
      <c r="U110" s="135">
        <v>2300</v>
      </c>
      <c r="V110" s="135">
        <v>0</v>
      </c>
      <c r="W110" s="135">
        <v>0</v>
      </c>
      <c r="X110" s="135">
        <v>2300</v>
      </c>
      <c r="Y110" s="135">
        <v>0</v>
      </c>
      <c r="Z110" s="135">
        <v>0</v>
      </c>
      <c r="AA110" s="135">
        <v>2300</v>
      </c>
      <c r="AB110" s="135">
        <v>0</v>
      </c>
      <c r="AC110" s="135">
        <v>2300</v>
      </c>
      <c r="AD110" s="135">
        <v>0</v>
      </c>
      <c r="AE110" s="88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</row>
    <row r="111" spans="1:72" ht="27.6" x14ac:dyDescent="0.3">
      <c r="A111" s="108" t="s">
        <v>383</v>
      </c>
      <c r="B111" s="33" t="s">
        <v>128</v>
      </c>
      <c r="C111" s="33" t="s">
        <v>128</v>
      </c>
      <c r="D111" s="33" t="s">
        <v>12</v>
      </c>
      <c r="E111" s="33" t="s">
        <v>13</v>
      </c>
      <c r="F111" s="33" t="s">
        <v>12</v>
      </c>
      <c r="G111" s="33" t="s">
        <v>14</v>
      </c>
      <c r="H111" s="33">
        <v>21101</v>
      </c>
      <c r="I111" s="109" t="s">
        <v>63</v>
      </c>
      <c r="J111" s="110" t="s">
        <v>178</v>
      </c>
      <c r="K111" s="110" t="s">
        <v>179</v>
      </c>
      <c r="L111" s="83" t="s">
        <v>48</v>
      </c>
      <c r="M111" s="83" t="s">
        <v>48</v>
      </c>
      <c r="N111" s="35" t="s">
        <v>53</v>
      </c>
      <c r="O111" s="37">
        <v>200</v>
      </c>
      <c r="P111" s="54">
        <v>15</v>
      </c>
      <c r="Q111" s="35" t="s">
        <v>130</v>
      </c>
      <c r="R111" s="133">
        <f t="shared" si="1"/>
        <v>3000</v>
      </c>
      <c r="S111" s="135">
        <v>0</v>
      </c>
      <c r="T111" s="135">
        <v>0</v>
      </c>
      <c r="U111" s="135">
        <v>750</v>
      </c>
      <c r="V111" s="135">
        <v>0</v>
      </c>
      <c r="W111" s="135">
        <v>0</v>
      </c>
      <c r="X111" s="135">
        <v>750</v>
      </c>
      <c r="Y111" s="135">
        <v>0</v>
      </c>
      <c r="Z111" s="135">
        <v>0</v>
      </c>
      <c r="AA111" s="135">
        <v>750</v>
      </c>
      <c r="AB111" s="135">
        <v>0</v>
      </c>
      <c r="AC111" s="135">
        <v>750</v>
      </c>
      <c r="AD111" s="135">
        <v>0</v>
      </c>
      <c r="AE111" s="88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</row>
    <row r="112" spans="1:72" ht="27.6" x14ac:dyDescent="0.3">
      <c r="A112" s="108" t="s">
        <v>383</v>
      </c>
      <c r="B112" s="33" t="s">
        <v>128</v>
      </c>
      <c r="C112" s="33" t="s">
        <v>128</v>
      </c>
      <c r="D112" s="33" t="s">
        <v>12</v>
      </c>
      <c r="E112" s="33" t="s">
        <v>13</v>
      </c>
      <c r="F112" s="33" t="s">
        <v>12</v>
      </c>
      <c r="G112" s="33" t="s">
        <v>14</v>
      </c>
      <c r="H112" s="33">
        <v>21101</v>
      </c>
      <c r="I112" s="109" t="s">
        <v>63</v>
      </c>
      <c r="J112" s="110" t="s">
        <v>180</v>
      </c>
      <c r="K112" s="110" t="s">
        <v>181</v>
      </c>
      <c r="L112" s="83" t="s">
        <v>48</v>
      </c>
      <c r="M112" s="83" t="s">
        <v>48</v>
      </c>
      <c r="N112" s="35" t="s">
        <v>53</v>
      </c>
      <c r="O112" s="37">
        <v>2000</v>
      </c>
      <c r="P112" s="54">
        <v>2</v>
      </c>
      <c r="Q112" s="35" t="s">
        <v>130</v>
      </c>
      <c r="R112" s="133">
        <f t="shared" si="1"/>
        <v>4000</v>
      </c>
      <c r="S112" s="135">
        <v>0</v>
      </c>
      <c r="T112" s="135">
        <v>0</v>
      </c>
      <c r="U112" s="135">
        <v>1000</v>
      </c>
      <c r="V112" s="135">
        <v>0</v>
      </c>
      <c r="W112" s="135">
        <v>0</v>
      </c>
      <c r="X112" s="135">
        <v>1000</v>
      </c>
      <c r="Y112" s="135">
        <v>0</v>
      </c>
      <c r="Z112" s="135">
        <v>0</v>
      </c>
      <c r="AA112" s="135">
        <v>1000</v>
      </c>
      <c r="AB112" s="135">
        <v>0</v>
      </c>
      <c r="AC112" s="135">
        <v>1000</v>
      </c>
      <c r="AD112" s="135">
        <v>0</v>
      </c>
      <c r="AE112" s="88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59"/>
      <c r="BG112" s="59"/>
      <c r="BH112" s="59"/>
      <c r="BI112" s="59"/>
      <c r="BJ112" s="59"/>
      <c r="BK112" s="59"/>
      <c r="BL112" s="59"/>
      <c r="BM112" s="59"/>
      <c r="BN112" s="59"/>
      <c r="BO112" s="59"/>
      <c r="BP112" s="59"/>
      <c r="BQ112" s="59"/>
      <c r="BR112" s="59"/>
      <c r="BS112" s="59"/>
      <c r="BT112" s="59"/>
    </row>
    <row r="113" spans="1:72" ht="27.6" x14ac:dyDescent="0.3">
      <c r="A113" s="108" t="s">
        <v>383</v>
      </c>
      <c r="B113" s="33" t="s">
        <v>128</v>
      </c>
      <c r="C113" s="33" t="s">
        <v>128</v>
      </c>
      <c r="D113" s="33" t="s">
        <v>12</v>
      </c>
      <c r="E113" s="33" t="s">
        <v>13</v>
      </c>
      <c r="F113" s="33" t="s">
        <v>12</v>
      </c>
      <c r="G113" s="33" t="s">
        <v>14</v>
      </c>
      <c r="H113" s="33">
        <v>21101</v>
      </c>
      <c r="I113" s="109" t="s">
        <v>63</v>
      </c>
      <c r="J113" s="110" t="s">
        <v>182</v>
      </c>
      <c r="K113" s="110" t="s">
        <v>183</v>
      </c>
      <c r="L113" s="83" t="s">
        <v>48</v>
      </c>
      <c r="M113" s="83" t="s">
        <v>48</v>
      </c>
      <c r="N113" s="35" t="s">
        <v>53</v>
      </c>
      <c r="O113" s="37">
        <v>800</v>
      </c>
      <c r="P113" s="54">
        <v>5</v>
      </c>
      <c r="Q113" s="35" t="s">
        <v>130</v>
      </c>
      <c r="R113" s="133">
        <f t="shared" si="1"/>
        <v>4000</v>
      </c>
      <c r="S113" s="135">
        <v>0</v>
      </c>
      <c r="T113" s="135">
        <v>0</v>
      </c>
      <c r="U113" s="135">
        <v>1000</v>
      </c>
      <c r="V113" s="135">
        <v>0</v>
      </c>
      <c r="W113" s="135">
        <v>0</v>
      </c>
      <c r="X113" s="135">
        <v>1000</v>
      </c>
      <c r="Y113" s="135">
        <v>0</v>
      </c>
      <c r="Z113" s="135">
        <v>0</v>
      </c>
      <c r="AA113" s="135">
        <v>1000</v>
      </c>
      <c r="AB113" s="135">
        <v>0</v>
      </c>
      <c r="AC113" s="135">
        <v>1000</v>
      </c>
      <c r="AD113" s="135">
        <v>0</v>
      </c>
      <c r="AE113" s="88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</row>
    <row r="114" spans="1:72" ht="55.2" x14ac:dyDescent="0.3">
      <c r="A114" s="108" t="s">
        <v>383</v>
      </c>
      <c r="B114" s="33" t="s">
        <v>128</v>
      </c>
      <c r="C114" s="33" t="s">
        <v>128</v>
      </c>
      <c r="D114" s="33" t="s">
        <v>12</v>
      </c>
      <c r="E114" s="33" t="s">
        <v>13</v>
      </c>
      <c r="F114" s="33" t="s">
        <v>12</v>
      </c>
      <c r="G114" s="33" t="s">
        <v>14</v>
      </c>
      <c r="H114" s="33">
        <v>21401</v>
      </c>
      <c r="I114" s="109" t="s">
        <v>64</v>
      </c>
      <c r="J114" s="110" t="s">
        <v>184</v>
      </c>
      <c r="K114" s="110" t="s">
        <v>185</v>
      </c>
      <c r="L114" s="83" t="s">
        <v>48</v>
      </c>
      <c r="M114" s="83" t="s">
        <v>48</v>
      </c>
      <c r="N114" s="35" t="s">
        <v>53</v>
      </c>
      <c r="O114" s="37">
        <v>20</v>
      </c>
      <c r="P114" s="54">
        <v>90</v>
      </c>
      <c r="Q114" s="35" t="s">
        <v>130</v>
      </c>
      <c r="R114" s="133">
        <f t="shared" si="1"/>
        <v>1800</v>
      </c>
      <c r="S114" s="135">
        <v>0</v>
      </c>
      <c r="T114" s="135">
        <v>0</v>
      </c>
      <c r="U114" s="135">
        <v>900</v>
      </c>
      <c r="V114" s="135">
        <v>0</v>
      </c>
      <c r="W114" s="135">
        <v>0</v>
      </c>
      <c r="X114" s="135">
        <v>0</v>
      </c>
      <c r="Y114" s="135">
        <v>0</v>
      </c>
      <c r="Z114" s="135">
        <v>0</v>
      </c>
      <c r="AA114" s="135">
        <v>900</v>
      </c>
      <c r="AB114" s="135">
        <v>0</v>
      </c>
      <c r="AC114" s="135">
        <v>0</v>
      </c>
      <c r="AD114" s="135">
        <v>0</v>
      </c>
      <c r="AE114" s="88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59"/>
      <c r="BG114" s="59"/>
      <c r="BH114" s="59"/>
      <c r="BI114" s="59"/>
      <c r="BJ114" s="59"/>
      <c r="BK114" s="59"/>
      <c r="BL114" s="59"/>
      <c r="BM114" s="59"/>
      <c r="BN114" s="59"/>
      <c r="BO114" s="59"/>
      <c r="BP114" s="59"/>
      <c r="BQ114" s="59"/>
      <c r="BR114" s="59"/>
      <c r="BS114" s="59"/>
      <c r="BT114" s="59"/>
    </row>
    <row r="115" spans="1:72" ht="55.2" x14ac:dyDescent="0.3">
      <c r="A115" s="108" t="s">
        <v>383</v>
      </c>
      <c r="B115" s="33" t="s">
        <v>128</v>
      </c>
      <c r="C115" s="33" t="s">
        <v>128</v>
      </c>
      <c r="D115" s="33" t="s">
        <v>12</v>
      </c>
      <c r="E115" s="33" t="s">
        <v>13</v>
      </c>
      <c r="F115" s="33" t="s">
        <v>12</v>
      </c>
      <c r="G115" s="33" t="s">
        <v>14</v>
      </c>
      <c r="H115" s="33">
        <v>21401</v>
      </c>
      <c r="I115" s="109" t="s">
        <v>64</v>
      </c>
      <c r="J115" s="110" t="s">
        <v>186</v>
      </c>
      <c r="K115" s="110" t="s">
        <v>187</v>
      </c>
      <c r="L115" s="83" t="s">
        <v>48</v>
      </c>
      <c r="M115" s="83" t="s">
        <v>48</v>
      </c>
      <c r="N115" s="35" t="s">
        <v>53</v>
      </c>
      <c r="O115" s="37">
        <v>80</v>
      </c>
      <c r="P115" s="54">
        <v>4</v>
      </c>
      <c r="Q115" s="35" t="s">
        <v>130</v>
      </c>
      <c r="R115" s="133">
        <f t="shared" si="1"/>
        <v>320</v>
      </c>
      <c r="S115" s="135">
        <v>0</v>
      </c>
      <c r="T115" s="135">
        <v>0</v>
      </c>
      <c r="U115" s="135">
        <v>160</v>
      </c>
      <c r="V115" s="135">
        <v>0</v>
      </c>
      <c r="W115" s="135">
        <v>0</v>
      </c>
      <c r="X115" s="135">
        <v>0</v>
      </c>
      <c r="Y115" s="135">
        <v>0</v>
      </c>
      <c r="Z115" s="135">
        <v>0</v>
      </c>
      <c r="AA115" s="135">
        <v>160</v>
      </c>
      <c r="AB115" s="135">
        <v>0</v>
      </c>
      <c r="AC115" s="135">
        <v>0</v>
      </c>
      <c r="AD115" s="135">
        <v>0</v>
      </c>
      <c r="AE115" s="88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</row>
    <row r="116" spans="1:72" ht="55.2" x14ac:dyDescent="0.3">
      <c r="A116" s="108" t="s">
        <v>383</v>
      </c>
      <c r="B116" s="33" t="s">
        <v>128</v>
      </c>
      <c r="C116" s="33" t="s">
        <v>128</v>
      </c>
      <c r="D116" s="33" t="s">
        <v>12</v>
      </c>
      <c r="E116" s="33" t="s">
        <v>13</v>
      </c>
      <c r="F116" s="33" t="s">
        <v>12</v>
      </c>
      <c r="G116" s="33" t="s">
        <v>14</v>
      </c>
      <c r="H116" s="33">
        <v>21401</v>
      </c>
      <c r="I116" s="109" t="s">
        <v>64</v>
      </c>
      <c r="J116" s="110" t="s">
        <v>188</v>
      </c>
      <c r="K116" s="110" t="s">
        <v>189</v>
      </c>
      <c r="L116" s="83" t="s">
        <v>48</v>
      </c>
      <c r="M116" s="83" t="s">
        <v>48</v>
      </c>
      <c r="N116" s="35" t="s">
        <v>53</v>
      </c>
      <c r="O116" s="37">
        <v>40</v>
      </c>
      <c r="P116" s="54">
        <v>55</v>
      </c>
      <c r="Q116" s="35" t="s">
        <v>130</v>
      </c>
      <c r="R116" s="133">
        <f t="shared" si="1"/>
        <v>2200</v>
      </c>
      <c r="S116" s="135">
        <v>0</v>
      </c>
      <c r="T116" s="135">
        <v>0</v>
      </c>
      <c r="U116" s="135">
        <v>1100</v>
      </c>
      <c r="V116" s="135">
        <v>0</v>
      </c>
      <c r="W116" s="135">
        <v>0</v>
      </c>
      <c r="X116" s="135">
        <v>0</v>
      </c>
      <c r="Y116" s="135">
        <v>0</v>
      </c>
      <c r="Z116" s="135">
        <v>0</v>
      </c>
      <c r="AA116" s="135">
        <v>1100</v>
      </c>
      <c r="AB116" s="135">
        <v>0</v>
      </c>
      <c r="AC116" s="135">
        <v>0</v>
      </c>
      <c r="AD116" s="135">
        <v>0</v>
      </c>
      <c r="AE116" s="88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59"/>
      <c r="BG116" s="59"/>
      <c r="BH116" s="59"/>
      <c r="BI116" s="59"/>
      <c r="BJ116" s="59"/>
      <c r="BK116" s="59"/>
      <c r="BL116" s="59"/>
      <c r="BM116" s="59"/>
      <c r="BN116" s="59"/>
      <c r="BO116" s="59"/>
      <c r="BP116" s="59"/>
      <c r="BQ116" s="59"/>
      <c r="BR116" s="59"/>
      <c r="BS116" s="59"/>
      <c r="BT116" s="59"/>
    </row>
    <row r="117" spans="1:72" ht="55.2" x14ac:dyDescent="0.3">
      <c r="A117" s="108" t="s">
        <v>383</v>
      </c>
      <c r="B117" s="33" t="s">
        <v>128</v>
      </c>
      <c r="C117" s="33" t="s">
        <v>128</v>
      </c>
      <c r="D117" s="33" t="s">
        <v>12</v>
      </c>
      <c r="E117" s="33" t="s">
        <v>13</v>
      </c>
      <c r="F117" s="33" t="s">
        <v>12</v>
      </c>
      <c r="G117" s="33" t="s">
        <v>14</v>
      </c>
      <c r="H117" s="33">
        <v>21401</v>
      </c>
      <c r="I117" s="109" t="s">
        <v>64</v>
      </c>
      <c r="J117" s="110" t="s">
        <v>190</v>
      </c>
      <c r="K117" s="110" t="s">
        <v>191</v>
      </c>
      <c r="L117" s="83" t="s">
        <v>48</v>
      </c>
      <c r="M117" s="83" t="s">
        <v>48</v>
      </c>
      <c r="N117" s="35" t="s">
        <v>53</v>
      </c>
      <c r="O117" s="37">
        <v>60</v>
      </c>
      <c r="P117" s="54">
        <v>55</v>
      </c>
      <c r="Q117" s="35" t="s">
        <v>130</v>
      </c>
      <c r="R117" s="133">
        <f t="shared" si="1"/>
        <v>3300</v>
      </c>
      <c r="S117" s="135">
        <v>0</v>
      </c>
      <c r="T117" s="135">
        <v>0</v>
      </c>
      <c r="U117" s="135">
        <v>1650</v>
      </c>
      <c r="V117" s="135">
        <v>0</v>
      </c>
      <c r="W117" s="135">
        <v>0</v>
      </c>
      <c r="X117" s="135">
        <v>0</v>
      </c>
      <c r="Y117" s="135">
        <v>0</v>
      </c>
      <c r="Z117" s="135">
        <v>0</v>
      </c>
      <c r="AA117" s="135">
        <v>1650</v>
      </c>
      <c r="AB117" s="135">
        <v>0</v>
      </c>
      <c r="AC117" s="135">
        <v>0</v>
      </c>
      <c r="AD117" s="135">
        <v>0</v>
      </c>
      <c r="AE117" s="88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</row>
    <row r="118" spans="1:72" ht="55.2" x14ac:dyDescent="0.3">
      <c r="A118" s="108" t="s">
        <v>383</v>
      </c>
      <c r="B118" s="33" t="s">
        <v>128</v>
      </c>
      <c r="C118" s="33" t="s">
        <v>128</v>
      </c>
      <c r="D118" s="33" t="s">
        <v>12</v>
      </c>
      <c r="E118" s="33" t="s">
        <v>13</v>
      </c>
      <c r="F118" s="33" t="s">
        <v>12</v>
      </c>
      <c r="G118" s="33" t="s">
        <v>14</v>
      </c>
      <c r="H118" s="33">
        <v>21401</v>
      </c>
      <c r="I118" s="109" t="s">
        <v>64</v>
      </c>
      <c r="J118" s="113" t="s">
        <v>192</v>
      </c>
      <c r="K118" s="113" t="s">
        <v>193</v>
      </c>
      <c r="L118" s="83" t="s">
        <v>48</v>
      </c>
      <c r="M118" s="83" t="s">
        <v>48</v>
      </c>
      <c r="N118" s="35" t="s">
        <v>53</v>
      </c>
      <c r="O118" s="37">
        <v>80</v>
      </c>
      <c r="P118" s="54">
        <v>5</v>
      </c>
      <c r="Q118" s="35" t="s">
        <v>130</v>
      </c>
      <c r="R118" s="133">
        <f t="shared" si="1"/>
        <v>400</v>
      </c>
      <c r="S118" s="135">
        <v>0</v>
      </c>
      <c r="T118" s="135">
        <v>0</v>
      </c>
      <c r="U118" s="135">
        <v>200</v>
      </c>
      <c r="V118" s="135">
        <v>0</v>
      </c>
      <c r="W118" s="135">
        <v>0</v>
      </c>
      <c r="X118" s="135">
        <v>0</v>
      </c>
      <c r="Y118" s="135">
        <v>0</v>
      </c>
      <c r="Z118" s="135">
        <v>0</v>
      </c>
      <c r="AA118" s="135">
        <v>200</v>
      </c>
      <c r="AB118" s="135">
        <v>0</v>
      </c>
      <c r="AC118" s="135">
        <v>0</v>
      </c>
      <c r="AD118" s="135">
        <v>0</v>
      </c>
      <c r="AE118" s="88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59"/>
      <c r="BG118" s="59"/>
      <c r="BH118" s="59"/>
      <c r="BI118" s="59"/>
      <c r="BJ118" s="59"/>
      <c r="BK118" s="59"/>
      <c r="BL118" s="59"/>
      <c r="BM118" s="59"/>
      <c r="BN118" s="59"/>
      <c r="BO118" s="59"/>
      <c r="BP118" s="59"/>
      <c r="BQ118" s="59"/>
      <c r="BR118" s="59"/>
      <c r="BS118" s="59"/>
      <c r="BT118" s="59"/>
    </row>
    <row r="119" spans="1:72" ht="41.4" x14ac:dyDescent="0.3">
      <c r="A119" s="108" t="s">
        <v>383</v>
      </c>
      <c r="B119" s="33" t="s">
        <v>128</v>
      </c>
      <c r="C119" s="33" t="s">
        <v>128</v>
      </c>
      <c r="D119" s="33" t="s">
        <v>12</v>
      </c>
      <c r="E119" s="33" t="s">
        <v>13</v>
      </c>
      <c r="F119" s="38" t="s">
        <v>12</v>
      </c>
      <c r="G119" s="33" t="s">
        <v>14</v>
      </c>
      <c r="H119" s="33">
        <v>21401</v>
      </c>
      <c r="I119" s="109" t="s">
        <v>1003</v>
      </c>
      <c r="J119" s="110" t="s">
        <v>194</v>
      </c>
      <c r="K119" s="110" t="s">
        <v>195</v>
      </c>
      <c r="L119" s="83" t="s">
        <v>48</v>
      </c>
      <c r="M119" s="83" t="s">
        <v>48</v>
      </c>
      <c r="N119" s="35" t="s">
        <v>53</v>
      </c>
      <c r="O119" s="37">
        <v>2</v>
      </c>
      <c r="P119" s="36">
        <v>4750</v>
      </c>
      <c r="Q119" s="35" t="s">
        <v>130</v>
      </c>
      <c r="R119" s="133">
        <f t="shared" si="1"/>
        <v>9500</v>
      </c>
      <c r="S119" s="135">
        <v>0</v>
      </c>
      <c r="T119" s="135">
        <v>0</v>
      </c>
      <c r="U119" s="135">
        <v>4750</v>
      </c>
      <c r="V119" s="135">
        <v>0</v>
      </c>
      <c r="W119" s="135">
        <v>0</v>
      </c>
      <c r="X119" s="135">
        <v>0</v>
      </c>
      <c r="Y119" s="135">
        <v>0</v>
      </c>
      <c r="Z119" s="135">
        <v>0</v>
      </c>
      <c r="AA119" s="135">
        <v>4750</v>
      </c>
      <c r="AB119" s="135">
        <v>0</v>
      </c>
      <c r="AC119" s="135">
        <v>0</v>
      </c>
      <c r="AD119" s="135">
        <v>0</v>
      </c>
      <c r="AE119" s="88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</row>
    <row r="120" spans="1:72" ht="27.6" x14ac:dyDescent="0.3">
      <c r="A120" s="108" t="s">
        <v>383</v>
      </c>
      <c r="B120" s="33" t="s">
        <v>128</v>
      </c>
      <c r="C120" s="33" t="s">
        <v>128</v>
      </c>
      <c r="D120" s="33" t="s">
        <v>12</v>
      </c>
      <c r="E120" s="33" t="s">
        <v>13</v>
      </c>
      <c r="F120" s="38" t="s">
        <v>12</v>
      </c>
      <c r="G120" s="33" t="s">
        <v>14</v>
      </c>
      <c r="H120" s="33">
        <v>21401</v>
      </c>
      <c r="I120" s="109" t="s">
        <v>1004</v>
      </c>
      <c r="J120" s="110" t="s">
        <v>196</v>
      </c>
      <c r="K120" s="110" t="s">
        <v>197</v>
      </c>
      <c r="L120" s="83" t="s">
        <v>48</v>
      </c>
      <c r="M120" s="83" t="s">
        <v>48</v>
      </c>
      <c r="N120" s="35" t="s">
        <v>53</v>
      </c>
      <c r="O120" s="37">
        <v>2</v>
      </c>
      <c r="P120" s="36">
        <v>6900</v>
      </c>
      <c r="Q120" s="35" t="s">
        <v>130</v>
      </c>
      <c r="R120" s="133">
        <f t="shared" si="1"/>
        <v>13800</v>
      </c>
      <c r="S120" s="135">
        <v>0</v>
      </c>
      <c r="T120" s="135">
        <v>0</v>
      </c>
      <c r="U120" s="135">
        <v>6900</v>
      </c>
      <c r="V120" s="135">
        <v>0</v>
      </c>
      <c r="W120" s="135">
        <v>0</v>
      </c>
      <c r="X120" s="135">
        <v>0</v>
      </c>
      <c r="Y120" s="135">
        <v>0</v>
      </c>
      <c r="Z120" s="135">
        <v>0</v>
      </c>
      <c r="AA120" s="135">
        <v>6900</v>
      </c>
      <c r="AB120" s="135">
        <v>0</v>
      </c>
      <c r="AC120" s="135">
        <v>0</v>
      </c>
      <c r="AD120" s="135">
        <v>0</v>
      </c>
      <c r="AE120" s="88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59"/>
      <c r="BG120" s="59"/>
      <c r="BH120" s="59"/>
      <c r="BI120" s="59"/>
      <c r="BJ120" s="59"/>
      <c r="BK120" s="59"/>
      <c r="BL120" s="59"/>
      <c r="BM120" s="59"/>
      <c r="BN120" s="59"/>
      <c r="BO120" s="59"/>
      <c r="BP120" s="59"/>
      <c r="BQ120" s="59"/>
      <c r="BR120" s="59"/>
      <c r="BS120" s="59"/>
      <c r="BT120" s="59"/>
    </row>
    <row r="121" spans="1:72" ht="41.4" x14ac:dyDescent="0.3">
      <c r="A121" s="108" t="s">
        <v>383</v>
      </c>
      <c r="B121" s="33" t="s">
        <v>128</v>
      </c>
      <c r="C121" s="33" t="s">
        <v>128</v>
      </c>
      <c r="D121" s="33" t="s">
        <v>12</v>
      </c>
      <c r="E121" s="33" t="s">
        <v>13</v>
      </c>
      <c r="F121" s="38" t="s">
        <v>12</v>
      </c>
      <c r="G121" s="33" t="s">
        <v>14</v>
      </c>
      <c r="H121" s="33">
        <v>21401</v>
      </c>
      <c r="I121" s="109" t="s">
        <v>1003</v>
      </c>
      <c r="J121" s="110" t="s">
        <v>198</v>
      </c>
      <c r="K121" s="110" t="s">
        <v>199</v>
      </c>
      <c r="L121" s="83" t="s">
        <v>48</v>
      </c>
      <c r="M121" s="83" t="s">
        <v>48</v>
      </c>
      <c r="N121" s="35" t="s">
        <v>53</v>
      </c>
      <c r="O121" s="37">
        <v>6</v>
      </c>
      <c r="P121" s="36">
        <v>220</v>
      </c>
      <c r="Q121" s="35" t="s">
        <v>130</v>
      </c>
      <c r="R121" s="133">
        <f t="shared" si="1"/>
        <v>1320</v>
      </c>
      <c r="S121" s="135">
        <v>0</v>
      </c>
      <c r="T121" s="135">
        <v>0</v>
      </c>
      <c r="U121" s="135">
        <v>660</v>
      </c>
      <c r="V121" s="135">
        <v>0</v>
      </c>
      <c r="W121" s="135">
        <v>0</v>
      </c>
      <c r="X121" s="135">
        <v>0</v>
      </c>
      <c r="Y121" s="135">
        <v>0</v>
      </c>
      <c r="Z121" s="135">
        <v>0</v>
      </c>
      <c r="AA121" s="135">
        <v>660</v>
      </c>
      <c r="AB121" s="135">
        <v>0</v>
      </c>
      <c r="AC121" s="135">
        <v>0</v>
      </c>
      <c r="AD121" s="135">
        <v>0</v>
      </c>
      <c r="AE121" s="88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</row>
    <row r="122" spans="1:72" ht="27.6" x14ac:dyDescent="0.3">
      <c r="A122" s="108" t="s">
        <v>383</v>
      </c>
      <c r="B122" s="33" t="s">
        <v>128</v>
      </c>
      <c r="C122" s="33" t="s">
        <v>128</v>
      </c>
      <c r="D122" s="33" t="s">
        <v>12</v>
      </c>
      <c r="E122" s="33" t="s">
        <v>13</v>
      </c>
      <c r="F122" s="38" t="s">
        <v>12</v>
      </c>
      <c r="G122" s="33" t="s">
        <v>14</v>
      </c>
      <c r="H122" s="33">
        <v>21401</v>
      </c>
      <c r="I122" s="109" t="s">
        <v>1004</v>
      </c>
      <c r="J122" s="110" t="s">
        <v>200</v>
      </c>
      <c r="K122" s="110" t="s">
        <v>201</v>
      </c>
      <c r="L122" s="83" t="s">
        <v>48</v>
      </c>
      <c r="M122" s="83" t="s">
        <v>48</v>
      </c>
      <c r="N122" s="35" t="s">
        <v>53</v>
      </c>
      <c r="O122" s="37">
        <v>6</v>
      </c>
      <c r="P122" s="36">
        <v>220</v>
      </c>
      <c r="Q122" s="35" t="s">
        <v>130</v>
      </c>
      <c r="R122" s="133">
        <f t="shared" si="1"/>
        <v>1320</v>
      </c>
      <c r="S122" s="135">
        <v>0</v>
      </c>
      <c r="T122" s="135">
        <v>0</v>
      </c>
      <c r="U122" s="135">
        <v>660</v>
      </c>
      <c r="V122" s="135">
        <v>0</v>
      </c>
      <c r="W122" s="135">
        <v>0</v>
      </c>
      <c r="X122" s="135">
        <v>0</v>
      </c>
      <c r="Y122" s="135">
        <v>0</v>
      </c>
      <c r="Z122" s="135">
        <v>0</v>
      </c>
      <c r="AA122" s="135">
        <v>660</v>
      </c>
      <c r="AB122" s="135">
        <v>0</v>
      </c>
      <c r="AC122" s="135">
        <v>0</v>
      </c>
      <c r="AD122" s="135">
        <v>0</v>
      </c>
      <c r="AE122" s="88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59"/>
      <c r="BG122" s="59"/>
      <c r="BH122" s="59"/>
      <c r="BI122" s="59"/>
      <c r="BJ122" s="59"/>
      <c r="BK122" s="59"/>
      <c r="BL122" s="59"/>
      <c r="BM122" s="59"/>
      <c r="BN122" s="59"/>
      <c r="BO122" s="59"/>
      <c r="BP122" s="59"/>
      <c r="BQ122" s="59"/>
      <c r="BR122" s="59"/>
      <c r="BS122" s="59"/>
      <c r="BT122" s="59"/>
    </row>
    <row r="123" spans="1:72" ht="41.4" x14ac:dyDescent="0.3">
      <c r="A123" s="108" t="s">
        <v>383</v>
      </c>
      <c r="B123" s="33" t="s">
        <v>128</v>
      </c>
      <c r="C123" s="33" t="s">
        <v>128</v>
      </c>
      <c r="D123" s="33" t="s">
        <v>12</v>
      </c>
      <c r="E123" s="33" t="s">
        <v>13</v>
      </c>
      <c r="F123" s="38" t="s">
        <v>12</v>
      </c>
      <c r="G123" s="33" t="s">
        <v>14</v>
      </c>
      <c r="H123" s="33">
        <v>21401</v>
      </c>
      <c r="I123" s="109" t="s">
        <v>1003</v>
      </c>
      <c r="J123" s="110" t="s">
        <v>202</v>
      </c>
      <c r="K123" s="110" t="s">
        <v>203</v>
      </c>
      <c r="L123" s="83" t="s">
        <v>48</v>
      </c>
      <c r="M123" s="83" t="s">
        <v>48</v>
      </c>
      <c r="N123" s="35" t="s">
        <v>53</v>
      </c>
      <c r="O123" s="37">
        <v>6</v>
      </c>
      <c r="P123" s="36">
        <v>220</v>
      </c>
      <c r="Q123" s="35" t="s">
        <v>130</v>
      </c>
      <c r="R123" s="133">
        <f t="shared" si="1"/>
        <v>1320</v>
      </c>
      <c r="S123" s="135">
        <v>0</v>
      </c>
      <c r="T123" s="135">
        <v>0</v>
      </c>
      <c r="U123" s="135">
        <v>660</v>
      </c>
      <c r="V123" s="135">
        <v>0</v>
      </c>
      <c r="W123" s="135">
        <v>0</v>
      </c>
      <c r="X123" s="135">
        <v>0</v>
      </c>
      <c r="Y123" s="135">
        <v>0</v>
      </c>
      <c r="Z123" s="135">
        <v>0</v>
      </c>
      <c r="AA123" s="135">
        <v>660</v>
      </c>
      <c r="AB123" s="135">
        <v>0</v>
      </c>
      <c r="AC123" s="135">
        <v>0</v>
      </c>
      <c r="AD123" s="135">
        <v>0</v>
      </c>
      <c r="AE123" s="88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</row>
    <row r="124" spans="1:72" ht="27.6" x14ac:dyDescent="0.3">
      <c r="A124" s="108" t="s">
        <v>383</v>
      </c>
      <c r="B124" s="33" t="s">
        <v>128</v>
      </c>
      <c r="C124" s="33" t="s">
        <v>128</v>
      </c>
      <c r="D124" s="33" t="s">
        <v>12</v>
      </c>
      <c r="E124" s="33" t="s">
        <v>13</v>
      </c>
      <c r="F124" s="38" t="s">
        <v>12</v>
      </c>
      <c r="G124" s="33" t="s">
        <v>14</v>
      </c>
      <c r="H124" s="33">
        <v>21401</v>
      </c>
      <c r="I124" s="109" t="s">
        <v>1004</v>
      </c>
      <c r="J124" s="110" t="s">
        <v>204</v>
      </c>
      <c r="K124" s="110" t="s">
        <v>205</v>
      </c>
      <c r="L124" s="83" t="s">
        <v>48</v>
      </c>
      <c r="M124" s="83" t="s">
        <v>48</v>
      </c>
      <c r="N124" s="35" t="s">
        <v>53</v>
      </c>
      <c r="O124" s="37">
        <v>6</v>
      </c>
      <c r="P124" s="36">
        <v>220</v>
      </c>
      <c r="Q124" s="35" t="s">
        <v>130</v>
      </c>
      <c r="R124" s="133">
        <f t="shared" si="1"/>
        <v>1320</v>
      </c>
      <c r="S124" s="135">
        <v>0</v>
      </c>
      <c r="T124" s="135">
        <v>0</v>
      </c>
      <c r="U124" s="135">
        <v>660</v>
      </c>
      <c r="V124" s="135">
        <v>0</v>
      </c>
      <c r="W124" s="135">
        <v>0</v>
      </c>
      <c r="X124" s="135">
        <v>0</v>
      </c>
      <c r="Y124" s="135">
        <v>0</v>
      </c>
      <c r="Z124" s="135">
        <v>0</v>
      </c>
      <c r="AA124" s="135">
        <v>660</v>
      </c>
      <c r="AB124" s="135">
        <v>0</v>
      </c>
      <c r="AC124" s="135">
        <v>0</v>
      </c>
      <c r="AD124" s="135">
        <v>0</v>
      </c>
      <c r="AE124" s="88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59"/>
      <c r="BG124" s="59"/>
      <c r="BH124" s="59"/>
      <c r="BI124" s="59"/>
      <c r="BJ124" s="59"/>
      <c r="BK124" s="59"/>
      <c r="BL124" s="59"/>
      <c r="BM124" s="59"/>
      <c r="BN124" s="59"/>
      <c r="BO124" s="59"/>
      <c r="BP124" s="59"/>
      <c r="BQ124" s="59"/>
      <c r="BR124" s="59"/>
      <c r="BS124" s="59"/>
      <c r="BT124" s="59"/>
    </row>
    <row r="125" spans="1:72" ht="41.4" x14ac:dyDescent="0.3">
      <c r="A125" s="108" t="s">
        <v>383</v>
      </c>
      <c r="B125" s="33" t="s">
        <v>128</v>
      </c>
      <c r="C125" s="33" t="s">
        <v>128</v>
      </c>
      <c r="D125" s="33" t="s">
        <v>12</v>
      </c>
      <c r="E125" s="33" t="s">
        <v>13</v>
      </c>
      <c r="F125" s="38" t="s">
        <v>12</v>
      </c>
      <c r="G125" s="33" t="s">
        <v>14</v>
      </c>
      <c r="H125" s="33">
        <v>21401</v>
      </c>
      <c r="I125" s="109" t="s">
        <v>1003</v>
      </c>
      <c r="J125" s="110" t="s">
        <v>206</v>
      </c>
      <c r="K125" s="110" t="s">
        <v>207</v>
      </c>
      <c r="L125" s="83" t="s">
        <v>48</v>
      </c>
      <c r="M125" s="83" t="s">
        <v>48</v>
      </c>
      <c r="N125" s="35" t="s">
        <v>53</v>
      </c>
      <c r="O125" s="37">
        <v>2</v>
      </c>
      <c r="P125" s="36">
        <v>6950</v>
      </c>
      <c r="Q125" s="35" t="s">
        <v>130</v>
      </c>
      <c r="R125" s="133">
        <f t="shared" si="1"/>
        <v>13900</v>
      </c>
      <c r="S125" s="135">
        <v>0</v>
      </c>
      <c r="T125" s="135">
        <v>0</v>
      </c>
      <c r="U125" s="135">
        <v>6950</v>
      </c>
      <c r="V125" s="135">
        <v>0</v>
      </c>
      <c r="W125" s="135">
        <v>0</v>
      </c>
      <c r="X125" s="135">
        <v>0</v>
      </c>
      <c r="Y125" s="135">
        <v>0</v>
      </c>
      <c r="Z125" s="135">
        <v>0</v>
      </c>
      <c r="AA125" s="135">
        <v>6950</v>
      </c>
      <c r="AB125" s="135">
        <v>0</v>
      </c>
      <c r="AC125" s="135">
        <v>0</v>
      </c>
      <c r="AD125" s="135">
        <v>0</v>
      </c>
      <c r="AE125" s="88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</row>
    <row r="126" spans="1:72" ht="27.6" x14ac:dyDescent="0.3">
      <c r="A126" s="108" t="s">
        <v>383</v>
      </c>
      <c r="B126" s="33" t="s">
        <v>128</v>
      </c>
      <c r="C126" s="33" t="s">
        <v>128</v>
      </c>
      <c r="D126" s="33" t="s">
        <v>12</v>
      </c>
      <c r="E126" s="33" t="s">
        <v>13</v>
      </c>
      <c r="F126" s="38" t="s">
        <v>12</v>
      </c>
      <c r="G126" s="33" t="s">
        <v>14</v>
      </c>
      <c r="H126" s="33">
        <v>21401</v>
      </c>
      <c r="I126" s="109" t="s">
        <v>1004</v>
      </c>
      <c r="J126" s="110" t="s">
        <v>208</v>
      </c>
      <c r="K126" s="110" t="s">
        <v>209</v>
      </c>
      <c r="L126" s="83" t="s">
        <v>48</v>
      </c>
      <c r="M126" s="83" t="s">
        <v>48</v>
      </c>
      <c r="N126" s="35" t="s">
        <v>53</v>
      </c>
      <c r="O126" s="37">
        <v>2</v>
      </c>
      <c r="P126" s="36">
        <v>1900</v>
      </c>
      <c r="Q126" s="35" t="s">
        <v>130</v>
      </c>
      <c r="R126" s="133">
        <f t="shared" si="1"/>
        <v>3800</v>
      </c>
      <c r="S126" s="135">
        <v>0</v>
      </c>
      <c r="T126" s="135">
        <v>0</v>
      </c>
      <c r="U126" s="135">
        <v>1900</v>
      </c>
      <c r="V126" s="135">
        <v>0</v>
      </c>
      <c r="W126" s="135">
        <v>0</v>
      </c>
      <c r="X126" s="135">
        <v>0</v>
      </c>
      <c r="Y126" s="135">
        <v>0</v>
      </c>
      <c r="Z126" s="135">
        <v>0</v>
      </c>
      <c r="AA126" s="135">
        <v>1900</v>
      </c>
      <c r="AB126" s="135">
        <v>0</v>
      </c>
      <c r="AC126" s="135">
        <v>0</v>
      </c>
      <c r="AD126" s="135">
        <v>0</v>
      </c>
      <c r="AE126" s="88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</row>
    <row r="127" spans="1:72" ht="41.4" x14ac:dyDescent="0.3">
      <c r="A127" s="108" t="s">
        <v>383</v>
      </c>
      <c r="B127" s="33" t="s">
        <v>128</v>
      </c>
      <c r="C127" s="33" t="s">
        <v>128</v>
      </c>
      <c r="D127" s="33" t="s">
        <v>12</v>
      </c>
      <c r="E127" s="33" t="s">
        <v>13</v>
      </c>
      <c r="F127" s="38" t="s">
        <v>12</v>
      </c>
      <c r="G127" s="33" t="s">
        <v>14</v>
      </c>
      <c r="H127" s="33">
        <v>21401</v>
      </c>
      <c r="I127" s="109" t="s">
        <v>1003</v>
      </c>
      <c r="J127" s="110" t="s">
        <v>210</v>
      </c>
      <c r="K127" s="110" t="s">
        <v>211</v>
      </c>
      <c r="L127" s="83" t="s">
        <v>48</v>
      </c>
      <c r="M127" s="83" t="s">
        <v>48</v>
      </c>
      <c r="N127" s="35" t="s">
        <v>53</v>
      </c>
      <c r="O127" s="37">
        <v>4</v>
      </c>
      <c r="P127" s="36">
        <v>2900</v>
      </c>
      <c r="Q127" s="35" t="s">
        <v>130</v>
      </c>
      <c r="R127" s="133">
        <f t="shared" si="1"/>
        <v>11600</v>
      </c>
      <c r="S127" s="135">
        <v>0</v>
      </c>
      <c r="T127" s="135">
        <v>0</v>
      </c>
      <c r="U127" s="135">
        <v>5800</v>
      </c>
      <c r="V127" s="135">
        <v>0</v>
      </c>
      <c r="W127" s="135">
        <v>0</v>
      </c>
      <c r="X127" s="135">
        <v>0</v>
      </c>
      <c r="Y127" s="135">
        <v>0</v>
      </c>
      <c r="Z127" s="135">
        <v>0</v>
      </c>
      <c r="AA127" s="135">
        <v>5800</v>
      </c>
      <c r="AB127" s="135">
        <v>0</v>
      </c>
      <c r="AC127" s="135">
        <v>0</v>
      </c>
      <c r="AD127" s="135">
        <v>0</v>
      </c>
      <c r="AE127" s="88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59"/>
      <c r="BG127" s="59"/>
      <c r="BH127" s="59"/>
      <c r="BI127" s="59"/>
      <c r="BJ127" s="59"/>
      <c r="BK127" s="59"/>
      <c r="BL127" s="59"/>
      <c r="BM127" s="59"/>
      <c r="BN127" s="59"/>
      <c r="BO127" s="59"/>
      <c r="BP127" s="59"/>
      <c r="BQ127" s="59"/>
      <c r="BR127" s="59"/>
      <c r="BS127" s="59"/>
      <c r="BT127" s="59"/>
    </row>
    <row r="128" spans="1:72" ht="27.6" x14ac:dyDescent="0.3">
      <c r="A128" s="108" t="s">
        <v>383</v>
      </c>
      <c r="B128" s="33" t="s">
        <v>128</v>
      </c>
      <c r="C128" s="33" t="s">
        <v>128</v>
      </c>
      <c r="D128" s="33" t="s">
        <v>12</v>
      </c>
      <c r="E128" s="33" t="s">
        <v>13</v>
      </c>
      <c r="F128" s="38" t="s">
        <v>12</v>
      </c>
      <c r="G128" s="33" t="s">
        <v>14</v>
      </c>
      <c r="H128" s="33">
        <v>21401</v>
      </c>
      <c r="I128" s="109" t="s">
        <v>1004</v>
      </c>
      <c r="J128" s="110" t="s">
        <v>212</v>
      </c>
      <c r="K128" s="110" t="s">
        <v>213</v>
      </c>
      <c r="L128" s="83" t="s">
        <v>48</v>
      </c>
      <c r="M128" s="83" t="s">
        <v>48</v>
      </c>
      <c r="N128" s="35" t="s">
        <v>53</v>
      </c>
      <c r="O128" s="37">
        <v>2</v>
      </c>
      <c r="P128" s="36">
        <v>3600</v>
      </c>
      <c r="Q128" s="35" t="s">
        <v>130</v>
      </c>
      <c r="R128" s="133">
        <f t="shared" si="1"/>
        <v>7200</v>
      </c>
      <c r="S128" s="135">
        <v>0</v>
      </c>
      <c r="T128" s="135">
        <v>0</v>
      </c>
      <c r="U128" s="135">
        <v>3600</v>
      </c>
      <c r="V128" s="135">
        <v>0</v>
      </c>
      <c r="W128" s="135">
        <v>0</v>
      </c>
      <c r="X128" s="135">
        <v>0</v>
      </c>
      <c r="Y128" s="135">
        <v>0</v>
      </c>
      <c r="Z128" s="135">
        <v>0</v>
      </c>
      <c r="AA128" s="135">
        <v>3600</v>
      </c>
      <c r="AB128" s="135">
        <v>0</v>
      </c>
      <c r="AC128" s="135">
        <v>0</v>
      </c>
      <c r="AD128" s="135">
        <v>0</v>
      </c>
      <c r="AE128" s="88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59"/>
      <c r="BG128" s="59"/>
      <c r="BH128" s="59"/>
      <c r="BI128" s="59"/>
      <c r="BJ128" s="59"/>
      <c r="BK128" s="59"/>
      <c r="BL128" s="59"/>
      <c r="BM128" s="59"/>
      <c r="BN128" s="59"/>
      <c r="BO128" s="59"/>
      <c r="BP128" s="59"/>
      <c r="BQ128" s="59"/>
      <c r="BR128" s="59"/>
      <c r="BS128" s="59"/>
      <c r="BT128" s="59"/>
    </row>
    <row r="129" spans="1:72" ht="41.4" x14ac:dyDescent="0.3">
      <c r="A129" s="108" t="s">
        <v>383</v>
      </c>
      <c r="B129" s="33" t="s">
        <v>128</v>
      </c>
      <c r="C129" s="33" t="s">
        <v>128</v>
      </c>
      <c r="D129" s="33" t="s">
        <v>12</v>
      </c>
      <c r="E129" s="33" t="s">
        <v>13</v>
      </c>
      <c r="F129" s="33" t="s">
        <v>12</v>
      </c>
      <c r="G129" s="33" t="s">
        <v>14</v>
      </c>
      <c r="H129" s="33">
        <v>21601</v>
      </c>
      <c r="I129" s="109" t="s">
        <v>1003</v>
      </c>
      <c r="J129" s="113" t="s">
        <v>214</v>
      </c>
      <c r="K129" s="113" t="s">
        <v>215</v>
      </c>
      <c r="L129" s="83" t="s">
        <v>48</v>
      </c>
      <c r="M129" s="83" t="s">
        <v>48</v>
      </c>
      <c r="N129" s="35" t="s">
        <v>53</v>
      </c>
      <c r="O129" s="37">
        <v>80</v>
      </c>
      <c r="P129" s="54">
        <v>66</v>
      </c>
      <c r="Q129" s="35" t="s">
        <v>130</v>
      </c>
      <c r="R129" s="133">
        <f t="shared" si="1"/>
        <v>5280</v>
      </c>
      <c r="S129" s="135">
        <v>0</v>
      </c>
      <c r="T129" s="135">
        <v>1320</v>
      </c>
      <c r="U129" s="135">
        <v>0</v>
      </c>
      <c r="V129" s="135">
        <v>0</v>
      </c>
      <c r="W129" s="135">
        <v>1320</v>
      </c>
      <c r="X129" s="135">
        <v>0</v>
      </c>
      <c r="Y129" s="135">
        <v>0</v>
      </c>
      <c r="Z129" s="135">
        <v>1320</v>
      </c>
      <c r="AA129" s="135">
        <v>0</v>
      </c>
      <c r="AB129" s="135">
        <v>0</v>
      </c>
      <c r="AC129" s="135">
        <v>1320</v>
      </c>
      <c r="AD129" s="135">
        <v>0</v>
      </c>
      <c r="AE129" s="88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59"/>
      <c r="BG129" s="59"/>
      <c r="BH129" s="59"/>
      <c r="BI129" s="59"/>
      <c r="BJ129" s="59"/>
      <c r="BK129" s="59"/>
      <c r="BL129" s="59"/>
      <c r="BM129" s="59"/>
      <c r="BN129" s="59"/>
      <c r="BO129" s="59"/>
      <c r="BP129" s="59"/>
      <c r="BQ129" s="59"/>
      <c r="BR129" s="59"/>
      <c r="BS129" s="59"/>
      <c r="BT129" s="59"/>
    </row>
    <row r="130" spans="1:72" ht="27.6" x14ac:dyDescent="0.3">
      <c r="A130" s="108" t="s">
        <v>383</v>
      </c>
      <c r="B130" s="33" t="s">
        <v>128</v>
      </c>
      <c r="C130" s="33" t="s">
        <v>128</v>
      </c>
      <c r="D130" s="33" t="s">
        <v>12</v>
      </c>
      <c r="E130" s="33" t="s">
        <v>13</v>
      </c>
      <c r="F130" s="33" t="s">
        <v>12</v>
      </c>
      <c r="G130" s="33" t="s">
        <v>14</v>
      </c>
      <c r="H130" s="33">
        <v>21601</v>
      </c>
      <c r="I130" s="109" t="s">
        <v>1004</v>
      </c>
      <c r="J130" s="113" t="s">
        <v>216</v>
      </c>
      <c r="K130" s="113" t="s">
        <v>217</v>
      </c>
      <c r="L130" s="83" t="s">
        <v>48</v>
      </c>
      <c r="M130" s="83" t="s">
        <v>48</v>
      </c>
      <c r="N130" s="35" t="s">
        <v>218</v>
      </c>
      <c r="O130" s="37">
        <v>80</v>
      </c>
      <c r="P130" s="54">
        <v>48</v>
      </c>
      <c r="Q130" s="35" t="s">
        <v>130</v>
      </c>
      <c r="R130" s="133">
        <f t="shared" si="1"/>
        <v>3840</v>
      </c>
      <c r="S130" s="135">
        <v>0</v>
      </c>
      <c r="T130" s="135">
        <v>960</v>
      </c>
      <c r="U130" s="135">
        <v>0</v>
      </c>
      <c r="V130" s="135">
        <v>0</v>
      </c>
      <c r="W130" s="135">
        <v>960</v>
      </c>
      <c r="X130" s="135">
        <v>0</v>
      </c>
      <c r="Y130" s="135">
        <v>0</v>
      </c>
      <c r="Z130" s="135">
        <v>960</v>
      </c>
      <c r="AA130" s="135">
        <v>0</v>
      </c>
      <c r="AB130" s="135">
        <v>0</v>
      </c>
      <c r="AC130" s="135">
        <v>960</v>
      </c>
      <c r="AD130" s="135">
        <v>0</v>
      </c>
      <c r="AE130" s="88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59"/>
      <c r="BG130" s="59"/>
      <c r="BH130" s="59"/>
      <c r="BI130" s="59"/>
      <c r="BJ130" s="59"/>
      <c r="BK130" s="59"/>
      <c r="BL130" s="59"/>
      <c r="BM130" s="59"/>
      <c r="BN130" s="59"/>
      <c r="BO130" s="59"/>
      <c r="BP130" s="59"/>
      <c r="BQ130" s="59"/>
      <c r="BR130" s="59"/>
      <c r="BS130" s="59"/>
      <c r="BT130" s="59"/>
    </row>
    <row r="131" spans="1:72" ht="41.4" x14ac:dyDescent="0.3">
      <c r="A131" s="108" t="s">
        <v>383</v>
      </c>
      <c r="B131" s="33" t="s">
        <v>128</v>
      </c>
      <c r="C131" s="33" t="s">
        <v>128</v>
      </c>
      <c r="D131" s="33" t="s">
        <v>12</v>
      </c>
      <c r="E131" s="33" t="s">
        <v>13</v>
      </c>
      <c r="F131" s="33" t="s">
        <v>12</v>
      </c>
      <c r="G131" s="33" t="s">
        <v>14</v>
      </c>
      <c r="H131" s="33">
        <v>21601</v>
      </c>
      <c r="I131" s="109" t="s">
        <v>1003</v>
      </c>
      <c r="J131" s="113" t="s">
        <v>73</v>
      </c>
      <c r="K131" s="113" t="s">
        <v>219</v>
      </c>
      <c r="L131" s="83" t="s">
        <v>48</v>
      </c>
      <c r="M131" s="83" t="s">
        <v>48</v>
      </c>
      <c r="N131" s="35" t="s">
        <v>53</v>
      </c>
      <c r="O131" s="37">
        <v>60</v>
      </c>
      <c r="P131" s="54">
        <v>47</v>
      </c>
      <c r="Q131" s="35" t="s">
        <v>130</v>
      </c>
      <c r="R131" s="133">
        <f t="shared" si="1"/>
        <v>2820</v>
      </c>
      <c r="S131" s="135">
        <v>0</v>
      </c>
      <c r="T131" s="135">
        <v>705</v>
      </c>
      <c r="U131" s="135">
        <v>0</v>
      </c>
      <c r="V131" s="135">
        <v>0</v>
      </c>
      <c r="W131" s="135">
        <v>705</v>
      </c>
      <c r="X131" s="135">
        <v>0</v>
      </c>
      <c r="Y131" s="135">
        <v>0</v>
      </c>
      <c r="Z131" s="135">
        <v>705</v>
      </c>
      <c r="AA131" s="135">
        <v>0</v>
      </c>
      <c r="AB131" s="135">
        <v>0</v>
      </c>
      <c r="AC131" s="135">
        <v>705</v>
      </c>
      <c r="AD131" s="135">
        <v>0</v>
      </c>
      <c r="AE131" s="88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59"/>
      <c r="BG131" s="59"/>
      <c r="BH131" s="59"/>
      <c r="BI131" s="59"/>
      <c r="BJ131" s="59"/>
      <c r="BK131" s="59"/>
      <c r="BL131" s="59"/>
      <c r="BM131" s="59"/>
      <c r="BN131" s="59"/>
      <c r="BO131" s="59"/>
      <c r="BP131" s="59"/>
      <c r="BQ131" s="59"/>
      <c r="BR131" s="59"/>
      <c r="BS131" s="59"/>
      <c r="BT131" s="59"/>
    </row>
    <row r="132" spans="1:72" ht="27.6" x14ac:dyDescent="0.3">
      <c r="A132" s="108" t="s">
        <v>383</v>
      </c>
      <c r="B132" s="33" t="s">
        <v>128</v>
      </c>
      <c r="C132" s="33" t="s">
        <v>128</v>
      </c>
      <c r="D132" s="33" t="s">
        <v>12</v>
      </c>
      <c r="E132" s="33" t="s">
        <v>13</v>
      </c>
      <c r="F132" s="33" t="s">
        <v>12</v>
      </c>
      <c r="G132" s="33" t="s">
        <v>14</v>
      </c>
      <c r="H132" s="33">
        <v>21601</v>
      </c>
      <c r="I132" s="109" t="s">
        <v>1004</v>
      </c>
      <c r="J132" s="113" t="s">
        <v>220</v>
      </c>
      <c r="K132" s="113" t="s">
        <v>221</v>
      </c>
      <c r="L132" s="83" t="s">
        <v>48</v>
      </c>
      <c r="M132" s="83" t="s">
        <v>48</v>
      </c>
      <c r="N132" s="35" t="s">
        <v>53</v>
      </c>
      <c r="O132" s="37">
        <v>60</v>
      </c>
      <c r="P132" s="54">
        <v>45</v>
      </c>
      <c r="Q132" s="35" t="s">
        <v>130</v>
      </c>
      <c r="R132" s="133">
        <f t="shared" si="1"/>
        <v>2700</v>
      </c>
      <c r="S132" s="135">
        <v>0</v>
      </c>
      <c r="T132" s="135">
        <v>675</v>
      </c>
      <c r="U132" s="135">
        <v>0</v>
      </c>
      <c r="V132" s="135">
        <v>0</v>
      </c>
      <c r="W132" s="135">
        <v>675</v>
      </c>
      <c r="X132" s="135">
        <v>0</v>
      </c>
      <c r="Y132" s="135">
        <v>0</v>
      </c>
      <c r="Z132" s="135">
        <v>675</v>
      </c>
      <c r="AA132" s="135">
        <v>0</v>
      </c>
      <c r="AB132" s="135">
        <v>0</v>
      </c>
      <c r="AC132" s="135">
        <v>675</v>
      </c>
      <c r="AD132" s="135">
        <v>0</v>
      </c>
      <c r="AE132" s="88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</row>
    <row r="133" spans="1:72" ht="41.4" x14ac:dyDescent="0.3">
      <c r="A133" s="108" t="s">
        <v>383</v>
      </c>
      <c r="B133" s="33" t="s">
        <v>128</v>
      </c>
      <c r="C133" s="33" t="s">
        <v>128</v>
      </c>
      <c r="D133" s="33" t="s">
        <v>12</v>
      </c>
      <c r="E133" s="33" t="s">
        <v>13</v>
      </c>
      <c r="F133" s="33" t="s">
        <v>12</v>
      </c>
      <c r="G133" s="33" t="s">
        <v>14</v>
      </c>
      <c r="H133" s="33">
        <v>21601</v>
      </c>
      <c r="I133" s="109" t="s">
        <v>1003</v>
      </c>
      <c r="J133" s="113" t="s">
        <v>222</v>
      </c>
      <c r="K133" s="113" t="s">
        <v>223</v>
      </c>
      <c r="L133" s="83" t="s">
        <v>48</v>
      </c>
      <c r="M133" s="83" t="s">
        <v>48</v>
      </c>
      <c r="N133" s="35" t="s">
        <v>53</v>
      </c>
      <c r="O133" s="37">
        <v>40</v>
      </c>
      <c r="P133" s="54">
        <v>35</v>
      </c>
      <c r="Q133" s="35" t="s">
        <v>130</v>
      </c>
      <c r="R133" s="133">
        <f t="shared" si="1"/>
        <v>1400</v>
      </c>
      <c r="S133" s="135">
        <v>0</v>
      </c>
      <c r="T133" s="135">
        <v>350</v>
      </c>
      <c r="U133" s="135">
        <v>0</v>
      </c>
      <c r="V133" s="135">
        <v>0</v>
      </c>
      <c r="W133" s="135">
        <v>350</v>
      </c>
      <c r="X133" s="135">
        <v>0</v>
      </c>
      <c r="Y133" s="135">
        <v>0</v>
      </c>
      <c r="Z133" s="135">
        <v>350</v>
      </c>
      <c r="AA133" s="135">
        <v>0</v>
      </c>
      <c r="AB133" s="135">
        <v>0</v>
      </c>
      <c r="AC133" s="135">
        <v>350</v>
      </c>
      <c r="AD133" s="135">
        <v>0</v>
      </c>
      <c r="AE133" s="88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</row>
    <row r="134" spans="1:72" ht="27.6" x14ac:dyDescent="0.3">
      <c r="A134" s="108" t="s">
        <v>383</v>
      </c>
      <c r="B134" s="33" t="s">
        <v>128</v>
      </c>
      <c r="C134" s="33" t="s">
        <v>128</v>
      </c>
      <c r="D134" s="33" t="s">
        <v>12</v>
      </c>
      <c r="E134" s="33" t="s">
        <v>13</v>
      </c>
      <c r="F134" s="33" t="s">
        <v>12</v>
      </c>
      <c r="G134" s="33" t="s">
        <v>14</v>
      </c>
      <c r="H134" s="33">
        <v>21601</v>
      </c>
      <c r="I134" s="109" t="s">
        <v>1004</v>
      </c>
      <c r="J134" s="113" t="s">
        <v>224</v>
      </c>
      <c r="K134" s="113" t="s">
        <v>225</v>
      </c>
      <c r="L134" s="83" t="s">
        <v>48</v>
      </c>
      <c r="M134" s="83" t="s">
        <v>48</v>
      </c>
      <c r="N134" s="35" t="s">
        <v>53</v>
      </c>
      <c r="O134" s="37">
        <v>40</v>
      </c>
      <c r="P134" s="54">
        <v>58</v>
      </c>
      <c r="Q134" s="35" t="s">
        <v>130</v>
      </c>
      <c r="R134" s="133">
        <f t="shared" si="1"/>
        <v>2320</v>
      </c>
      <c r="S134" s="135">
        <v>0</v>
      </c>
      <c r="T134" s="135">
        <v>580</v>
      </c>
      <c r="U134" s="135">
        <v>0</v>
      </c>
      <c r="V134" s="135">
        <v>0</v>
      </c>
      <c r="W134" s="135">
        <v>580</v>
      </c>
      <c r="X134" s="135">
        <v>0</v>
      </c>
      <c r="Y134" s="135">
        <v>0</v>
      </c>
      <c r="Z134" s="135">
        <v>580</v>
      </c>
      <c r="AA134" s="135">
        <v>0</v>
      </c>
      <c r="AB134" s="135">
        <v>0</v>
      </c>
      <c r="AC134" s="135">
        <v>580</v>
      </c>
      <c r="AD134" s="135">
        <v>0</v>
      </c>
      <c r="AE134" s="88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</row>
    <row r="135" spans="1:72" ht="41.4" x14ac:dyDescent="0.3">
      <c r="A135" s="108" t="s">
        <v>383</v>
      </c>
      <c r="B135" s="33" t="s">
        <v>128</v>
      </c>
      <c r="C135" s="33" t="s">
        <v>128</v>
      </c>
      <c r="D135" s="33" t="s">
        <v>12</v>
      </c>
      <c r="E135" s="33" t="s">
        <v>13</v>
      </c>
      <c r="F135" s="33" t="s">
        <v>12</v>
      </c>
      <c r="G135" s="33" t="s">
        <v>14</v>
      </c>
      <c r="H135" s="33">
        <v>21601</v>
      </c>
      <c r="I135" s="109" t="s">
        <v>1003</v>
      </c>
      <c r="J135" s="113" t="s">
        <v>226</v>
      </c>
      <c r="K135" s="113" t="s">
        <v>227</v>
      </c>
      <c r="L135" s="83" t="s">
        <v>48</v>
      </c>
      <c r="M135" s="83" t="s">
        <v>48</v>
      </c>
      <c r="N135" s="35" t="s">
        <v>218</v>
      </c>
      <c r="O135" s="37">
        <v>40</v>
      </c>
      <c r="P135" s="54">
        <v>65</v>
      </c>
      <c r="Q135" s="35" t="s">
        <v>130</v>
      </c>
      <c r="R135" s="133">
        <f t="shared" si="1"/>
        <v>2600</v>
      </c>
      <c r="S135" s="135">
        <v>0</v>
      </c>
      <c r="T135" s="135">
        <v>650</v>
      </c>
      <c r="U135" s="135">
        <v>0</v>
      </c>
      <c r="V135" s="135">
        <v>0</v>
      </c>
      <c r="W135" s="135">
        <v>650</v>
      </c>
      <c r="X135" s="135">
        <v>0</v>
      </c>
      <c r="Y135" s="135">
        <v>0</v>
      </c>
      <c r="Z135" s="135">
        <v>650</v>
      </c>
      <c r="AA135" s="135">
        <v>0</v>
      </c>
      <c r="AB135" s="135">
        <v>0</v>
      </c>
      <c r="AC135" s="135">
        <v>650</v>
      </c>
      <c r="AD135" s="135">
        <v>0</v>
      </c>
      <c r="AE135" s="88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</row>
    <row r="136" spans="1:72" ht="27.6" x14ac:dyDescent="0.3">
      <c r="A136" s="108" t="s">
        <v>383</v>
      </c>
      <c r="B136" s="33" t="s">
        <v>128</v>
      </c>
      <c r="C136" s="33" t="s">
        <v>128</v>
      </c>
      <c r="D136" s="33" t="s">
        <v>12</v>
      </c>
      <c r="E136" s="33" t="s">
        <v>13</v>
      </c>
      <c r="F136" s="33" t="s">
        <v>12</v>
      </c>
      <c r="G136" s="33" t="s">
        <v>14</v>
      </c>
      <c r="H136" s="33">
        <v>21601</v>
      </c>
      <c r="I136" s="109" t="s">
        <v>1004</v>
      </c>
      <c r="J136" s="113" t="s">
        <v>228</v>
      </c>
      <c r="K136" s="113" t="s">
        <v>229</v>
      </c>
      <c r="L136" s="83" t="s">
        <v>48</v>
      </c>
      <c r="M136" s="83" t="s">
        <v>48</v>
      </c>
      <c r="N136" s="35" t="s">
        <v>218</v>
      </c>
      <c r="O136" s="37">
        <v>40</v>
      </c>
      <c r="P136" s="54">
        <v>48</v>
      </c>
      <c r="Q136" s="35" t="s">
        <v>130</v>
      </c>
      <c r="R136" s="133">
        <f t="shared" si="1"/>
        <v>1920</v>
      </c>
      <c r="S136" s="135">
        <v>0</v>
      </c>
      <c r="T136" s="135">
        <v>480</v>
      </c>
      <c r="U136" s="135">
        <v>0</v>
      </c>
      <c r="V136" s="135">
        <v>0</v>
      </c>
      <c r="W136" s="135">
        <v>480</v>
      </c>
      <c r="X136" s="135">
        <v>0</v>
      </c>
      <c r="Y136" s="135">
        <v>0</v>
      </c>
      <c r="Z136" s="135">
        <v>480</v>
      </c>
      <c r="AA136" s="135">
        <v>0</v>
      </c>
      <c r="AB136" s="135">
        <v>0</v>
      </c>
      <c r="AC136" s="135">
        <v>480</v>
      </c>
      <c r="AD136" s="135">
        <v>0</v>
      </c>
      <c r="AE136" s="88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</row>
    <row r="137" spans="1:72" ht="41.4" x14ac:dyDescent="0.3">
      <c r="A137" s="108" t="s">
        <v>383</v>
      </c>
      <c r="B137" s="33" t="s">
        <v>128</v>
      </c>
      <c r="C137" s="33" t="s">
        <v>128</v>
      </c>
      <c r="D137" s="33" t="s">
        <v>12</v>
      </c>
      <c r="E137" s="33" t="s">
        <v>13</v>
      </c>
      <c r="F137" s="33" t="s">
        <v>12</v>
      </c>
      <c r="G137" s="33" t="s">
        <v>14</v>
      </c>
      <c r="H137" s="33">
        <v>21601</v>
      </c>
      <c r="I137" s="109" t="s">
        <v>1003</v>
      </c>
      <c r="J137" s="113" t="s">
        <v>230</v>
      </c>
      <c r="K137" s="113" t="s">
        <v>231</v>
      </c>
      <c r="L137" s="83" t="s">
        <v>48</v>
      </c>
      <c r="M137" s="83" t="s">
        <v>48</v>
      </c>
      <c r="N137" s="35" t="s">
        <v>53</v>
      </c>
      <c r="O137" s="37">
        <v>40</v>
      </c>
      <c r="P137" s="54">
        <v>135</v>
      </c>
      <c r="Q137" s="35" t="s">
        <v>130</v>
      </c>
      <c r="R137" s="133">
        <f t="shared" si="1"/>
        <v>5400</v>
      </c>
      <c r="S137" s="135">
        <v>0</v>
      </c>
      <c r="T137" s="135">
        <v>1350</v>
      </c>
      <c r="U137" s="135">
        <v>0</v>
      </c>
      <c r="V137" s="135">
        <v>0</v>
      </c>
      <c r="W137" s="135">
        <v>1350</v>
      </c>
      <c r="X137" s="135">
        <v>0</v>
      </c>
      <c r="Y137" s="135">
        <v>0</v>
      </c>
      <c r="Z137" s="135">
        <v>1350</v>
      </c>
      <c r="AA137" s="135">
        <v>0</v>
      </c>
      <c r="AB137" s="135">
        <v>0</v>
      </c>
      <c r="AC137" s="135">
        <v>1350</v>
      </c>
      <c r="AD137" s="135">
        <v>0</v>
      </c>
      <c r="AE137" s="88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</row>
    <row r="138" spans="1:72" ht="27.6" x14ac:dyDescent="0.3">
      <c r="A138" s="108" t="s">
        <v>383</v>
      </c>
      <c r="B138" s="33" t="s">
        <v>128</v>
      </c>
      <c r="C138" s="33" t="s">
        <v>128</v>
      </c>
      <c r="D138" s="33" t="s">
        <v>12</v>
      </c>
      <c r="E138" s="33" t="s">
        <v>13</v>
      </c>
      <c r="F138" s="33" t="s">
        <v>12</v>
      </c>
      <c r="G138" s="33" t="s">
        <v>14</v>
      </c>
      <c r="H138" s="33">
        <v>21601</v>
      </c>
      <c r="I138" s="109" t="s">
        <v>1004</v>
      </c>
      <c r="J138" s="113" t="s">
        <v>232</v>
      </c>
      <c r="K138" s="113" t="s">
        <v>233</v>
      </c>
      <c r="L138" s="83" t="s">
        <v>48</v>
      </c>
      <c r="M138" s="83" t="s">
        <v>48</v>
      </c>
      <c r="N138" s="35" t="s">
        <v>53</v>
      </c>
      <c r="O138" s="37">
        <v>40</v>
      </c>
      <c r="P138" s="54">
        <v>55</v>
      </c>
      <c r="Q138" s="35" t="s">
        <v>130</v>
      </c>
      <c r="R138" s="133">
        <f t="shared" si="1"/>
        <v>2200</v>
      </c>
      <c r="S138" s="135">
        <v>0</v>
      </c>
      <c r="T138" s="135">
        <v>550</v>
      </c>
      <c r="U138" s="135">
        <v>0</v>
      </c>
      <c r="V138" s="135">
        <v>0</v>
      </c>
      <c r="W138" s="135">
        <v>550</v>
      </c>
      <c r="X138" s="135">
        <v>0</v>
      </c>
      <c r="Y138" s="135">
        <v>0</v>
      </c>
      <c r="Z138" s="135">
        <v>550</v>
      </c>
      <c r="AA138" s="135">
        <v>0</v>
      </c>
      <c r="AB138" s="135">
        <v>0</v>
      </c>
      <c r="AC138" s="135">
        <v>550</v>
      </c>
      <c r="AD138" s="135">
        <v>0</v>
      </c>
      <c r="AE138" s="88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</row>
    <row r="139" spans="1:72" ht="27.6" x14ac:dyDescent="0.3">
      <c r="A139" s="108" t="s">
        <v>383</v>
      </c>
      <c r="B139" s="33" t="s">
        <v>128</v>
      </c>
      <c r="C139" s="33" t="s">
        <v>128</v>
      </c>
      <c r="D139" s="33" t="s">
        <v>12</v>
      </c>
      <c r="E139" s="33" t="s">
        <v>13</v>
      </c>
      <c r="F139" s="33" t="s">
        <v>12</v>
      </c>
      <c r="G139" s="33" t="s">
        <v>14</v>
      </c>
      <c r="H139" s="33">
        <v>21601</v>
      </c>
      <c r="I139" s="109" t="s">
        <v>66</v>
      </c>
      <c r="J139" s="113" t="s">
        <v>71</v>
      </c>
      <c r="K139" s="113" t="s">
        <v>57</v>
      </c>
      <c r="L139" s="83" t="s">
        <v>48</v>
      </c>
      <c r="M139" s="83" t="s">
        <v>48</v>
      </c>
      <c r="N139" s="35" t="s">
        <v>234</v>
      </c>
      <c r="O139" s="37">
        <v>20</v>
      </c>
      <c r="P139" s="54">
        <v>320</v>
      </c>
      <c r="Q139" s="35" t="s">
        <v>130</v>
      </c>
      <c r="R139" s="133">
        <f t="shared" si="1"/>
        <v>6400</v>
      </c>
      <c r="S139" s="135">
        <v>0</v>
      </c>
      <c r="T139" s="135">
        <v>1600</v>
      </c>
      <c r="U139" s="135">
        <v>0</v>
      </c>
      <c r="V139" s="135">
        <v>0</v>
      </c>
      <c r="W139" s="135">
        <v>1600</v>
      </c>
      <c r="X139" s="135">
        <v>0</v>
      </c>
      <c r="Y139" s="135">
        <v>0</v>
      </c>
      <c r="Z139" s="135">
        <v>1600</v>
      </c>
      <c r="AA139" s="135">
        <v>0</v>
      </c>
      <c r="AB139" s="135">
        <v>0</v>
      </c>
      <c r="AC139" s="135">
        <v>1600</v>
      </c>
      <c r="AD139" s="135">
        <v>0</v>
      </c>
      <c r="AE139" s="88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</row>
    <row r="140" spans="1:72" ht="27.6" x14ac:dyDescent="0.3">
      <c r="A140" s="108" t="s">
        <v>383</v>
      </c>
      <c r="B140" s="33" t="s">
        <v>128</v>
      </c>
      <c r="C140" s="33" t="s">
        <v>128</v>
      </c>
      <c r="D140" s="33" t="s">
        <v>12</v>
      </c>
      <c r="E140" s="33" t="s">
        <v>13</v>
      </c>
      <c r="F140" s="33" t="s">
        <v>12</v>
      </c>
      <c r="G140" s="33" t="s">
        <v>14</v>
      </c>
      <c r="H140" s="33">
        <v>21601</v>
      </c>
      <c r="I140" s="109" t="s">
        <v>66</v>
      </c>
      <c r="J140" s="113" t="s">
        <v>235</v>
      </c>
      <c r="K140" s="113" t="s">
        <v>236</v>
      </c>
      <c r="L140" s="83" t="s">
        <v>48</v>
      </c>
      <c r="M140" s="83" t="s">
        <v>48</v>
      </c>
      <c r="N140" s="35" t="s">
        <v>53</v>
      </c>
      <c r="O140" s="37">
        <v>40</v>
      </c>
      <c r="P140" s="54">
        <v>45</v>
      </c>
      <c r="Q140" s="35" t="s">
        <v>130</v>
      </c>
      <c r="R140" s="133">
        <f t="shared" si="1"/>
        <v>1800</v>
      </c>
      <c r="S140" s="135">
        <v>0</v>
      </c>
      <c r="T140" s="135">
        <v>450</v>
      </c>
      <c r="U140" s="135">
        <v>0</v>
      </c>
      <c r="V140" s="135">
        <v>0</v>
      </c>
      <c r="W140" s="135">
        <v>450</v>
      </c>
      <c r="X140" s="135">
        <v>0</v>
      </c>
      <c r="Y140" s="135">
        <v>0</v>
      </c>
      <c r="Z140" s="135">
        <v>450</v>
      </c>
      <c r="AA140" s="135">
        <v>0</v>
      </c>
      <c r="AB140" s="135">
        <v>0</v>
      </c>
      <c r="AC140" s="135">
        <v>450</v>
      </c>
      <c r="AD140" s="135">
        <v>0</v>
      </c>
      <c r="AE140" s="88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</row>
    <row r="141" spans="1:72" ht="27.6" x14ac:dyDescent="0.3">
      <c r="A141" s="108" t="s">
        <v>383</v>
      </c>
      <c r="B141" s="33" t="s">
        <v>128</v>
      </c>
      <c r="C141" s="33" t="s">
        <v>128</v>
      </c>
      <c r="D141" s="33" t="s">
        <v>12</v>
      </c>
      <c r="E141" s="33" t="s">
        <v>13</v>
      </c>
      <c r="F141" s="33" t="s">
        <v>12</v>
      </c>
      <c r="G141" s="33" t="s">
        <v>14</v>
      </c>
      <c r="H141" s="33">
        <v>21601</v>
      </c>
      <c r="I141" s="109" t="s">
        <v>66</v>
      </c>
      <c r="J141" s="113" t="s">
        <v>237</v>
      </c>
      <c r="K141" s="113" t="s">
        <v>238</v>
      </c>
      <c r="L141" s="83" t="s">
        <v>48</v>
      </c>
      <c r="M141" s="83" t="s">
        <v>48</v>
      </c>
      <c r="N141" s="35" t="s">
        <v>53</v>
      </c>
      <c r="O141" s="37">
        <v>40</v>
      </c>
      <c r="P141" s="54">
        <v>14</v>
      </c>
      <c r="Q141" s="35" t="s">
        <v>130</v>
      </c>
      <c r="R141" s="133">
        <f t="shared" si="1"/>
        <v>560</v>
      </c>
      <c r="S141" s="135">
        <v>0</v>
      </c>
      <c r="T141" s="135">
        <v>140</v>
      </c>
      <c r="U141" s="135">
        <v>0</v>
      </c>
      <c r="V141" s="135">
        <v>0</v>
      </c>
      <c r="W141" s="135">
        <v>140</v>
      </c>
      <c r="X141" s="135">
        <v>0</v>
      </c>
      <c r="Y141" s="135">
        <v>0</v>
      </c>
      <c r="Z141" s="135">
        <v>140</v>
      </c>
      <c r="AA141" s="135">
        <v>0</v>
      </c>
      <c r="AB141" s="135">
        <v>0</v>
      </c>
      <c r="AC141" s="135">
        <v>140</v>
      </c>
      <c r="AD141" s="135">
        <v>0</v>
      </c>
      <c r="AE141" s="88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</row>
    <row r="142" spans="1:72" ht="27.6" x14ac:dyDescent="0.3">
      <c r="A142" s="108" t="s">
        <v>383</v>
      </c>
      <c r="B142" s="33" t="s">
        <v>128</v>
      </c>
      <c r="C142" s="33" t="s">
        <v>128</v>
      </c>
      <c r="D142" s="33" t="s">
        <v>12</v>
      </c>
      <c r="E142" s="33" t="s">
        <v>13</v>
      </c>
      <c r="F142" s="33" t="s">
        <v>12</v>
      </c>
      <c r="G142" s="33" t="s">
        <v>14</v>
      </c>
      <c r="H142" s="33">
        <v>21601</v>
      </c>
      <c r="I142" s="109" t="s">
        <v>66</v>
      </c>
      <c r="J142" s="113" t="s">
        <v>239</v>
      </c>
      <c r="K142" s="113" t="s">
        <v>240</v>
      </c>
      <c r="L142" s="83" t="s">
        <v>48</v>
      </c>
      <c r="M142" s="83" t="s">
        <v>48</v>
      </c>
      <c r="N142" s="35" t="s">
        <v>53</v>
      </c>
      <c r="O142" s="37">
        <v>40</v>
      </c>
      <c r="P142" s="54">
        <v>30</v>
      </c>
      <c r="Q142" s="35" t="s">
        <v>130</v>
      </c>
      <c r="R142" s="133">
        <f t="shared" si="1"/>
        <v>1200</v>
      </c>
      <c r="S142" s="135">
        <v>0</v>
      </c>
      <c r="T142" s="135">
        <v>300</v>
      </c>
      <c r="U142" s="135">
        <v>0</v>
      </c>
      <c r="V142" s="135">
        <v>0</v>
      </c>
      <c r="W142" s="135">
        <v>300</v>
      </c>
      <c r="X142" s="135">
        <v>0</v>
      </c>
      <c r="Y142" s="135">
        <v>0</v>
      </c>
      <c r="Z142" s="135">
        <v>300</v>
      </c>
      <c r="AA142" s="135">
        <v>0</v>
      </c>
      <c r="AB142" s="135">
        <v>0</v>
      </c>
      <c r="AC142" s="135">
        <v>300</v>
      </c>
      <c r="AD142" s="135">
        <v>0</v>
      </c>
      <c r="AE142" s="88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</row>
    <row r="143" spans="1:72" ht="27.6" x14ac:dyDescent="0.3">
      <c r="A143" s="108" t="s">
        <v>383</v>
      </c>
      <c r="B143" s="33" t="s">
        <v>128</v>
      </c>
      <c r="C143" s="33" t="s">
        <v>128</v>
      </c>
      <c r="D143" s="33" t="s">
        <v>12</v>
      </c>
      <c r="E143" s="33" t="s">
        <v>13</v>
      </c>
      <c r="F143" s="33" t="s">
        <v>12</v>
      </c>
      <c r="G143" s="33" t="s">
        <v>14</v>
      </c>
      <c r="H143" s="33">
        <v>21601</v>
      </c>
      <c r="I143" s="109" t="s">
        <v>66</v>
      </c>
      <c r="J143" s="113" t="s">
        <v>241</v>
      </c>
      <c r="K143" s="113" t="s">
        <v>242</v>
      </c>
      <c r="L143" s="83" t="s">
        <v>48</v>
      </c>
      <c r="M143" s="83" t="s">
        <v>48</v>
      </c>
      <c r="N143" s="35" t="s">
        <v>53</v>
      </c>
      <c r="O143" s="37">
        <v>40</v>
      </c>
      <c r="P143" s="54">
        <v>28</v>
      </c>
      <c r="Q143" s="35" t="s">
        <v>130</v>
      </c>
      <c r="R143" s="133">
        <f t="shared" si="1"/>
        <v>1120</v>
      </c>
      <c r="S143" s="135">
        <v>0</v>
      </c>
      <c r="T143" s="135">
        <v>280</v>
      </c>
      <c r="U143" s="135">
        <v>0</v>
      </c>
      <c r="V143" s="135">
        <v>0</v>
      </c>
      <c r="W143" s="135">
        <v>280</v>
      </c>
      <c r="X143" s="135">
        <v>0</v>
      </c>
      <c r="Y143" s="135">
        <v>0</v>
      </c>
      <c r="Z143" s="135">
        <v>280</v>
      </c>
      <c r="AA143" s="135">
        <v>0</v>
      </c>
      <c r="AB143" s="135">
        <v>0</v>
      </c>
      <c r="AC143" s="135">
        <v>280</v>
      </c>
      <c r="AD143" s="135">
        <v>0</v>
      </c>
      <c r="AE143" s="88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59"/>
      <c r="BG143" s="59"/>
      <c r="BH143" s="59"/>
      <c r="BI143" s="59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</row>
    <row r="144" spans="1:72" ht="27.6" x14ac:dyDescent="0.3">
      <c r="A144" s="108" t="s">
        <v>383</v>
      </c>
      <c r="B144" s="33" t="s">
        <v>128</v>
      </c>
      <c r="C144" s="33" t="s">
        <v>128</v>
      </c>
      <c r="D144" s="33" t="s">
        <v>12</v>
      </c>
      <c r="E144" s="33" t="s">
        <v>13</v>
      </c>
      <c r="F144" s="33" t="s">
        <v>12</v>
      </c>
      <c r="G144" s="33" t="s">
        <v>14</v>
      </c>
      <c r="H144" s="33">
        <v>21601</v>
      </c>
      <c r="I144" s="109" t="s">
        <v>66</v>
      </c>
      <c r="J144" s="113" t="s">
        <v>243</v>
      </c>
      <c r="K144" s="113" t="s">
        <v>244</v>
      </c>
      <c r="L144" s="83" t="s">
        <v>48</v>
      </c>
      <c r="M144" s="83" t="s">
        <v>48</v>
      </c>
      <c r="N144" s="35" t="s">
        <v>245</v>
      </c>
      <c r="O144" s="37">
        <v>40</v>
      </c>
      <c r="P144" s="54">
        <v>18</v>
      </c>
      <c r="Q144" s="35" t="s">
        <v>130</v>
      </c>
      <c r="R144" s="133">
        <f t="shared" si="1"/>
        <v>720</v>
      </c>
      <c r="S144" s="135">
        <v>0</v>
      </c>
      <c r="T144" s="135">
        <v>180</v>
      </c>
      <c r="U144" s="135">
        <v>0</v>
      </c>
      <c r="V144" s="135">
        <v>0</v>
      </c>
      <c r="W144" s="135">
        <v>180</v>
      </c>
      <c r="X144" s="135">
        <v>0</v>
      </c>
      <c r="Y144" s="135">
        <v>0</v>
      </c>
      <c r="Z144" s="135">
        <v>180</v>
      </c>
      <c r="AA144" s="135">
        <v>0</v>
      </c>
      <c r="AB144" s="135">
        <v>0</v>
      </c>
      <c r="AC144" s="135">
        <v>180</v>
      </c>
      <c r="AD144" s="135">
        <v>0</v>
      </c>
      <c r="AE144" s="88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</row>
    <row r="145" spans="1:72" ht="27.6" x14ac:dyDescent="0.3">
      <c r="A145" s="108" t="s">
        <v>383</v>
      </c>
      <c r="B145" s="33" t="s">
        <v>128</v>
      </c>
      <c r="C145" s="33" t="s">
        <v>128</v>
      </c>
      <c r="D145" s="33" t="s">
        <v>12</v>
      </c>
      <c r="E145" s="33" t="s">
        <v>13</v>
      </c>
      <c r="F145" s="33" t="s">
        <v>12</v>
      </c>
      <c r="G145" s="33" t="s">
        <v>14</v>
      </c>
      <c r="H145" s="33">
        <v>21601</v>
      </c>
      <c r="I145" s="109" t="s">
        <v>66</v>
      </c>
      <c r="J145" s="113" t="s">
        <v>246</v>
      </c>
      <c r="K145" s="113" t="s">
        <v>247</v>
      </c>
      <c r="L145" s="83" t="s">
        <v>48</v>
      </c>
      <c r="M145" s="83" t="s">
        <v>48</v>
      </c>
      <c r="N145" s="35" t="s">
        <v>218</v>
      </c>
      <c r="O145" s="37">
        <v>40</v>
      </c>
      <c r="P145" s="54">
        <v>21</v>
      </c>
      <c r="Q145" s="35" t="s">
        <v>130</v>
      </c>
      <c r="R145" s="133">
        <f t="shared" si="1"/>
        <v>840</v>
      </c>
      <c r="S145" s="135">
        <v>0</v>
      </c>
      <c r="T145" s="135">
        <v>210</v>
      </c>
      <c r="U145" s="135">
        <v>0</v>
      </c>
      <c r="V145" s="135">
        <v>0</v>
      </c>
      <c r="W145" s="135">
        <v>210</v>
      </c>
      <c r="X145" s="135">
        <v>0</v>
      </c>
      <c r="Y145" s="135">
        <v>0</v>
      </c>
      <c r="Z145" s="135">
        <v>210</v>
      </c>
      <c r="AA145" s="135">
        <v>0</v>
      </c>
      <c r="AB145" s="135">
        <v>0</v>
      </c>
      <c r="AC145" s="135">
        <v>210</v>
      </c>
      <c r="AD145" s="135">
        <v>0</v>
      </c>
      <c r="AE145" s="88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59"/>
      <c r="BG145" s="59"/>
      <c r="BH145" s="59"/>
      <c r="BI145" s="59"/>
      <c r="BJ145" s="59"/>
      <c r="BK145" s="59"/>
      <c r="BL145" s="59"/>
      <c r="BM145" s="59"/>
      <c r="BN145" s="59"/>
      <c r="BO145" s="59"/>
      <c r="BP145" s="59"/>
      <c r="BQ145" s="59"/>
      <c r="BR145" s="59"/>
      <c r="BS145" s="59"/>
      <c r="BT145" s="59"/>
    </row>
    <row r="146" spans="1:72" ht="27.6" x14ac:dyDescent="0.3">
      <c r="A146" s="108" t="s">
        <v>383</v>
      </c>
      <c r="B146" s="33" t="s">
        <v>128</v>
      </c>
      <c r="C146" s="33" t="s">
        <v>128</v>
      </c>
      <c r="D146" s="33" t="s">
        <v>12</v>
      </c>
      <c r="E146" s="33" t="s">
        <v>13</v>
      </c>
      <c r="F146" s="33" t="s">
        <v>12</v>
      </c>
      <c r="G146" s="33" t="s">
        <v>14</v>
      </c>
      <c r="H146" s="33">
        <v>21601</v>
      </c>
      <c r="I146" s="109" t="s">
        <v>66</v>
      </c>
      <c r="J146" s="113" t="s">
        <v>248</v>
      </c>
      <c r="K146" s="113" t="s">
        <v>249</v>
      </c>
      <c r="L146" s="83" t="s">
        <v>48</v>
      </c>
      <c r="M146" s="83" t="s">
        <v>48</v>
      </c>
      <c r="N146" s="35" t="s">
        <v>245</v>
      </c>
      <c r="O146" s="37">
        <v>24</v>
      </c>
      <c r="P146" s="54">
        <v>39</v>
      </c>
      <c r="Q146" s="35" t="s">
        <v>130</v>
      </c>
      <c r="R146" s="133">
        <f t="shared" si="1"/>
        <v>936</v>
      </c>
      <c r="S146" s="135">
        <v>0</v>
      </c>
      <c r="T146" s="135">
        <v>234</v>
      </c>
      <c r="U146" s="135">
        <v>0</v>
      </c>
      <c r="V146" s="135">
        <v>0</v>
      </c>
      <c r="W146" s="135">
        <v>234</v>
      </c>
      <c r="X146" s="135">
        <v>0</v>
      </c>
      <c r="Y146" s="135">
        <v>0</v>
      </c>
      <c r="Z146" s="135">
        <v>234</v>
      </c>
      <c r="AA146" s="135">
        <v>0</v>
      </c>
      <c r="AB146" s="135">
        <v>0</v>
      </c>
      <c r="AC146" s="135">
        <v>234</v>
      </c>
      <c r="AD146" s="135">
        <v>0</v>
      </c>
      <c r="AE146" s="88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</row>
    <row r="147" spans="1:72" ht="27.6" x14ac:dyDescent="0.3">
      <c r="A147" s="108" t="s">
        <v>383</v>
      </c>
      <c r="B147" s="33" t="s">
        <v>128</v>
      </c>
      <c r="C147" s="33" t="s">
        <v>128</v>
      </c>
      <c r="D147" s="33" t="s">
        <v>12</v>
      </c>
      <c r="E147" s="33" t="s">
        <v>13</v>
      </c>
      <c r="F147" s="33" t="s">
        <v>12</v>
      </c>
      <c r="G147" s="33" t="s">
        <v>14</v>
      </c>
      <c r="H147" s="33">
        <v>21601</v>
      </c>
      <c r="I147" s="109" t="s">
        <v>66</v>
      </c>
      <c r="J147" s="113" t="s">
        <v>250</v>
      </c>
      <c r="K147" s="113" t="s">
        <v>251</v>
      </c>
      <c r="L147" s="83" t="s">
        <v>48</v>
      </c>
      <c r="M147" s="83" t="s">
        <v>48</v>
      </c>
      <c r="N147" s="35" t="s">
        <v>245</v>
      </c>
      <c r="O147" s="37">
        <v>12</v>
      </c>
      <c r="P147" s="54">
        <v>26</v>
      </c>
      <c r="Q147" s="35" t="s">
        <v>130</v>
      </c>
      <c r="R147" s="133">
        <f t="shared" si="1"/>
        <v>312</v>
      </c>
      <c r="S147" s="135">
        <v>0</v>
      </c>
      <c r="T147" s="135">
        <v>78</v>
      </c>
      <c r="U147" s="135">
        <v>0</v>
      </c>
      <c r="V147" s="135">
        <v>0</v>
      </c>
      <c r="W147" s="135">
        <v>78</v>
      </c>
      <c r="X147" s="135">
        <v>0</v>
      </c>
      <c r="Y147" s="135">
        <v>0</v>
      </c>
      <c r="Z147" s="135">
        <v>78</v>
      </c>
      <c r="AA147" s="135">
        <v>0</v>
      </c>
      <c r="AB147" s="135">
        <v>0</v>
      </c>
      <c r="AC147" s="135">
        <v>78</v>
      </c>
      <c r="AD147" s="135">
        <v>0</v>
      </c>
      <c r="AE147" s="88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</row>
    <row r="148" spans="1:72" ht="27.6" x14ac:dyDescent="0.3">
      <c r="A148" s="108" t="s">
        <v>383</v>
      </c>
      <c r="B148" s="33" t="s">
        <v>128</v>
      </c>
      <c r="C148" s="33" t="s">
        <v>128</v>
      </c>
      <c r="D148" s="33" t="s">
        <v>12</v>
      </c>
      <c r="E148" s="33" t="s">
        <v>13</v>
      </c>
      <c r="F148" s="33" t="s">
        <v>12</v>
      </c>
      <c r="G148" s="33" t="s">
        <v>14</v>
      </c>
      <c r="H148" s="33">
        <v>21601</v>
      </c>
      <c r="I148" s="109" t="s">
        <v>66</v>
      </c>
      <c r="J148" s="113" t="s">
        <v>230</v>
      </c>
      <c r="K148" s="113" t="s">
        <v>231</v>
      </c>
      <c r="L148" s="83" t="s">
        <v>48</v>
      </c>
      <c r="M148" s="83" t="s">
        <v>48</v>
      </c>
      <c r="N148" s="35" t="s">
        <v>53</v>
      </c>
      <c r="O148" s="37">
        <v>40</v>
      </c>
      <c r="P148" s="36">
        <v>135</v>
      </c>
      <c r="Q148" s="35" t="s">
        <v>130</v>
      </c>
      <c r="R148" s="133">
        <f t="shared" si="1"/>
        <v>5400</v>
      </c>
      <c r="S148" s="135">
        <v>0</v>
      </c>
      <c r="T148" s="135">
        <v>1350</v>
      </c>
      <c r="U148" s="135">
        <v>0</v>
      </c>
      <c r="V148" s="135">
        <v>0</v>
      </c>
      <c r="W148" s="135">
        <v>1350</v>
      </c>
      <c r="X148" s="135">
        <v>0</v>
      </c>
      <c r="Y148" s="135">
        <v>0</v>
      </c>
      <c r="Z148" s="135">
        <v>1350</v>
      </c>
      <c r="AA148" s="135">
        <v>0</v>
      </c>
      <c r="AB148" s="135">
        <v>0</v>
      </c>
      <c r="AC148" s="135">
        <v>1350</v>
      </c>
      <c r="AD148" s="135">
        <v>0</v>
      </c>
      <c r="AE148" s="88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</row>
    <row r="149" spans="1:72" ht="27.6" x14ac:dyDescent="0.3">
      <c r="A149" s="108" t="s">
        <v>383</v>
      </c>
      <c r="B149" s="33" t="s">
        <v>128</v>
      </c>
      <c r="C149" s="33" t="s">
        <v>128</v>
      </c>
      <c r="D149" s="33" t="s">
        <v>12</v>
      </c>
      <c r="E149" s="33" t="s">
        <v>13</v>
      </c>
      <c r="F149" s="33" t="s">
        <v>12</v>
      </c>
      <c r="G149" s="33" t="s">
        <v>14</v>
      </c>
      <c r="H149" s="33">
        <v>21601</v>
      </c>
      <c r="I149" s="109" t="s">
        <v>66</v>
      </c>
      <c r="J149" s="113" t="s">
        <v>232</v>
      </c>
      <c r="K149" s="113" t="s">
        <v>233</v>
      </c>
      <c r="L149" s="83" t="s">
        <v>48</v>
      </c>
      <c r="M149" s="83" t="s">
        <v>48</v>
      </c>
      <c r="N149" s="35" t="s">
        <v>53</v>
      </c>
      <c r="O149" s="37">
        <v>40</v>
      </c>
      <c r="P149" s="36">
        <v>55</v>
      </c>
      <c r="Q149" s="35" t="s">
        <v>130</v>
      </c>
      <c r="R149" s="133">
        <f t="shared" si="1"/>
        <v>2200</v>
      </c>
      <c r="S149" s="135">
        <v>0</v>
      </c>
      <c r="T149" s="135">
        <v>550</v>
      </c>
      <c r="U149" s="135">
        <v>0</v>
      </c>
      <c r="V149" s="135">
        <v>0</v>
      </c>
      <c r="W149" s="135">
        <v>550</v>
      </c>
      <c r="X149" s="135">
        <v>0</v>
      </c>
      <c r="Y149" s="135">
        <v>0</v>
      </c>
      <c r="Z149" s="135">
        <v>550</v>
      </c>
      <c r="AA149" s="135">
        <v>0</v>
      </c>
      <c r="AB149" s="135">
        <v>0</v>
      </c>
      <c r="AC149" s="135">
        <v>550</v>
      </c>
      <c r="AD149" s="135">
        <v>0</v>
      </c>
      <c r="AE149" s="88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  <c r="BE149" s="65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  <c r="BR149" s="59"/>
      <c r="BS149" s="59"/>
      <c r="BT149" s="59"/>
    </row>
    <row r="150" spans="1:72" ht="27.6" x14ac:dyDescent="0.3">
      <c r="A150" s="108" t="s">
        <v>383</v>
      </c>
      <c r="B150" s="33" t="s">
        <v>128</v>
      </c>
      <c r="C150" s="33" t="s">
        <v>128</v>
      </c>
      <c r="D150" s="33" t="s">
        <v>12</v>
      </c>
      <c r="E150" s="33" t="s">
        <v>13</v>
      </c>
      <c r="F150" s="33" t="s">
        <v>12</v>
      </c>
      <c r="G150" s="33" t="s">
        <v>14</v>
      </c>
      <c r="H150" s="33">
        <v>21601</v>
      </c>
      <c r="I150" s="109" t="s">
        <v>66</v>
      </c>
      <c r="J150" s="113" t="s">
        <v>252</v>
      </c>
      <c r="K150" s="113" t="s">
        <v>253</v>
      </c>
      <c r="L150" s="83" t="s">
        <v>48</v>
      </c>
      <c r="M150" s="83" t="s">
        <v>48</v>
      </c>
      <c r="N150" s="35" t="s">
        <v>53</v>
      </c>
      <c r="O150" s="37">
        <v>20</v>
      </c>
      <c r="P150" s="36">
        <v>31</v>
      </c>
      <c r="Q150" s="35" t="s">
        <v>130</v>
      </c>
      <c r="R150" s="133">
        <f t="shared" ref="R150:R213" si="2">O150*P150</f>
        <v>620</v>
      </c>
      <c r="S150" s="135">
        <v>0</v>
      </c>
      <c r="T150" s="135">
        <v>155</v>
      </c>
      <c r="U150" s="135">
        <v>0</v>
      </c>
      <c r="V150" s="135">
        <v>0</v>
      </c>
      <c r="W150" s="135">
        <v>155</v>
      </c>
      <c r="X150" s="135">
        <v>0</v>
      </c>
      <c r="Y150" s="135">
        <v>0</v>
      </c>
      <c r="Z150" s="135">
        <v>155</v>
      </c>
      <c r="AA150" s="135">
        <v>0</v>
      </c>
      <c r="AB150" s="135">
        <v>0</v>
      </c>
      <c r="AC150" s="135">
        <v>155</v>
      </c>
      <c r="AD150" s="135">
        <v>0</v>
      </c>
      <c r="AE150" s="88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59"/>
      <c r="BG150" s="59"/>
      <c r="BH150" s="59"/>
      <c r="BI150" s="59"/>
      <c r="BJ150" s="59"/>
      <c r="BK150" s="59"/>
      <c r="BL150" s="59"/>
      <c r="BM150" s="59"/>
      <c r="BN150" s="59"/>
      <c r="BO150" s="59"/>
      <c r="BP150" s="59"/>
      <c r="BQ150" s="59"/>
      <c r="BR150" s="59"/>
      <c r="BS150" s="59"/>
      <c r="BT150" s="59"/>
    </row>
    <row r="151" spans="1:72" ht="27.6" x14ac:dyDescent="0.3">
      <c r="A151" s="108" t="s">
        <v>383</v>
      </c>
      <c r="B151" s="33" t="s">
        <v>128</v>
      </c>
      <c r="C151" s="33" t="s">
        <v>128</v>
      </c>
      <c r="D151" s="33" t="s">
        <v>12</v>
      </c>
      <c r="E151" s="33" t="s">
        <v>13</v>
      </c>
      <c r="F151" s="33" t="s">
        <v>12</v>
      </c>
      <c r="G151" s="33" t="s">
        <v>14</v>
      </c>
      <c r="H151" s="33">
        <v>21601</v>
      </c>
      <c r="I151" s="109" t="s">
        <v>66</v>
      </c>
      <c r="J151" s="113" t="s">
        <v>254</v>
      </c>
      <c r="K151" s="113" t="s">
        <v>255</v>
      </c>
      <c r="L151" s="83" t="s">
        <v>48</v>
      </c>
      <c r="M151" s="83" t="s">
        <v>48</v>
      </c>
      <c r="N151" s="35" t="s">
        <v>256</v>
      </c>
      <c r="O151" s="37">
        <v>20</v>
      </c>
      <c r="P151" s="36">
        <v>25</v>
      </c>
      <c r="Q151" s="35" t="s">
        <v>130</v>
      </c>
      <c r="R151" s="133">
        <f t="shared" si="2"/>
        <v>500</v>
      </c>
      <c r="S151" s="135">
        <v>0</v>
      </c>
      <c r="T151" s="135">
        <v>125</v>
      </c>
      <c r="U151" s="135">
        <v>0</v>
      </c>
      <c r="V151" s="135">
        <v>0</v>
      </c>
      <c r="W151" s="135">
        <v>125</v>
      </c>
      <c r="X151" s="135">
        <v>0</v>
      </c>
      <c r="Y151" s="135">
        <v>0</v>
      </c>
      <c r="Z151" s="135">
        <v>125</v>
      </c>
      <c r="AA151" s="135">
        <v>0</v>
      </c>
      <c r="AB151" s="135">
        <v>0</v>
      </c>
      <c r="AC151" s="135">
        <v>125</v>
      </c>
      <c r="AD151" s="135">
        <v>0</v>
      </c>
      <c r="AE151" s="88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  <c r="BA151" s="65"/>
      <c r="BB151" s="65"/>
      <c r="BC151" s="65"/>
      <c r="BD151" s="65"/>
      <c r="BE151" s="65"/>
      <c r="BF151" s="59"/>
      <c r="BG151" s="59"/>
      <c r="BH151" s="59"/>
      <c r="BI151" s="59"/>
      <c r="BJ151" s="59"/>
      <c r="BK151" s="59"/>
      <c r="BL151" s="59"/>
      <c r="BM151" s="59"/>
      <c r="BN151" s="59"/>
      <c r="BO151" s="59"/>
      <c r="BP151" s="59"/>
      <c r="BQ151" s="59"/>
      <c r="BR151" s="59"/>
      <c r="BS151" s="59"/>
      <c r="BT151" s="59"/>
    </row>
    <row r="152" spans="1:72" ht="27.6" x14ac:dyDescent="0.3">
      <c r="A152" s="108" t="s">
        <v>383</v>
      </c>
      <c r="B152" s="33" t="s">
        <v>128</v>
      </c>
      <c r="C152" s="33" t="s">
        <v>128</v>
      </c>
      <c r="D152" s="33" t="s">
        <v>12</v>
      </c>
      <c r="E152" s="33" t="s">
        <v>13</v>
      </c>
      <c r="F152" s="33" t="s">
        <v>12</v>
      </c>
      <c r="G152" s="33" t="s">
        <v>14</v>
      </c>
      <c r="H152" s="33">
        <v>22104</v>
      </c>
      <c r="I152" s="109" t="s">
        <v>66</v>
      </c>
      <c r="J152" s="113" t="s">
        <v>257</v>
      </c>
      <c r="K152" s="113" t="s">
        <v>258</v>
      </c>
      <c r="L152" s="83" t="s">
        <v>48</v>
      </c>
      <c r="M152" s="83" t="s">
        <v>48</v>
      </c>
      <c r="N152" s="35" t="s">
        <v>53</v>
      </c>
      <c r="O152" s="37">
        <v>360</v>
      </c>
      <c r="P152" s="36">
        <v>31</v>
      </c>
      <c r="Q152" s="35" t="s">
        <v>130</v>
      </c>
      <c r="R152" s="133">
        <f t="shared" si="2"/>
        <v>11160</v>
      </c>
      <c r="S152" s="135">
        <v>0</v>
      </c>
      <c r="T152" s="135">
        <v>1860</v>
      </c>
      <c r="U152" s="135">
        <v>0</v>
      </c>
      <c r="V152" s="135">
        <v>1860</v>
      </c>
      <c r="W152" s="135">
        <v>0</v>
      </c>
      <c r="X152" s="135">
        <v>1860</v>
      </c>
      <c r="Y152" s="135">
        <v>0</v>
      </c>
      <c r="Z152" s="135">
        <v>1860</v>
      </c>
      <c r="AA152" s="135">
        <v>0</v>
      </c>
      <c r="AB152" s="135">
        <v>1860</v>
      </c>
      <c r="AC152" s="135">
        <v>1860</v>
      </c>
      <c r="AD152" s="135">
        <v>0</v>
      </c>
      <c r="AE152" s="88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59"/>
      <c r="BG152" s="59"/>
      <c r="BH152" s="59"/>
      <c r="BI152" s="59"/>
      <c r="BJ152" s="59"/>
      <c r="BK152" s="59"/>
      <c r="BL152" s="59"/>
      <c r="BM152" s="59"/>
      <c r="BN152" s="59"/>
      <c r="BO152" s="59"/>
      <c r="BP152" s="59"/>
      <c r="BQ152" s="59"/>
      <c r="BR152" s="59"/>
      <c r="BS152" s="59"/>
      <c r="BT152" s="59"/>
    </row>
    <row r="153" spans="1:72" ht="27.6" x14ac:dyDescent="0.3">
      <c r="A153" s="108" t="s">
        <v>383</v>
      </c>
      <c r="B153" s="33" t="s">
        <v>128</v>
      </c>
      <c r="C153" s="33" t="s">
        <v>128</v>
      </c>
      <c r="D153" s="33" t="s">
        <v>12</v>
      </c>
      <c r="E153" s="33" t="s">
        <v>13</v>
      </c>
      <c r="F153" s="33" t="s">
        <v>12</v>
      </c>
      <c r="G153" s="33" t="s">
        <v>14</v>
      </c>
      <c r="H153" s="33">
        <v>22104</v>
      </c>
      <c r="I153" s="109" t="s">
        <v>66</v>
      </c>
      <c r="J153" s="113" t="s">
        <v>259</v>
      </c>
      <c r="K153" s="113" t="s">
        <v>260</v>
      </c>
      <c r="L153" s="83" t="s">
        <v>48</v>
      </c>
      <c r="M153" s="83" t="s">
        <v>48</v>
      </c>
      <c r="N153" s="35" t="s">
        <v>53</v>
      </c>
      <c r="O153" s="37">
        <v>180</v>
      </c>
      <c r="P153" s="54">
        <v>12</v>
      </c>
      <c r="Q153" s="35" t="s">
        <v>130</v>
      </c>
      <c r="R153" s="133">
        <f t="shared" si="2"/>
        <v>2160</v>
      </c>
      <c r="S153" s="135">
        <v>0</v>
      </c>
      <c r="T153" s="135">
        <v>360</v>
      </c>
      <c r="U153" s="135">
        <v>0</v>
      </c>
      <c r="V153" s="135">
        <v>360</v>
      </c>
      <c r="W153" s="135">
        <v>0</v>
      </c>
      <c r="X153" s="135">
        <v>360</v>
      </c>
      <c r="Y153" s="135">
        <v>0</v>
      </c>
      <c r="Z153" s="135">
        <v>360</v>
      </c>
      <c r="AA153" s="135">
        <v>0</v>
      </c>
      <c r="AB153" s="135">
        <v>360</v>
      </c>
      <c r="AC153" s="135">
        <v>360</v>
      </c>
      <c r="AD153" s="135">
        <v>0</v>
      </c>
      <c r="AE153" s="88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59"/>
      <c r="BG153" s="59"/>
      <c r="BH153" s="59"/>
      <c r="BI153" s="59"/>
      <c r="BJ153" s="59"/>
      <c r="BK153" s="59"/>
      <c r="BL153" s="59"/>
      <c r="BM153" s="59"/>
      <c r="BN153" s="59"/>
      <c r="BO153" s="59"/>
      <c r="BP153" s="59"/>
      <c r="BQ153" s="59"/>
      <c r="BR153" s="59"/>
      <c r="BS153" s="59"/>
      <c r="BT153" s="59"/>
    </row>
    <row r="154" spans="1:72" ht="27.6" x14ac:dyDescent="0.3">
      <c r="A154" s="108" t="s">
        <v>383</v>
      </c>
      <c r="B154" s="33" t="s">
        <v>128</v>
      </c>
      <c r="C154" s="33" t="s">
        <v>128</v>
      </c>
      <c r="D154" s="33" t="s">
        <v>12</v>
      </c>
      <c r="E154" s="33" t="s">
        <v>13</v>
      </c>
      <c r="F154" s="33" t="s">
        <v>12</v>
      </c>
      <c r="G154" s="33" t="s">
        <v>14</v>
      </c>
      <c r="H154" s="33">
        <v>22104</v>
      </c>
      <c r="I154" s="109" t="s">
        <v>66</v>
      </c>
      <c r="J154" s="113" t="s">
        <v>76</v>
      </c>
      <c r="K154" s="113" t="s">
        <v>77</v>
      </c>
      <c r="L154" s="83" t="s">
        <v>48</v>
      </c>
      <c r="M154" s="83" t="s">
        <v>48</v>
      </c>
      <c r="N154" s="35" t="s">
        <v>261</v>
      </c>
      <c r="O154" s="37">
        <v>6</v>
      </c>
      <c r="P154" s="54">
        <v>2000</v>
      </c>
      <c r="Q154" s="35" t="s">
        <v>130</v>
      </c>
      <c r="R154" s="133">
        <f t="shared" si="2"/>
        <v>12000</v>
      </c>
      <c r="S154" s="135">
        <v>0</v>
      </c>
      <c r="T154" s="135">
        <v>2000</v>
      </c>
      <c r="U154" s="135">
        <v>0</v>
      </c>
      <c r="V154" s="135">
        <v>2000</v>
      </c>
      <c r="W154" s="135">
        <v>0</v>
      </c>
      <c r="X154" s="135">
        <v>2000</v>
      </c>
      <c r="Y154" s="135">
        <v>0</v>
      </c>
      <c r="Z154" s="135">
        <v>2000</v>
      </c>
      <c r="AA154" s="135">
        <v>0</v>
      </c>
      <c r="AB154" s="135">
        <v>2000</v>
      </c>
      <c r="AC154" s="135">
        <v>2000</v>
      </c>
      <c r="AD154" s="135">
        <v>0</v>
      </c>
      <c r="AE154" s="88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  <c r="BE154" s="65"/>
      <c r="BF154" s="59"/>
      <c r="BG154" s="59"/>
      <c r="BH154" s="59"/>
      <c r="BI154" s="59"/>
      <c r="BJ154" s="59"/>
      <c r="BK154" s="59"/>
      <c r="BL154" s="59"/>
      <c r="BM154" s="59"/>
      <c r="BN154" s="59"/>
      <c r="BO154" s="59"/>
      <c r="BP154" s="59"/>
      <c r="BQ154" s="59"/>
      <c r="BR154" s="59"/>
      <c r="BS154" s="59"/>
      <c r="BT154" s="59"/>
    </row>
    <row r="155" spans="1:72" ht="27.6" x14ac:dyDescent="0.3">
      <c r="A155" s="108" t="s">
        <v>383</v>
      </c>
      <c r="B155" s="33" t="s">
        <v>128</v>
      </c>
      <c r="C155" s="33" t="s">
        <v>128</v>
      </c>
      <c r="D155" s="33" t="s">
        <v>12</v>
      </c>
      <c r="E155" s="33" t="s">
        <v>13</v>
      </c>
      <c r="F155" s="33" t="s">
        <v>12</v>
      </c>
      <c r="G155" s="33" t="s">
        <v>14</v>
      </c>
      <c r="H155" s="33">
        <v>22104</v>
      </c>
      <c r="I155" s="109" t="s">
        <v>66</v>
      </c>
      <c r="J155" s="113" t="s">
        <v>262</v>
      </c>
      <c r="K155" s="113" t="s">
        <v>263</v>
      </c>
      <c r="L155" s="83" t="s">
        <v>48</v>
      </c>
      <c r="M155" s="83" t="s">
        <v>48</v>
      </c>
      <c r="N155" s="35" t="s">
        <v>53</v>
      </c>
      <c r="O155" s="37">
        <v>120</v>
      </c>
      <c r="P155" s="54">
        <v>10</v>
      </c>
      <c r="Q155" s="35" t="s">
        <v>130</v>
      </c>
      <c r="R155" s="133">
        <f t="shared" si="2"/>
        <v>1200</v>
      </c>
      <c r="S155" s="135">
        <v>0</v>
      </c>
      <c r="T155" s="135">
        <v>200</v>
      </c>
      <c r="U155" s="135">
        <v>0</v>
      </c>
      <c r="V155" s="135">
        <v>200</v>
      </c>
      <c r="W155" s="135">
        <v>0</v>
      </c>
      <c r="X155" s="135">
        <v>200</v>
      </c>
      <c r="Y155" s="135">
        <v>0</v>
      </c>
      <c r="Z155" s="135">
        <v>200</v>
      </c>
      <c r="AA155" s="135">
        <v>0</v>
      </c>
      <c r="AB155" s="135">
        <v>200</v>
      </c>
      <c r="AC155" s="135">
        <v>200</v>
      </c>
      <c r="AD155" s="135">
        <v>0</v>
      </c>
      <c r="AE155" s="88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59"/>
      <c r="BG155" s="59"/>
      <c r="BH155" s="59"/>
      <c r="BI155" s="59"/>
      <c r="BJ155" s="59"/>
      <c r="BK155" s="59"/>
      <c r="BL155" s="59"/>
      <c r="BM155" s="59"/>
      <c r="BN155" s="59"/>
      <c r="BO155" s="59"/>
      <c r="BP155" s="59"/>
      <c r="BQ155" s="59"/>
      <c r="BR155" s="59"/>
      <c r="BS155" s="59"/>
      <c r="BT155" s="59"/>
    </row>
    <row r="156" spans="1:72" ht="27.6" x14ac:dyDescent="0.3">
      <c r="A156" s="108" t="s">
        <v>383</v>
      </c>
      <c r="B156" s="33" t="s">
        <v>128</v>
      </c>
      <c r="C156" s="33" t="s">
        <v>128</v>
      </c>
      <c r="D156" s="33" t="s">
        <v>12</v>
      </c>
      <c r="E156" s="33" t="s">
        <v>13</v>
      </c>
      <c r="F156" s="33" t="s">
        <v>12</v>
      </c>
      <c r="G156" s="33" t="s">
        <v>14</v>
      </c>
      <c r="H156" s="33">
        <v>22104</v>
      </c>
      <c r="I156" s="109" t="s">
        <v>66</v>
      </c>
      <c r="J156" s="113" t="s">
        <v>264</v>
      </c>
      <c r="K156" s="113" t="s">
        <v>265</v>
      </c>
      <c r="L156" s="83" t="s">
        <v>48</v>
      </c>
      <c r="M156" s="83" t="s">
        <v>48</v>
      </c>
      <c r="N156" s="35" t="s">
        <v>266</v>
      </c>
      <c r="O156" s="37">
        <v>30</v>
      </c>
      <c r="P156" s="54">
        <v>95</v>
      </c>
      <c r="Q156" s="35" t="s">
        <v>130</v>
      </c>
      <c r="R156" s="133">
        <f t="shared" si="2"/>
        <v>2850</v>
      </c>
      <c r="S156" s="135">
        <v>0</v>
      </c>
      <c r="T156" s="135">
        <v>475</v>
      </c>
      <c r="U156" s="135">
        <v>0</v>
      </c>
      <c r="V156" s="135">
        <v>475</v>
      </c>
      <c r="W156" s="135">
        <v>0</v>
      </c>
      <c r="X156" s="135">
        <v>475</v>
      </c>
      <c r="Y156" s="135">
        <v>0</v>
      </c>
      <c r="Z156" s="135">
        <v>475</v>
      </c>
      <c r="AA156" s="135">
        <v>0</v>
      </c>
      <c r="AB156" s="135">
        <v>475</v>
      </c>
      <c r="AC156" s="135">
        <v>475</v>
      </c>
      <c r="AD156" s="135">
        <v>0</v>
      </c>
      <c r="AE156" s="88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59"/>
      <c r="BT156" s="59"/>
    </row>
    <row r="157" spans="1:72" ht="27.6" x14ac:dyDescent="0.3">
      <c r="A157" s="108" t="s">
        <v>383</v>
      </c>
      <c r="B157" s="33" t="s">
        <v>128</v>
      </c>
      <c r="C157" s="33" t="s">
        <v>128</v>
      </c>
      <c r="D157" s="33" t="s">
        <v>12</v>
      </c>
      <c r="E157" s="33" t="s">
        <v>13</v>
      </c>
      <c r="F157" s="33" t="s">
        <v>12</v>
      </c>
      <c r="G157" s="33" t="s">
        <v>14</v>
      </c>
      <c r="H157" s="33">
        <v>22104</v>
      </c>
      <c r="I157" s="109" t="s">
        <v>66</v>
      </c>
      <c r="J157" s="113" t="s">
        <v>267</v>
      </c>
      <c r="K157" s="113" t="s">
        <v>265</v>
      </c>
      <c r="L157" s="83" t="s">
        <v>48</v>
      </c>
      <c r="M157" s="83" t="s">
        <v>48</v>
      </c>
      <c r="N157" s="35" t="s">
        <v>268</v>
      </c>
      <c r="O157" s="37">
        <v>30</v>
      </c>
      <c r="P157" s="54">
        <v>72</v>
      </c>
      <c r="Q157" s="35" t="s">
        <v>130</v>
      </c>
      <c r="R157" s="133">
        <f t="shared" si="2"/>
        <v>2160</v>
      </c>
      <c r="S157" s="135">
        <v>0</v>
      </c>
      <c r="T157" s="135">
        <v>360</v>
      </c>
      <c r="U157" s="135">
        <v>0</v>
      </c>
      <c r="V157" s="135">
        <v>360</v>
      </c>
      <c r="W157" s="135">
        <v>0</v>
      </c>
      <c r="X157" s="135">
        <v>360</v>
      </c>
      <c r="Y157" s="135">
        <v>0</v>
      </c>
      <c r="Z157" s="135">
        <v>360</v>
      </c>
      <c r="AA157" s="135">
        <v>0</v>
      </c>
      <c r="AB157" s="135">
        <v>360</v>
      </c>
      <c r="AC157" s="135">
        <v>360</v>
      </c>
      <c r="AD157" s="135">
        <v>0</v>
      </c>
      <c r="AE157" s="88"/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65"/>
      <c r="BD157" s="65"/>
      <c r="BE157" s="65"/>
      <c r="BF157" s="59"/>
      <c r="BG157" s="59"/>
      <c r="BH157" s="59"/>
      <c r="BI157" s="59"/>
      <c r="BJ157" s="59"/>
      <c r="BK157" s="59"/>
      <c r="BL157" s="59"/>
      <c r="BM157" s="59"/>
      <c r="BN157" s="59"/>
      <c r="BO157" s="59"/>
      <c r="BP157" s="59"/>
      <c r="BQ157" s="59"/>
      <c r="BR157" s="59"/>
      <c r="BS157" s="59"/>
      <c r="BT157" s="59"/>
    </row>
    <row r="158" spans="1:72" ht="27.6" x14ac:dyDescent="0.3">
      <c r="A158" s="108" t="s">
        <v>383</v>
      </c>
      <c r="B158" s="33" t="s">
        <v>128</v>
      </c>
      <c r="C158" s="33" t="s">
        <v>128</v>
      </c>
      <c r="D158" s="33" t="s">
        <v>12</v>
      </c>
      <c r="E158" s="33" t="s">
        <v>13</v>
      </c>
      <c r="F158" s="33" t="s">
        <v>12</v>
      </c>
      <c r="G158" s="33" t="s">
        <v>14</v>
      </c>
      <c r="H158" s="33">
        <v>22104</v>
      </c>
      <c r="I158" s="109" t="s">
        <v>66</v>
      </c>
      <c r="J158" s="113" t="s">
        <v>269</v>
      </c>
      <c r="K158" s="113" t="s">
        <v>270</v>
      </c>
      <c r="L158" s="83" t="s">
        <v>48</v>
      </c>
      <c r="M158" s="83" t="s">
        <v>48</v>
      </c>
      <c r="N158" s="35" t="s">
        <v>268</v>
      </c>
      <c r="O158" s="37">
        <v>18</v>
      </c>
      <c r="P158" s="54">
        <v>22</v>
      </c>
      <c r="Q158" s="35" t="s">
        <v>130</v>
      </c>
      <c r="R158" s="133">
        <f t="shared" si="2"/>
        <v>396</v>
      </c>
      <c r="S158" s="135">
        <v>0</v>
      </c>
      <c r="T158" s="135">
        <v>66</v>
      </c>
      <c r="U158" s="135">
        <v>0</v>
      </c>
      <c r="V158" s="135">
        <v>66</v>
      </c>
      <c r="W158" s="135">
        <v>0</v>
      </c>
      <c r="X158" s="135">
        <v>66</v>
      </c>
      <c r="Y158" s="135">
        <v>0</v>
      </c>
      <c r="Z158" s="135">
        <v>66</v>
      </c>
      <c r="AA158" s="135">
        <v>0</v>
      </c>
      <c r="AB158" s="135">
        <v>66</v>
      </c>
      <c r="AC158" s="135">
        <v>66</v>
      </c>
      <c r="AD158" s="135">
        <v>0</v>
      </c>
      <c r="AE158" s="88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65"/>
      <c r="BD158" s="65"/>
      <c r="BE158" s="65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</row>
    <row r="159" spans="1:72" s="95" customFormat="1" ht="27.6" x14ac:dyDescent="0.3">
      <c r="A159" s="108" t="s">
        <v>383</v>
      </c>
      <c r="B159" s="33" t="s">
        <v>128</v>
      </c>
      <c r="C159" s="33" t="s">
        <v>128</v>
      </c>
      <c r="D159" s="33" t="s">
        <v>12</v>
      </c>
      <c r="E159" s="33" t="s">
        <v>13</v>
      </c>
      <c r="F159" s="33" t="s">
        <v>12</v>
      </c>
      <c r="G159" s="33" t="s">
        <v>14</v>
      </c>
      <c r="H159" s="33">
        <v>22104</v>
      </c>
      <c r="I159" s="109" t="s">
        <v>66</v>
      </c>
      <c r="J159" s="113" t="s">
        <v>271</v>
      </c>
      <c r="K159" s="113" t="s">
        <v>272</v>
      </c>
      <c r="L159" s="83" t="s">
        <v>48</v>
      </c>
      <c r="M159" s="83" t="s">
        <v>48</v>
      </c>
      <c r="N159" s="35" t="s">
        <v>273</v>
      </c>
      <c r="O159" s="37">
        <v>18</v>
      </c>
      <c r="P159" s="54">
        <v>98</v>
      </c>
      <c r="Q159" s="35" t="s">
        <v>130</v>
      </c>
      <c r="R159" s="133">
        <f t="shared" si="2"/>
        <v>1764</v>
      </c>
      <c r="S159" s="135">
        <v>0</v>
      </c>
      <c r="T159" s="135">
        <v>294</v>
      </c>
      <c r="U159" s="135">
        <v>0</v>
      </c>
      <c r="V159" s="135">
        <v>294</v>
      </c>
      <c r="W159" s="135">
        <v>0</v>
      </c>
      <c r="X159" s="135">
        <v>294</v>
      </c>
      <c r="Y159" s="135">
        <v>0</v>
      </c>
      <c r="Z159" s="135">
        <v>294</v>
      </c>
      <c r="AA159" s="135">
        <v>0</v>
      </c>
      <c r="AB159" s="135">
        <v>294</v>
      </c>
      <c r="AC159" s="135">
        <v>294</v>
      </c>
      <c r="AD159" s="135">
        <v>0</v>
      </c>
      <c r="AE159" s="88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  <c r="AV159" s="93"/>
      <c r="AW159" s="93"/>
      <c r="AX159" s="93"/>
      <c r="AY159" s="93"/>
      <c r="AZ159" s="93"/>
      <c r="BA159" s="93"/>
      <c r="BB159" s="93"/>
      <c r="BC159" s="93"/>
      <c r="BD159" s="93"/>
      <c r="BE159" s="93"/>
      <c r="BF159" s="94"/>
      <c r="BG159" s="94"/>
      <c r="BH159" s="94"/>
      <c r="BI159" s="94"/>
      <c r="BJ159" s="94"/>
      <c r="BK159" s="94"/>
      <c r="BL159" s="94"/>
      <c r="BM159" s="94"/>
      <c r="BN159" s="94"/>
      <c r="BO159" s="94"/>
      <c r="BP159" s="94"/>
      <c r="BQ159" s="94"/>
      <c r="BR159" s="94"/>
      <c r="BS159" s="94"/>
      <c r="BT159" s="94"/>
    </row>
    <row r="160" spans="1:72" ht="27.6" x14ac:dyDescent="0.3">
      <c r="A160" s="108" t="s">
        <v>383</v>
      </c>
      <c r="B160" s="33" t="s">
        <v>128</v>
      </c>
      <c r="C160" s="33" t="s">
        <v>128</v>
      </c>
      <c r="D160" s="33" t="s">
        <v>12</v>
      </c>
      <c r="E160" s="33" t="s">
        <v>13</v>
      </c>
      <c r="F160" s="33" t="s">
        <v>12</v>
      </c>
      <c r="G160" s="33" t="s">
        <v>14</v>
      </c>
      <c r="H160" s="33">
        <v>22104</v>
      </c>
      <c r="I160" s="109" t="s">
        <v>66</v>
      </c>
      <c r="J160" s="113" t="s">
        <v>274</v>
      </c>
      <c r="K160" s="113" t="s">
        <v>275</v>
      </c>
      <c r="L160" s="83" t="s">
        <v>48</v>
      </c>
      <c r="M160" s="83" t="s">
        <v>48</v>
      </c>
      <c r="N160" s="35" t="s">
        <v>54</v>
      </c>
      <c r="O160" s="37">
        <v>18</v>
      </c>
      <c r="P160" s="54">
        <v>142</v>
      </c>
      <c r="Q160" s="35" t="s">
        <v>130</v>
      </c>
      <c r="R160" s="133">
        <f>O160*P160</f>
        <v>2556</v>
      </c>
      <c r="S160" s="135">
        <v>0</v>
      </c>
      <c r="T160" s="135">
        <v>426</v>
      </c>
      <c r="U160" s="135">
        <v>0</v>
      </c>
      <c r="V160" s="135">
        <v>426</v>
      </c>
      <c r="W160" s="135">
        <v>0</v>
      </c>
      <c r="X160" s="135">
        <v>426</v>
      </c>
      <c r="Y160" s="135">
        <v>0</v>
      </c>
      <c r="Z160" s="135">
        <v>426</v>
      </c>
      <c r="AA160" s="135">
        <v>0</v>
      </c>
      <c r="AB160" s="135">
        <v>426</v>
      </c>
      <c r="AC160" s="135">
        <v>426</v>
      </c>
      <c r="AD160" s="135">
        <v>0</v>
      </c>
      <c r="AE160" s="88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</row>
    <row r="161" spans="1:72" ht="27.6" x14ac:dyDescent="0.3">
      <c r="A161" s="108" t="s">
        <v>383</v>
      </c>
      <c r="B161" s="33" t="s">
        <v>128</v>
      </c>
      <c r="C161" s="33" t="s">
        <v>128</v>
      </c>
      <c r="D161" s="33" t="s">
        <v>12</v>
      </c>
      <c r="E161" s="33" t="s">
        <v>13</v>
      </c>
      <c r="F161" s="33" t="s">
        <v>12</v>
      </c>
      <c r="G161" s="33" t="s">
        <v>14</v>
      </c>
      <c r="H161" s="33">
        <v>22104</v>
      </c>
      <c r="I161" s="109" t="s">
        <v>66</v>
      </c>
      <c r="J161" s="113" t="s">
        <v>276</v>
      </c>
      <c r="K161" s="113" t="s">
        <v>277</v>
      </c>
      <c r="L161" s="83" t="s">
        <v>48</v>
      </c>
      <c r="M161" s="83" t="s">
        <v>48</v>
      </c>
      <c r="N161" s="35" t="s">
        <v>54</v>
      </c>
      <c r="O161" s="37">
        <v>30</v>
      </c>
      <c r="P161" s="54">
        <v>67</v>
      </c>
      <c r="Q161" s="35" t="s">
        <v>130</v>
      </c>
      <c r="R161" s="133">
        <f t="shared" si="2"/>
        <v>2010</v>
      </c>
      <c r="S161" s="135">
        <v>0</v>
      </c>
      <c r="T161" s="135">
        <v>335</v>
      </c>
      <c r="U161" s="135">
        <v>0</v>
      </c>
      <c r="V161" s="135">
        <v>335</v>
      </c>
      <c r="W161" s="135">
        <v>0</v>
      </c>
      <c r="X161" s="135">
        <v>335</v>
      </c>
      <c r="Y161" s="135">
        <v>0</v>
      </c>
      <c r="Z161" s="135">
        <v>335</v>
      </c>
      <c r="AA161" s="135">
        <v>0</v>
      </c>
      <c r="AB161" s="135">
        <v>335</v>
      </c>
      <c r="AC161" s="135">
        <v>335</v>
      </c>
      <c r="AD161" s="135">
        <v>0</v>
      </c>
      <c r="AE161" s="88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</row>
    <row r="162" spans="1:72" ht="55.2" x14ac:dyDescent="0.3">
      <c r="A162" s="108" t="s">
        <v>383</v>
      </c>
      <c r="B162" s="33" t="s">
        <v>128</v>
      </c>
      <c r="C162" s="33" t="s">
        <v>128</v>
      </c>
      <c r="D162" s="33" t="s">
        <v>12</v>
      </c>
      <c r="E162" s="33" t="s">
        <v>13</v>
      </c>
      <c r="F162" s="33" t="s">
        <v>12</v>
      </c>
      <c r="G162" s="33" t="s">
        <v>14</v>
      </c>
      <c r="H162" s="33">
        <v>25301</v>
      </c>
      <c r="I162" s="109" t="s">
        <v>67</v>
      </c>
      <c r="J162" s="113" t="s">
        <v>278</v>
      </c>
      <c r="K162" s="113" t="s">
        <v>279</v>
      </c>
      <c r="L162" s="83" t="s">
        <v>48</v>
      </c>
      <c r="M162" s="83" t="s">
        <v>48</v>
      </c>
      <c r="N162" s="35" t="s">
        <v>54</v>
      </c>
      <c r="O162" s="37">
        <v>15</v>
      </c>
      <c r="P162" s="36">
        <v>45</v>
      </c>
      <c r="Q162" s="35" t="s">
        <v>130</v>
      </c>
      <c r="R162" s="133">
        <f t="shared" si="2"/>
        <v>675</v>
      </c>
      <c r="S162" s="135">
        <v>0</v>
      </c>
      <c r="T162" s="135">
        <v>0</v>
      </c>
      <c r="U162" s="135">
        <v>225</v>
      </c>
      <c r="V162" s="135">
        <v>0</v>
      </c>
      <c r="W162" s="135">
        <v>0</v>
      </c>
      <c r="X162" s="135">
        <v>225</v>
      </c>
      <c r="Y162" s="135">
        <v>0</v>
      </c>
      <c r="Z162" s="135">
        <v>0</v>
      </c>
      <c r="AA162" s="135">
        <v>0</v>
      </c>
      <c r="AB162" s="135">
        <v>225</v>
      </c>
      <c r="AC162" s="135">
        <v>0</v>
      </c>
      <c r="AD162" s="135">
        <v>0</v>
      </c>
      <c r="AE162" s="88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</row>
    <row r="163" spans="1:72" ht="55.2" x14ac:dyDescent="0.3">
      <c r="A163" s="108" t="s">
        <v>383</v>
      </c>
      <c r="B163" s="33" t="s">
        <v>128</v>
      </c>
      <c r="C163" s="33" t="s">
        <v>128</v>
      </c>
      <c r="D163" s="33" t="s">
        <v>12</v>
      </c>
      <c r="E163" s="33" t="s">
        <v>13</v>
      </c>
      <c r="F163" s="33" t="s">
        <v>12</v>
      </c>
      <c r="G163" s="33" t="s">
        <v>14</v>
      </c>
      <c r="H163" s="33">
        <v>25301</v>
      </c>
      <c r="I163" s="109" t="s">
        <v>67</v>
      </c>
      <c r="J163" s="113" t="s">
        <v>280</v>
      </c>
      <c r="K163" s="113" t="s">
        <v>281</v>
      </c>
      <c r="L163" s="83" t="s">
        <v>48</v>
      </c>
      <c r="M163" s="83" t="s">
        <v>48</v>
      </c>
      <c r="N163" s="35" t="s">
        <v>54</v>
      </c>
      <c r="O163" s="37">
        <v>9</v>
      </c>
      <c r="P163" s="36">
        <v>48</v>
      </c>
      <c r="Q163" s="35" t="s">
        <v>130</v>
      </c>
      <c r="R163" s="133">
        <f>O163*P163</f>
        <v>432</v>
      </c>
      <c r="S163" s="135">
        <v>0</v>
      </c>
      <c r="T163" s="135">
        <v>0</v>
      </c>
      <c r="U163" s="135">
        <v>144</v>
      </c>
      <c r="V163" s="135">
        <v>0</v>
      </c>
      <c r="W163" s="135">
        <v>0</v>
      </c>
      <c r="X163" s="135">
        <v>144</v>
      </c>
      <c r="Y163" s="135">
        <v>0</v>
      </c>
      <c r="Z163" s="135">
        <v>0</v>
      </c>
      <c r="AA163" s="135">
        <v>0</v>
      </c>
      <c r="AB163" s="135">
        <v>144</v>
      </c>
      <c r="AC163" s="135">
        <v>0</v>
      </c>
      <c r="AD163" s="135">
        <v>0</v>
      </c>
      <c r="AE163" s="88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</row>
    <row r="164" spans="1:72" ht="55.2" x14ac:dyDescent="0.3">
      <c r="A164" s="108" t="s">
        <v>383</v>
      </c>
      <c r="B164" s="33" t="s">
        <v>128</v>
      </c>
      <c r="C164" s="33" t="s">
        <v>128</v>
      </c>
      <c r="D164" s="33" t="s">
        <v>12</v>
      </c>
      <c r="E164" s="33" t="s">
        <v>13</v>
      </c>
      <c r="F164" s="33" t="s">
        <v>12</v>
      </c>
      <c r="G164" s="33" t="s">
        <v>14</v>
      </c>
      <c r="H164" s="33">
        <v>25301</v>
      </c>
      <c r="I164" s="109" t="s">
        <v>67</v>
      </c>
      <c r="J164" s="113" t="s">
        <v>282</v>
      </c>
      <c r="K164" s="113" t="s">
        <v>283</v>
      </c>
      <c r="L164" s="83" t="s">
        <v>48</v>
      </c>
      <c r="M164" s="83" t="s">
        <v>48</v>
      </c>
      <c r="N164" s="35" t="s">
        <v>54</v>
      </c>
      <c r="O164" s="37">
        <v>3</v>
      </c>
      <c r="P164" s="36">
        <v>146</v>
      </c>
      <c r="Q164" s="35" t="s">
        <v>130</v>
      </c>
      <c r="R164" s="133">
        <f t="shared" si="2"/>
        <v>438</v>
      </c>
      <c r="S164" s="135">
        <v>0</v>
      </c>
      <c r="T164" s="135">
        <v>0</v>
      </c>
      <c r="U164" s="135">
        <v>146</v>
      </c>
      <c r="V164" s="135">
        <v>0</v>
      </c>
      <c r="W164" s="135">
        <v>0</v>
      </c>
      <c r="X164" s="135">
        <v>146</v>
      </c>
      <c r="Y164" s="135">
        <v>0</v>
      </c>
      <c r="Z164" s="135">
        <v>0</v>
      </c>
      <c r="AA164" s="135">
        <v>0</v>
      </c>
      <c r="AB164" s="135">
        <v>146</v>
      </c>
      <c r="AC164" s="135">
        <v>0</v>
      </c>
      <c r="AD164" s="135">
        <v>0</v>
      </c>
      <c r="AE164" s="88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59"/>
      <c r="BG164" s="59"/>
      <c r="BH164" s="59"/>
      <c r="BI164" s="59"/>
      <c r="BJ164" s="59"/>
      <c r="BK164" s="59"/>
      <c r="BL164" s="59"/>
      <c r="BM164" s="59"/>
      <c r="BN164" s="59"/>
      <c r="BO164" s="59"/>
      <c r="BP164" s="59"/>
      <c r="BQ164" s="59"/>
      <c r="BR164" s="59"/>
      <c r="BS164" s="59"/>
      <c r="BT164" s="59"/>
    </row>
    <row r="165" spans="1:72" ht="55.2" x14ac:dyDescent="0.3">
      <c r="A165" s="108" t="s">
        <v>383</v>
      </c>
      <c r="B165" s="33" t="s">
        <v>128</v>
      </c>
      <c r="C165" s="33" t="s">
        <v>128</v>
      </c>
      <c r="D165" s="33" t="s">
        <v>12</v>
      </c>
      <c r="E165" s="33" t="s">
        <v>13</v>
      </c>
      <c r="F165" s="33" t="s">
        <v>12</v>
      </c>
      <c r="G165" s="33" t="s">
        <v>14</v>
      </c>
      <c r="H165" s="33">
        <v>25301</v>
      </c>
      <c r="I165" s="109" t="s">
        <v>67</v>
      </c>
      <c r="J165" s="113" t="s">
        <v>284</v>
      </c>
      <c r="K165" s="113" t="s">
        <v>285</v>
      </c>
      <c r="L165" s="83" t="s">
        <v>48</v>
      </c>
      <c r="M165" s="83" t="s">
        <v>48</v>
      </c>
      <c r="N165" s="35" t="s">
        <v>54</v>
      </c>
      <c r="O165" s="37">
        <v>3</v>
      </c>
      <c r="P165" s="36">
        <v>110</v>
      </c>
      <c r="Q165" s="35" t="s">
        <v>130</v>
      </c>
      <c r="R165" s="133">
        <f t="shared" si="2"/>
        <v>330</v>
      </c>
      <c r="S165" s="135">
        <v>0</v>
      </c>
      <c r="T165" s="135">
        <v>0</v>
      </c>
      <c r="U165" s="135">
        <v>110</v>
      </c>
      <c r="V165" s="135">
        <v>0</v>
      </c>
      <c r="W165" s="135">
        <v>0</v>
      </c>
      <c r="X165" s="135">
        <v>110</v>
      </c>
      <c r="Y165" s="135">
        <v>0</v>
      </c>
      <c r="Z165" s="135">
        <v>0</v>
      </c>
      <c r="AA165" s="135">
        <v>0</v>
      </c>
      <c r="AB165" s="135">
        <v>110</v>
      </c>
      <c r="AC165" s="135">
        <v>0</v>
      </c>
      <c r="AD165" s="135">
        <v>0</v>
      </c>
      <c r="AE165" s="88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59"/>
      <c r="BG165" s="59"/>
      <c r="BH165" s="59"/>
      <c r="BI165" s="59"/>
      <c r="BJ165" s="59"/>
      <c r="BK165" s="59"/>
      <c r="BL165" s="59"/>
      <c r="BM165" s="59"/>
      <c r="BN165" s="59"/>
      <c r="BO165" s="59"/>
      <c r="BP165" s="59"/>
      <c r="BQ165" s="59"/>
      <c r="BR165" s="59"/>
      <c r="BS165" s="59"/>
      <c r="BT165" s="59"/>
    </row>
    <row r="166" spans="1:72" ht="55.2" x14ac:dyDescent="0.3">
      <c r="A166" s="108" t="s">
        <v>383</v>
      </c>
      <c r="B166" s="33" t="s">
        <v>128</v>
      </c>
      <c r="C166" s="33" t="s">
        <v>128</v>
      </c>
      <c r="D166" s="33" t="s">
        <v>12</v>
      </c>
      <c r="E166" s="33" t="s">
        <v>13</v>
      </c>
      <c r="F166" s="33" t="s">
        <v>12</v>
      </c>
      <c r="G166" s="33" t="s">
        <v>14</v>
      </c>
      <c r="H166" s="33">
        <v>25301</v>
      </c>
      <c r="I166" s="109" t="s">
        <v>67</v>
      </c>
      <c r="J166" s="113" t="s">
        <v>286</v>
      </c>
      <c r="K166" s="113" t="s">
        <v>287</v>
      </c>
      <c r="L166" s="83" t="s">
        <v>48</v>
      </c>
      <c r="M166" s="83" t="s">
        <v>48</v>
      </c>
      <c r="N166" s="35" t="s">
        <v>54</v>
      </c>
      <c r="O166" s="37">
        <v>3</v>
      </c>
      <c r="P166" s="36">
        <v>75</v>
      </c>
      <c r="Q166" s="35" t="s">
        <v>130</v>
      </c>
      <c r="R166" s="133">
        <f t="shared" si="2"/>
        <v>225</v>
      </c>
      <c r="S166" s="135">
        <v>0</v>
      </c>
      <c r="T166" s="135">
        <v>0</v>
      </c>
      <c r="U166" s="135">
        <v>75</v>
      </c>
      <c r="V166" s="135">
        <v>0</v>
      </c>
      <c r="W166" s="135">
        <v>0</v>
      </c>
      <c r="X166" s="135">
        <v>75</v>
      </c>
      <c r="Y166" s="135">
        <v>0</v>
      </c>
      <c r="Z166" s="135">
        <v>0</v>
      </c>
      <c r="AA166" s="135">
        <v>0</v>
      </c>
      <c r="AB166" s="135">
        <v>75</v>
      </c>
      <c r="AC166" s="135">
        <v>0</v>
      </c>
      <c r="AD166" s="135">
        <v>0</v>
      </c>
      <c r="AE166" s="88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59"/>
      <c r="BG166" s="59"/>
      <c r="BH166" s="59"/>
      <c r="BI166" s="59"/>
      <c r="BJ166" s="59"/>
      <c r="BK166" s="59"/>
      <c r="BL166" s="59"/>
      <c r="BM166" s="59"/>
      <c r="BN166" s="59"/>
      <c r="BO166" s="59"/>
      <c r="BP166" s="59"/>
      <c r="BQ166" s="59"/>
      <c r="BR166" s="59"/>
      <c r="BS166" s="59"/>
      <c r="BT166" s="59"/>
    </row>
    <row r="167" spans="1:72" ht="55.2" x14ac:dyDescent="0.3">
      <c r="A167" s="108" t="s">
        <v>383</v>
      </c>
      <c r="B167" s="33" t="s">
        <v>128</v>
      </c>
      <c r="C167" s="33" t="s">
        <v>128</v>
      </c>
      <c r="D167" s="33" t="s">
        <v>12</v>
      </c>
      <c r="E167" s="33" t="s">
        <v>13</v>
      </c>
      <c r="F167" s="33" t="s">
        <v>12</v>
      </c>
      <c r="G167" s="33" t="s">
        <v>14</v>
      </c>
      <c r="H167" s="33">
        <v>25301</v>
      </c>
      <c r="I167" s="109" t="s">
        <v>67</v>
      </c>
      <c r="J167" s="113" t="s">
        <v>288</v>
      </c>
      <c r="K167" s="113" t="s">
        <v>289</v>
      </c>
      <c r="L167" s="83" t="s">
        <v>48</v>
      </c>
      <c r="M167" s="83" t="s">
        <v>48</v>
      </c>
      <c r="N167" s="35" t="s">
        <v>54</v>
      </c>
      <c r="O167" s="37">
        <v>3</v>
      </c>
      <c r="P167" s="36">
        <v>185</v>
      </c>
      <c r="Q167" s="35" t="s">
        <v>130</v>
      </c>
      <c r="R167" s="133">
        <f t="shared" si="2"/>
        <v>555</v>
      </c>
      <c r="S167" s="135">
        <v>0</v>
      </c>
      <c r="T167" s="135">
        <v>0</v>
      </c>
      <c r="U167" s="135">
        <v>185</v>
      </c>
      <c r="V167" s="135">
        <v>0</v>
      </c>
      <c r="W167" s="135">
        <v>0</v>
      </c>
      <c r="X167" s="135">
        <v>185</v>
      </c>
      <c r="Y167" s="135">
        <v>0</v>
      </c>
      <c r="Z167" s="135">
        <v>0</v>
      </c>
      <c r="AA167" s="135">
        <v>0</v>
      </c>
      <c r="AB167" s="135">
        <v>185</v>
      </c>
      <c r="AC167" s="135">
        <v>0</v>
      </c>
      <c r="AD167" s="135">
        <v>0</v>
      </c>
      <c r="AE167" s="88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59"/>
      <c r="BG167" s="59"/>
      <c r="BH167" s="59"/>
      <c r="BI167" s="59"/>
      <c r="BJ167" s="59"/>
      <c r="BK167" s="59"/>
      <c r="BL167" s="59"/>
      <c r="BM167" s="59"/>
      <c r="BN167" s="59"/>
      <c r="BO167" s="59"/>
      <c r="BP167" s="59"/>
      <c r="BQ167" s="59"/>
      <c r="BR167" s="59"/>
      <c r="BS167" s="59"/>
      <c r="BT167" s="59"/>
    </row>
    <row r="168" spans="1:72" ht="55.2" x14ac:dyDescent="0.3">
      <c r="A168" s="108" t="s">
        <v>383</v>
      </c>
      <c r="B168" s="33" t="s">
        <v>128</v>
      </c>
      <c r="C168" s="33" t="s">
        <v>128</v>
      </c>
      <c r="D168" s="33" t="s">
        <v>12</v>
      </c>
      <c r="E168" s="33" t="s">
        <v>13</v>
      </c>
      <c r="F168" s="33" t="s">
        <v>12</v>
      </c>
      <c r="G168" s="33" t="s">
        <v>14</v>
      </c>
      <c r="H168" s="33">
        <v>25301</v>
      </c>
      <c r="I168" s="109" t="s">
        <v>67</v>
      </c>
      <c r="J168" s="113" t="s">
        <v>290</v>
      </c>
      <c r="K168" s="113" t="s">
        <v>291</v>
      </c>
      <c r="L168" s="83" t="s">
        <v>48</v>
      </c>
      <c r="M168" s="83" t="s">
        <v>48</v>
      </c>
      <c r="N168" s="35" t="s">
        <v>54</v>
      </c>
      <c r="O168" s="37">
        <v>3</v>
      </c>
      <c r="P168" s="36">
        <v>35</v>
      </c>
      <c r="Q168" s="35" t="s">
        <v>130</v>
      </c>
      <c r="R168" s="133">
        <f t="shared" si="2"/>
        <v>105</v>
      </c>
      <c r="S168" s="135">
        <v>0</v>
      </c>
      <c r="T168" s="135">
        <v>0</v>
      </c>
      <c r="U168" s="135">
        <v>35</v>
      </c>
      <c r="V168" s="135">
        <v>0</v>
      </c>
      <c r="W168" s="135">
        <v>0</v>
      </c>
      <c r="X168" s="135">
        <v>35</v>
      </c>
      <c r="Y168" s="135">
        <v>0</v>
      </c>
      <c r="Z168" s="135">
        <v>0</v>
      </c>
      <c r="AA168" s="135">
        <v>0</v>
      </c>
      <c r="AB168" s="135">
        <v>35</v>
      </c>
      <c r="AC168" s="135">
        <v>0</v>
      </c>
      <c r="AD168" s="135">
        <v>0</v>
      </c>
      <c r="AE168" s="88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59"/>
      <c r="BG168" s="59"/>
      <c r="BH168" s="59"/>
      <c r="BI168" s="59"/>
      <c r="BJ168" s="59"/>
      <c r="BK168" s="59"/>
      <c r="BL168" s="59"/>
      <c r="BM168" s="59"/>
      <c r="BN168" s="59"/>
      <c r="BO168" s="59"/>
      <c r="BP168" s="59"/>
      <c r="BQ168" s="59"/>
      <c r="BR168" s="59"/>
      <c r="BS168" s="59"/>
      <c r="BT168" s="59"/>
    </row>
    <row r="169" spans="1:72" ht="55.2" x14ac:dyDescent="0.3">
      <c r="A169" s="108" t="s">
        <v>383</v>
      </c>
      <c r="B169" s="33" t="s">
        <v>128</v>
      </c>
      <c r="C169" s="33" t="s">
        <v>128</v>
      </c>
      <c r="D169" s="33" t="s">
        <v>12</v>
      </c>
      <c r="E169" s="33" t="s">
        <v>13</v>
      </c>
      <c r="F169" s="33" t="s">
        <v>12</v>
      </c>
      <c r="G169" s="33" t="s">
        <v>14</v>
      </c>
      <c r="H169" s="33">
        <v>25301</v>
      </c>
      <c r="I169" s="109" t="s">
        <v>67</v>
      </c>
      <c r="J169" s="113" t="s">
        <v>292</v>
      </c>
      <c r="K169" s="113" t="s">
        <v>293</v>
      </c>
      <c r="L169" s="83" t="s">
        <v>48</v>
      </c>
      <c r="M169" s="83" t="s">
        <v>48</v>
      </c>
      <c r="N169" s="35" t="s">
        <v>54</v>
      </c>
      <c r="O169" s="37">
        <v>3</v>
      </c>
      <c r="P169" s="36">
        <v>52</v>
      </c>
      <c r="Q169" s="35" t="s">
        <v>130</v>
      </c>
      <c r="R169" s="133">
        <f t="shared" si="2"/>
        <v>156</v>
      </c>
      <c r="S169" s="135">
        <v>0</v>
      </c>
      <c r="T169" s="135">
        <v>0</v>
      </c>
      <c r="U169" s="135">
        <v>52</v>
      </c>
      <c r="V169" s="135">
        <v>0</v>
      </c>
      <c r="W169" s="135">
        <v>0</v>
      </c>
      <c r="X169" s="135">
        <v>52</v>
      </c>
      <c r="Y169" s="135">
        <v>0</v>
      </c>
      <c r="Z169" s="135">
        <v>0</v>
      </c>
      <c r="AA169" s="135">
        <v>0</v>
      </c>
      <c r="AB169" s="135">
        <v>52</v>
      </c>
      <c r="AC169" s="135">
        <v>0</v>
      </c>
      <c r="AD169" s="135">
        <v>0</v>
      </c>
      <c r="AE169" s="88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59"/>
      <c r="BG169" s="59"/>
      <c r="BH169" s="59"/>
      <c r="BI169" s="59"/>
      <c r="BJ169" s="59"/>
      <c r="BK169" s="59"/>
      <c r="BL169" s="59"/>
      <c r="BM169" s="59"/>
      <c r="BN169" s="59"/>
      <c r="BO169" s="59"/>
      <c r="BP169" s="59"/>
      <c r="BQ169" s="59"/>
      <c r="BR169" s="59"/>
      <c r="BS169" s="59"/>
      <c r="BT169" s="59"/>
    </row>
    <row r="170" spans="1:72" ht="55.2" x14ac:dyDescent="0.3">
      <c r="A170" s="108" t="s">
        <v>383</v>
      </c>
      <c r="B170" s="33" t="s">
        <v>128</v>
      </c>
      <c r="C170" s="33" t="s">
        <v>128</v>
      </c>
      <c r="D170" s="33" t="s">
        <v>12</v>
      </c>
      <c r="E170" s="33" t="s">
        <v>13</v>
      </c>
      <c r="F170" s="33" t="s">
        <v>12</v>
      </c>
      <c r="G170" s="33" t="s">
        <v>14</v>
      </c>
      <c r="H170" s="33">
        <v>25301</v>
      </c>
      <c r="I170" s="109" t="s">
        <v>67</v>
      </c>
      <c r="J170" s="113" t="s">
        <v>294</v>
      </c>
      <c r="K170" s="113" t="s">
        <v>295</v>
      </c>
      <c r="L170" s="83" t="s">
        <v>48</v>
      </c>
      <c r="M170" s="83" t="s">
        <v>48</v>
      </c>
      <c r="N170" s="35" t="s">
        <v>54</v>
      </c>
      <c r="O170" s="37">
        <v>3</v>
      </c>
      <c r="P170" s="36">
        <v>52</v>
      </c>
      <c r="Q170" s="35" t="s">
        <v>130</v>
      </c>
      <c r="R170" s="133">
        <f t="shared" si="2"/>
        <v>156</v>
      </c>
      <c r="S170" s="135">
        <v>0</v>
      </c>
      <c r="T170" s="135">
        <v>0</v>
      </c>
      <c r="U170" s="135">
        <v>52</v>
      </c>
      <c r="V170" s="135">
        <v>0</v>
      </c>
      <c r="W170" s="135">
        <v>0</v>
      </c>
      <c r="X170" s="135">
        <v>52</v>
      </c>
      <c r="Y170" s="135">
        <v>0</v>
      </c>
      <c r="Z170" s="135">
        <v>0</v>
      </c>
      <c r="AA170" s="135">
        <v>0</v>
      </c>
      <c r="AB170" s="135">
        <v>52</v>
      </c>
      <c r="AC170" s="135">
        <v>0</v>
      </c>
      <c r="AD170" s="135">
        <v>0</v>
      </c>
      <c r="AE170" s="88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59"/>
      <c r="BG170" s="59"/>
      <c r="BH170" s="59"/>
      <c r="BI170" s="59"/>
      <c r="BJ170" s="59"/>
      <c r="BK170" s="59"/>
      <c r="BL170" s="59"/>
      <c r="BM170" s="59"/>
      <c r="BN170" s="59"/>
      <c r="BO170" s="59"/>
      <c r="BP170" s="59"/>
      <c r="BQ170" s="59"/>
      <c r="BR170" s="59"/>
      <c r="BS170" s="59"/>
      <c r="BT170" s="59"/>
    </row>
    <row r="171" spans="1:72" ht="55.2" x14ac:dyDescent="0.3">
      <c r="A171" s="108" t="s">
        <v>383</v>
      </c>
      <c r="B171" s="33" t="s">
        <v>128</v>
      </c>
      <c r="C171" s="33" t="s">
        <v>128</v>
      </c>
      <c r="D171" s="33" t="s">
        <v>12</v>
      </c>
      <c r="E171" s="33" t="s">
        <v>13</v>
      </c>
      <c r="F171" s="33" t="s">
        <v>12</v>
      </c>
      <c r="G171" s="33" t="s">
        <v>14</v>
      </c>
      <c r="H171" s="33">
        <v>25301</v>
      </c>
      <c r="I171" s="109" t="s">
        <v>67</v>
      </c>
      <c r="J171" s="113" t="s">
        <v>296</v>
      </c>
      <c r="K171" s="113" t="s">
        <v>297</v>
      </c>
      <c r="L171" s="83" t="s">
        <v>48</v>
      </c>
      <c r="M171" s="83" t="s">
        <v>48</v>
      </c>
      <c r="N171" s="35" t="s">
        <v>273</v>
      </c>
      <c r="O171" s="37">
        <v>3</v>
      </c>
      <c r="P171" s="36">
        <v>220</v>
      </c>
      <c r="Q171" s="35" t="s">
        <v>130</v>
      </c>
      <c r="R171" s="133">
        <f t="shared" si="2"/>
        <v>660</v>
      </c>
      <c r="S171" s="135">
        <v>0</v>
      </c>
      <c r="T171" s="135">
        <v>0</v>
      </c>
      <c r="U171" s="135">
        <v>220</v>
      </c>
      <c r="V171" s="135">
        <v>0</v>
      </c>
      <c r="W171" s="135">
        <v>0</v>
      </c>
      <c r="X171" s="135">
        <v>220</v>
      </c>
      <c r="Y171" s="135">
        <v>0</v>
      </c>
      <c r="Z171" s="135">
        <v>0</v>
      </c>
      <c r="AA171" s="135">
        <v>0</v>
      </c>
      <c r="AB171" s="135">
        <v>220</v>
      </c>
      <c r="AC171" s="135">
        <v>0</v>
      </c>
      <c r="AD171" s="135">
        <v>0</v>
      </c>
      <c r="AE171" s="88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59"/>
      <c r="BG171" s="59"/>
      <c r="BH171" s="59"/>
      <c r="BI171" s="59"/>
      <c r="BJ171" s="59"/>
      <c r="BK171" s="59"/>
      <c r="BL171" s="59"/>
      <c r="BM171" s="59"/>
      <c r="BN171" s="59"/>
      <c r="BO171" s="59"/>
      <c r="BP171" s="59"/>
      <c r="BQ171" s="59"/>
      <c r="BR171" s="59"/>
      <c r="BS171" s="59"/>
      <c r="BT171" s="59"/>
    </row>
    <row r="172" spans="1:72" ht="27.6" x14ac:dyDescent="0.3">
      <c r="A172" s="108" t="s">
        <v>383</v>
      </c>
      <c r="B172" s="33" t="s">
        <v>128</v>
      </c>
      <c r="C172" s="33" t="s">
        <v>128</v>
      </c>
      <c r="D172" s="33" t="s">
        <v>12</v>
      </c>
      <c r="E172" s="33" t="s">
        <v>13</v>
      </c>
      <c r="F172" s="33" t="s">
        <v>12</v>
      </c>
      <c r="G172" s="33" t="s">
        <v>14</v>
      </c>
      <c r="H172" s="33">
        <v>25301</v>
      </c>
      <c r="I172" s="109" t="s">
        <v>68</v>
      </c>
      <c r="J172" s="113" t="s">
        <v>127</v>
      </c>
      <c r="K172" s="113" t="s">
        <v>298</v>
      </c>
      <c r="L172" s="83" t="s">
        <v>48</v>
      </c>
      <c r="M172" s="83" t="s">
        <v>48</v>
      </c>
      <c r="N172" s="35" t="s">
        <v>273</v>
      </c>
      <c r="O172" s="37">
        <v>9</v>
      </c>
      <c r="P172" s="36">
        <v>210</v>
      </c>
      <c r="Q172" s="35" t="s">
        <v>130</v>
      </c>
      <c r="R172" s="133">
        <f t="shared" si="2"/>
        <v>1890</v>
      </c>
      <c r="S172" s="135">
        <v>0</v>
      </c>
      <c r="T172" s="135">
        <v>0</v>
      </c>
      <c r="U172" s="135">
        <v>630</v>
      </c>
      <c r="V172" s="135">
        <v>0</v>
      </c>
      <c r="W172" s="135">
        <v>0</v>
      </c>
      <c r="X172" s="135">
        <v>630</v>
      </c>
      <c r="Y172" s="135">
        <v>0</v>
      </c>
      <c r="Z172" s="135">
        <v>0</v>
      </c>
      <c r="AA172" s="135">
        <v>0</v>
      </c>
      <c r="AB172" s="135">
        <v>630</v>
      </c>
      <c r="AC172" s="135">
        <v>0</v>
      </c>
      <c r="AD172" s="135">
        <v>0</v>
      </c>
      <c r="AE172" s="88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59"/>
      <c r="BG172" s="59"/>
      <c r="BH172" s="59"/>
      <c r="BI172" s="59"/>
      <c r="BJ172" s="59"/>
      <c r="BK172" s="59"/>
      <c r="BL172" s="59"/>
      <c r="BM172" s="59"/>
      <c r="BN172" s="59"/>
      <c r="BO172" s="59"/>
      <c r="BP172" s="59"/>
      <c r="BQ172" s="59"/>
      <c r="BR172" s="59"/>
      <c r="BS172" s="59"/>
      <c r="BT172" s="59"/>
    </row>
    <row r="173" spans="1:72" ht="27.6" x14ac:dyDescent="0.3">
      <c r="A173" s="108" t="s">
        <v>383</v>
      </c>
      <c r="B173" s="33" t="s">
        <v>128</v>
      </c>
      <c r="C173" s="33" t="s">
        <v>128</v>
      </c>
      <c r="D173" s="33" t="s">
        <v>12</v>
      </c>
      <c r="E173" s="33" t="s">
        <v>13</v>
      </c>
      <c r="F173" s="33" t="s">
        <v>12</v>
      </c>
      <c r="G173" s="33" t="s">
        <v>14</v>
      </c>
      <c r="H173" s="33">
        <v>25301</v>
      </c>
      <c r="I173" s="109" t="s">
        <v>68</v>
      </c>
      <c r="J173" s="113" t="s">
        <v>299</v>
      </c>
      <c r="K173" s="113" t="s">
        <v>300</v>
      </c>
      <c r="L173" s="83" t="s">
        <v>48</v>
      </c>
      <c r="M173" s="83" t="s">
        <v>48</v>
      </c>
      <c r="N173" s="35" t="s">
        <v>273</v>
      </c>
      <c r="O173" s="37">
        <v>6</v>
      </c>
      <c r="P173" s="36">
        <v>85</v>
      </c>
      <c r="Q173" s="35" t="s">
        <v>130</v>
      </c>
      <c r="R173" s="133">
        <f t="shared" si="2"/>
        <v>510</v>
      </c>
      <c r="S173" s="135">
        <v>0</v>
      </c>
      <c r="T173" s="135">
        <v>0</v>
      </c>
      <c r="U173" s="135">
        <v>170</v>
      </c>
      <c r="V173" s="135">
        <v>0</v>
      </c>
      <c r="W173" s="135">
        <v>0</v>
      </c>
      <c r="X173" s="135">
        <v>170</v>
      </c>
      <c r="Y173" s="135">
        <v>0</v>
      </c>
      <c r="Z173" s="135">
        <v>0</v>
      </c>
      <c r="AA173" s="135">
        <v>0</v>
      </c>
      <c r="AB173" s="135">
        <v>170</v>
      </c>
      <c r="AC173" s="135">
        <v>0</v>
      </c>
      <c r="AD173" s="135">
        <v>0</v>
      </c>
      <c r="AE173" s="88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59"/>
      <c r="BG173" s="59"/>
      <c r="BH173" s="59"/>
      <c r="BI173" s="59"/>
      <c r="BJ173" s="59"/>
      <c r="BK173" s="59"/>
      <c r="BL173" s="59"/>
      <c r="BM173" s="59"/>
      <c r="BN173" s="59"/>
      <c r="BO173" s="59"/>
      <c r="BP173" s="59"/>
      <c r="BQ173" s="59"/>
      <c r="BR173" s="59"/>
      <c r="BS173" s="59"/>
      <c r="BT173" s="59"/>
    </row>
    <row r="174" spans="1:72" ht="27.6" x14ac:dyDescent="0.3">
      <c r="A174" s="108" t="s">
        <v>383</v>
      </c>
      <c r="B174" s="33" t="s">
        <v>128</v>
      </c>
      <c r="C174" s="33" t="s">
        <v>128</v>
      </c>
      <c r="D174" s="33" t="s">
        <v>12</v>
      </c>
      <c r="E174" s="33" t="s">
        <v>13</v>
      </c>
      <c r="F174" s="33" t="s">
        <v>12</v>
      </c>
      <c r="G174" s="33" t="s">
        <v>14</v>
      </c>
      <c r="H174" s="33">
        <v>25301</v>
      </c>
      <c r="I174" s="109" t="s">
        <v>68</v>
      </c>
      <c r="J174" s="113" t="s">
        <v>301</v>
      </c>
      <c r="K174" s="113" t="s">
        <v>302</v>
      </c>
      <c r="L174" s="83" t="s">
        <v>48</v>
      </c>
      <c r="M174" s="83" t="s">
        <v>48</v>
      </c>
      <c r="N174" s="35" t="s">
        <v>54</v>
      </c>
      <c r="O174" s="37">
        <v>3</v>
      </c>
      <c r="P174" s="36">
        <v>30</v>
      </c>
      <c r="Q174" s="35" t="s">
        <v>130</v>
      </c>
      <c r="R174" s="133">
        <f t="shared" si="2"/>
        <v>90</v>
      </c>
      <c r="S174" s="135">
        <v>0</v>
      </c>
      <c r="T174" s="135">
        <v>0</v>
      </c>
      <c r="U174" s="135">
        <v>30</v>
      </c>
      <c r="V174" s="135">
        <v>0</v>
      </c>
      <c r="W174" s="135">
        <v>0</v>
      </c>
      <c r="X174" s="135">
        <v>30</v>
      </c>
      <c r="Y174" s="135">
        <v>0</v>
      </c>
      <c r="Z174" s="135">
        <v>0</v>
      </c>
      <c r="AA174" s="135">
        <v>0</v>
      </c>
      <c r="AB174" s="135">
        <v>30</v>
      </c>
      <c r="AC174" s="135">
        <v>0</v>
      </c>
      <c r="AD174" s="135">
        <v>0</v>
      </c>
      <c r="AE174" s="88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59"/>
      <c r="BG174" s="59"/>
      <c r="BH174" s="59"/>
      <c r="BI174" s="59"/>
      <c r="BJ174" s="59"/>
      <c r="BK174" s="59"/>
      <c r="BL174" s="59"/>
      <c r="BM174" s="59"/>
      <c r="BN174" s="59"/>
      <c r="BO174" s="59"/>
      <c r="BP174" s="59"/>
      <c r="BQ174" s="59"/>
      <c r="BR174" s="59"/>
      <c r="BS174" s="59"/>
      <c r="BT174" s="59"/>
    </row>
    <row r="175" spans="1:72" ht="27.6" x14ac:dyDescent="0.3">
      <c r="A175" s="108" t="s">
        <v>383</v>
      </c>
      <c r="B175" s="33" t="s">
        <v>128</v>
      </c>
      <c r="C175" s="33" t="s">
        <v>128</v>
      </c>
      <c r="D175" s="33" t="s">
        <v>12</v>
      </c>
      <c r="E175" s="33" t="s">
        <v>13</v>
      </c>
      <c r="F175" s="33" t="s">
        <v>12</v>
      </c>
      <c r="G175" s="33" t="s">
        <v>14</v>
      </c>
      <c r="H175" s="33">
        <v>25301</v>
      </c>
      <c r="I175" s="109" t="s">
        <v>68</v>
      </c>
      <c r="J175" s="113" t="s">
        <v>303</v>
      </c>
      <c r="K175" s="113" t="s">
        <v>304</v>
      </c>
      <c r="L175" s="83" t="s">
        <v>48</v>
      </c>
      <c r="M175" s="83" t="s">
        <v>48</v>
      </c>
      <c r="N175" s="35" t="s">
        <v>54</v>
      </c>
      <c r="O175" s="37">
        <v>3</v>
      </c>
      <c r="P175" s="36">
        <v>41</v>
      </c>
      <c r="Q175" s="35" t="s">
        <v>130</v>
      </c>
      <c r="R175" s="133">
        <f t="shared" si="2"/>
        <v>123</v>
      </c>
      <c r="S175" s="135">
        <v>0</v>
      </c>
      <c r="T175" s="135">
        <v>0</v>
      </c>
      <c r="U175" s="135">
        <v>41</v>
      </c>
      <c r="V175" s="135">
        <v>0</v>
      </c>
      <c r="W175" s="135">
        <v>0</v>
      </c>
      <c r="X175" s="135">
        <v>41</v>
      </c>
      <c r="Y175" s="135">
        <v>0</v>
      </c>
      <c r="Z175" s="135">
        <v>0</v>
      </c>
      <c r="AA175" s="135">
        <v>0</v>
      </c>
      <c r="AB175" s="135">
        <v>41</v>
      </c>
      <c r="AC175" s="135">
        <v>0</v>
      </c>
      <c r="AD175" s="135">
        <v>0</v>
      </c>
      <c r="AE175" s="88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59"/>
      <c r="BG175" s="59"/>
      <c r="BH175" s="59"/>
      <c r="BI175" s="59"/>
      <c r="BJ175" s="59"/>
      <c r="BK175" s="59"/>
      <c r="BL175" s="59"/>
      <c r="BM175" s="59"/>
      <c r="BN175" s="59"/>
      <c r="BO175" s="59"/>
      <c r="BP175" s="59"/>
      <c r="BQ175" s="59"/>
      <c r="BR175" s="59"/>
      <c r="BS175" s="59"/>
      <c r="BT175" s="59"/>
    </row>
    <row r="176" spans="1:72" ht="27.6" x14ac:dyDescent="0.3">
      <c r="A176" s="108" t="s">
        <v>383</v>
      </c>
      <c r="B176" s="33" t="s">
        <v>128</v>
      </c>
      <c r="C176" s="33" t="s">
        <v>128</v>
      </c>
      <c r="D176" s="33" t="s">
        <v>12</v>
      </c>
      <c r="E176" s="33" t="s">
        <v>13</v>
      </c>
      <c r="F176" s="33" t="s">
        <v>12</v>
      </c>
      <c r="G176" s="33" t="s">
        <v>14</v>
      </c>
      <c r="H176" s="33">
        <v>25301</v>
      </c>
      <c r="I176" s="109" t="s">
        <v>68</v>
      </c>
      <c r="J176" s="113" t="s">
        <v>305</v>
      </c>
      <c r="K176" s="113" t="s">
        <v>306</v>
      </c>
      <c r="L176" s="83" t="s">
        <v>48</v>
      </c>
      <c r="M176" s="83" t="s">
        <v>48</v>
      </c>
      <c r="N176" s="35" t="s">
        <v>273</v>
      </c>
      <c r="O176" s="37">
        <v>3</v>
      </c>
      <c r="P176" s="36">
        <v>101</v>
      </c>
      <c r="Q176" s="35" t="s">
        <v>130</v>
      </c>
      <c r="R176" s="133">
        <f t="shared" si="2"/>
        <v>303</v>
      </c>
      <c r="S176" s="135">
        <v>0</v>
      </c>
      <c r="T176" s="135">
        <v>0</v>
      </c>
      <c r="U176" s="135">
        <v>101</v>
      </c>
      <c r="V176" s="135">
        <v>0</v>
      </c>
      <c r="W176" s="135">
        <v>0</v>
      </c>
      <c r="X176" s="135">
        <v>101</v>
      </c>
      <c r="Y176" s="135">
        <v>0</v>
      </c>
      <c r="Z176" s="135">
        <v>0</v>
      </c>
      <c r="AA176" s="135">
        <v>0</v>
      </c>
      <c r="AB176" s="135">
        <v>101</v>
      </c>
      <c r="AC176" s="135">
        <v>0</v>
      </c>
      <c r="AD176" s="135">
        <v>0</v>
      </c>
      <c r="AE176" s="88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  <c r="BA176" s="65"/>
      <c r="BB176" s="65"/>
      <c r="BC176" s="65"/>
      <c r="BD176" s="65"/>
      <c r="BE176" s="65"/>
      <c r="BF176" s="59"/>
      <c r="BG176" s="59"/>
      <c r="BH176" s="59"/>
      <c r="BI176" s="59"/>
      <c r="BJ176" s="59"/>
      <c r="BK176" s="59"/>
      <c r="BL176" s="59"/>
      <c r="BM176" s="59"/>
      <c r="BN176" s="59"/>
      <c r="BO176" s="59"/>
      <c r="BP176" s="59"/>
      <c r="BQ176" s="59"/>
      <c r="BR176" s="59"/>
      <c r="BS176" s="59"/>
      <c r="BT176" s="59"/>
    </row>
    <row r="177" spans="1:72" ht="27.6" x14ac:dyDescent="0.3">
      <c r="A177" s="108" t="s">
        <v>383</v>
      </c>
      <c r="B177" s="33" t="s">
        <v>128</v>
      </c>
      <c r="C177" s="33" t="s">
        <v>128</v>
      </c>
      <c r="D177" s="33" t="s">
        <v>12</v>
      </c>
      <c r="E177" s="33" t="s">
        <v>13</v>
      </c>
      <c r="F177" s="33" t="s">
        <v>12</v>
      </c>
      <c r="G177" s="33" t="s">
        <v>14</v>
      </c>
      <c r="H177" s="33">
        <v>26103</v>
      </c>
      <c r="I177" s="109" t="s">
        <v>68</v>
      </c>
      <c r="J177" s="113" t="s">
        <v>307</v>
      </c>
      <c r="K177" s="114" t="s">
        <v>308</v>
      </c>
      <c r="L177" s="83" t="s">
        <v>48</v>
      </c>
      <c r="M177" s="83" t="s">
        <v>48</v>
      </c>
      <c r="N177" s="35" t="s">
        <v>309</v>
      </c>
      <c r="O177" s="37">
        <v>2200</v>
      </c>
      <c r="P177" s="54">
        <v>100</v>
      </c>
      <c r="Q177" s="35" t="s">
        <v>130</v>
      </c>
      <c r="R177" s="133">
        <f t="shared" si="2"/>
        <v>220000</v>
      </c>
      <c r="S177" s="135">
        <v>0</v>
      </c>
      <c r="T177" s="135">
        <v>0</v>
      </c>
      <c r="U177" s="135">
        <v>55000</v>
      </c>
      <c r="V177" s="135">
        <v>0</v>
      </c>
      <c r="W177" s="135">
        <v>0</v>
      </c>
      <c r="X177" s="135">
        <v>55000</v>
      </c>
      <c r="Y177" s="135">
        <v>0</v>
      </c>
      <c r="Z177" s="135">
        <v>0</v>
      </c>
      <c r="AA177" s="135">
        <v>55000</v>
      </c>
      <c r="AB177" s="135">
        <v>0</v>
      </c>
      <c r="AC177" s="135">
        <v>55000</v>
      </c>
      <c r="AD177" s="135">
        <v>0</v>
      </c>
      <c r="AE177" s="88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59"/>
      <c r="BG177" s="59"/>
      <c r="BH177" s="59"/>
      <c r="BI177" s="59"/>
      <c r="BJ177" s="59"/>
      <c r="BK177" s="59"/>
      <c r="BL177" s="59"/>
      <c r="BM177" s="59"/>
      <c r="BN177" s="59"/>
      <c r="BO177" s="59"/>
      <c r="BP177" s="59"/>
      <c r="BQ177" s="59"/>
      <c r="BR177" s="59"/>
      <c r="BS177" s="59"/>
      <c r="BT177" s="59"/>
    </row>
    <row r="178" spans="1:72" ht="27.6" x14ac:dyDescent="0.3">
      <c r="A178" s="108" t="s">
        <v>383</v>
      </c>
      <c r="B178" s="33" t="s">
        <v>128</v>
      </c>
      <c r="C178" s="33" t="s">
        <v>128</v>
      </c>
      <c r="D178" s="33" t="s">
        <v>12</v>
      </c>
      <c r="E178" s="33" t="s">
        <v>13</v>
      </c>
      <c r="F178" s="33" t="s">
        <v>12</v>
      </c>
      <c r="G178" s="33" t="s">
        <v>310</v>
      </c>
      <c r="H178" s="33">
        <v>31301</v>
      </c>
      <c r="I178" s="109" t="s">
        <v>68</v>
      </c>
      <c r="J178" s="113"/>
      <c r="K178" s="113" t="s">
        <v>311</v>
      </c>
      <c r="L178" s="83" t="s">
        <v>48</v>
      </c>
      <c r="M178" s="83" t="s">
        <v>48</v>
      </c>
      <c r="N178" s="35" t="s">
        <v>312</v>
      </c>
      <c r="O178" s="35">
        <v>12</v>
      </c>
      <c r="P178" s="54">
        <v>250</v>
      </c>
      <c r="Q178" s="35"/>
      <c r="R178" s="133">
        <f>O178*P178</f>
        <v>3000</v>
      </c>
      <c r="S178" s="135">
        <v>500</v>
      </c>
      <c r="T178" s="135">
        <v>0</v>
      </c>
      <c r="U178" s="135">
        <v>500</v>
      </c>
      <c r="V178" s="135">
        <v>0</v>
      </c>
      <c r="W178" s="135">
        <v>500</v>
      </c>
      <c r="X178" s="135">
        <v>0</v>
      </c>
      <c r="Y178" s="135">
        <v>500</v>
      </c>
      <c r="Z178" s="135">
        <v>0</v>
      </c>
      <c r="AA178" s="135">
        <v>500</v>
      </c>
      <c r="AB178" s="135">
        <v>0</v>
      </c>
      <c r="AC178" s="135">
        <v>500</v>
      </c>
      <c r="AD178" s="135">
        <v>0</v>
      </c>
      <c r="AE178" s="88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59"/>
      <c r="BG178" s="59"/>
      <c r="BH178" s="59"/>
      <c r="BI178" s="59"/>
      <c r="BJ178" s="59"/>
      <c r="BK178" s="59"/>
      <c r="BL178" s="59"/>
      <c r="BM178" s="59"/>
      <c r="BN178" s="59"/>
      <c r="BO178" s="59"/>
      <c r="BP178" s="59"/>
      <c r="BQ178" s="59"/>
      <c r="BR178" s="59"/>
      <c r="BS178" s="59"/>
      <c r="BT178" s="59"/>
    </row>
    <row r="179" spans="1:72" ht="27.6" x14ac:dyDescent="0.3">
      <c r="A179" s="108" t="s">
        <v>383</v>
      </c>
      <c r="B179" s="33" t="s">
        <v>128</v>
      </c>
      <c r="C179" s="33" t="s">
        <v>128</v>
      </c>
      <c r="D179" s="33" t="s">
        <v>12</v>
      </c>
      <c r="E179" s="33" t="s">
        <v>13</v>
      </c>
      <c r="F179" s="33" t="s">
        <v>12</v>
      </c>
      <c r="G179" s="33" t="s">
        <v>14</v>
      </c>
      <c r="H179" s="33">
        <v>31401</v>
      </c>
      <c r="I179" s="109" t="s">
        <v>68</v>
      </c>
      <c r="J179" s="113"/>
      <c r="K179" s="113" t="s">
        <v>313</v>
      </c>
      <c r="L179" s="83" t="s">
        <v>48</v>
      </c>
      <c r="M179" s="83" t="s">
        <v>48</v>
      </c>
      <c r="N179" s="35" t="s">
        <v>312</v>
      </c>
      <c r="O179" s="35">
        <v>10</v>
      </c>
      <c r="P179" s="54">
        <v>3000</v>
      </c>
      <c r="Q179" s="35" t="s">
        <v>130</v>
      </c>
      <c r="R179" s="133">
        <f>O179*P179</f>
        <v>30000</v>
      </c>
      <c r="S179" s="135">
        <v>2500</v>
      </c>
      <c r="T179" s="135">
        <v>2500</v>
      </c>
      <c r="U179" s="135">
        <v>2500</v>
      </c>
      <c r="V179" s="135">
        <v>2500</v>
      </c>
      <c r="W179" s="135">
        <v>2500</v>
      </c>
      <c r="X179" s="135">
        <v>2500</v>
      </c>
      <c r="Y179" s="135">
        <v>2500</v>
      </c>
      <c r="Z179" s="135">
        <v>2500</v>
      </c>
      <c r="AA179" s="135">
        <v>2500</v>
      </c>
      <c r="AB179" s="135">
        <v>2500</v>
      </c>
      <c r="AC179" s="135">
        <v>5000</v>
      </c>
      <c r="AD179" s="135">
        <v>0</v>
      </c>
      <c r="AE179" s="88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59"/>
      <c r="BG179" s="59"/>
      <c r="BH179" s="59"/>
      <c r="BI179" s="59"/>
      <c r="BJ179" s="59"/>
      <c r="BK179" s="59"/>
      <c r="BL179" s="59"/>
      <c r="BM179" s="59"/>
      <c r="BN179" s="59"/>
      <c r="BO179" s="59"/>
      <c r="BP179" s="59"/>
      <c r="BQ179" s="59"/>
      <c r="BR179" s="59"/>
      <c r="BS179" s="59"/>
      <c r="BT179" s="59"/>
    </row>
    <row r="180" spans="1:72" ht="55.2" x14ac:dyDescent="0.3">
      <c r="A180" s="108" t="s">
        <v>383</v>
      </c>
      <c r="B180" s="33" t="s">
        <v>128</v>
      </c>
      <c r="C180" s="33" t="s">
        <v>128</v>
      </c>
      <c r="D180" s="33" t="s">
        <v>12</v>
      </c>
      <c r="E180" s="33" t="s">
        <v>13</v>
      </c>
      <c r="F180" s="33" t="s">
        <v>12</v>
      </c>
      <c r="G180" s="33" t="s">
        <v>310</v>
      </c>
      <c r="H180" s="33">
        <v>33801</v>
      </c>
      <c r="I180" s="109" t="s">
        <v>68</v>
      </c>
      <c r="J180" s="113"/>
      <c r="K180" s="113" t="s">
        <v>314</v>
      </c>
      <c r="L180" s="35" t="s">
        <v>315</v>
      </c>
      <c r="M180" s="35" t="s">
        <v>316</v>
      </c>
      <c r="N180" s="35" t="s">
        <v>312</v>
      </c>
      <c r="O180" s="35">
        <v>12</v>
      </c>
      <c r="P180" s="36">
        <v>73597.42</v>
      </c>
      <c r="Q180" s="35" t="s">
        <v>317</v>
      </c>
      <c r="R180" s="133">
        <f t="shared" si="2"/>
        <v>883169.04</v>
      </c>
      <c r="S180" s="135">
        <v>0</v>
      </c>
      <c r="T180" s="135">
        <v>73597</v>
      </c>
      <c r="U180" s="135">
        <v>73597</v>
      </c>
      <c r="V180" s="135">
        <v>73597</v>
      </c>
      <c r="W180" s="135">
        <v>73597</v>
      </c>
      <c r="X180" s="135">
        <v>73597</v>
      </c>
      <c r="Y180" s="135">
        <v>73597</v>
      </c>
      <c r="Z180" s="135">
        <v>73597</v>
      </c>
      <c r="AA180" s="135">
        <v>73597</v>
      </c>
      <c r="AB180" s="135">
        <v>73597</v>
      </c>
      <c r="AC180" s="135">
        <v>73597</v>
      </c>
      <c r="AD180" s="135">
        <v>147199</v>
      </c>
      <c r="AE180" s="88"/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  <c r="AW180" s="65"/>
      <c r="AX180" s="65"/>
      <c r="AY180" s="65"/>
      <c r="AZ180" s="65"/>
      <c r="BA180" s="65"/>
      <c r="BB180" s="65"/>
      <c r="BC180" s="65"/>
      <c r="BD180" s="65"/>
      <c r="BE180" s="65"/>
      <c r="BF180" s="59"/>
      <c r="BG180" s="59"/>
      <c r="BH180" s="59"/>
      <c r="BI180" s="59"/>
      <c r="BJ180" s="59"/>
      <c r="BK180" s="59"/>
      <c r="BL180" s="59"/>
      <c r="BM180" s="59"/>
      <c r="BN180" s="59"/>
      <c r="BO180" s="59"/>
      <c r="BP180" s="59"/>
      <c r="BQ180" s="59"/>
      <c r="BR180" s="59"/>
      <c r="BS180" s="59"/>
      <c r="BT180" s="59"/>
    </row>
    <row r="181" spans="1:72" ht="69" x14ac:dyDescent="0.3">
      <c r="A181" s="108" t="s">
        <v>383</v>
      </c>
      <c r="B181" s="33" t="s">
        <v>128</v>
      </c>
      <c r="C181" s="33" t="s">
        <v>128</v>
      </c>
      <c r="D181" s="33" t="s">
        <v>12</v>
      </c>
      <c r="E181" s="33" t="s">
        <v>13</v>
      </c>
      <c r="F181" s="33" t="s">
        <v>12</v>
      </c>
      <c r="G181" s="33" t="s">
        <v>310</v>
      </c>
      <c r="H181" s="33">
        <v>32201</v>
      </c>
      <c r="I181" s="109" t="s">
        <v>68</v>
      </c>
      <c r="J181" s="113"/>
      <c r="K181" s="113" t="s">
        <v>318</v>
      </c>
      <c r="L181" s="35" t="s">
        <v>319</v>
      </c>
      <c r="M181" s="35" t="s">
        <v>320</v>
      </c>
      <c r="N181" s="35" t="s">
        <v>312</v>
      </c>
      <c r="O181" s="35">
        <v>12</v>
      </c>
      <c r="P181" s="36">
        <v>71401.84</v>
      </c>
      <c r="Q181" s="35" t="s">
        <v>130</v>
      </c>
      <c r="R181" s="133">
        <f t="shared" si="2"/>
        <v>856822.08</v>
      </c>
      <c r="S181" s="135">
        <v>0</v>
      </c>
      <c r="T181" s="135">
        <v>71152</v>
      </c>
      <c r="U181" s="135">
        <v>71152</v>
      </c>
      <c r="V181" s="135">
        <v>71152</v>
      </c>
      <c r="W181" s="135">
        <v>71152</v>
      </c>
      <c r="X181" s="135">
        <v>71152</v>
      </c>
      <c r="Y181" s="135">
        <v>71152</v>
      </c>
      <c r="Z181" s="135">
        <v>71152</v>
      </c>
      <c r="AA181" s="135">
        <v>71152</v>
      </c>
      <c r="AB181" s="135">
        <v>71152</v>
      </c>
      <c r="AC181" s="135">
        <v>71152</v>
      </c>
      <c r="AD181" s="135">
        <v>145302</v>
      </c>
      <c r="AE181" s="88"/>
      <c r="AF181" s="65"/>
      <c r="AG181" s="65"/>
      <c r="AH181" s="65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  <c r="AW181" s="65"/>
      <c r="AX181" s="65"/>
      <c r="AY181" s="65"/>
      <c r="AZ181" s="65"/>
      <c r="BA181" s="65"/>
      <c r="BB181" s="65"/>
      <c r="BC181" s="65"/>
      <c r="BD181" s="65"/>
      <c r="BE181" s="65"/>
      <c r="BF181" s="59"/>
      <c r="BG181" s="59"/>
      <c r="BH181" s="59"/>
      <c r="BI181" s="59"/>
      <c r="BJ181" s="59"/>
      <c r="BK181" s="59"/>
      <c r="BL181" s="59"/>
      <c r="BM181" s="59"/>
      <c r="BN181" s="59"/>
      <c r="BO181" s="59"/>
      <c r="BP181" s="59"/>
      <c r="BQ181" s="59"/>
      <c r="BR181" s="59"/>
      <c r="BS181" s="59"/>
      <c r="BT181" s="59"/>
    </row>
    <row r="182" spans="1:72" ht="27.6" x14ac:dyDescent="0.3">
      <c r="A182" s="108" t="s">
        <v>383</v>
      </c>
      <c r="B182" s="33" t="s">
        <v>128</v>
      </c>
      <c r="C182" s="33" t="s">
        <v>128</v>
      </c>
      <c r="D182" s="33" t="s">
        <v>12</v>
      </c>
      <c r="E182" s="33" t="s">
        <v>13</v>
      </c>
      <c r="F182" s="33" t="s">
        <v>12</v>
      </c>
      <c r="G182" s="33" t="s">
        <v>14</v>
      </c>
      <c r="H182" s="33">
        <v>32601</v>
      </c>
      <c r="I182" s="109" t="s">
        <v>68</v>
      </c>
      <c r="J182" s="113"/>
      <c r="K182" s="113" t="s">
        <v>321</v>
      </c>
      <c r="L182" s="35" t="s">
        <v>1002</v>
      </c>
      <c r="M182" s="35"/>
      <c r="N182" s="35" t="s">
        <v>312</v>
      </c>
      <c r="O182" s="35">
        <v>10</v>
      </c>
      <c r="P182" s="36">
        <v>4465.3999999999996</v>
      </c>
      <c r="Q182" s="35" t="s">
        <v>130</v>
      </c>
      <c r="R182" s="133">
        <f t="shared" si="2"/>
        <v>44654</v>
      </c>
      <c r="S182" s="135">
        <v>0</v>
      </c>
      <c r="T182" s="135">
        <v>4654</v>
      </c>
      <c r="U182" s="135">
        <v>4000</v>
      </c>
      <c r="V182" s="135">
        <v>4000</v>
      </c>
      <c r="W182" s="135">
        <v>4000</v>
      </c>
      <c r="X182" s="135">
        <v>4000</v>
      </c>
      <c r="Y182" s="135">
        <v>4000</v>
      </c>
      <c r="Z182" s="135">
        <v>4000</v>
      </c>
      <c r="AA182" s="135">
        <v>4000</v>
      </c>
      <c r="AB182" s="135">
        <v>4000</v>
      </c>
      <c r="AC182" s="135">
        <v>8000</v>
      </c>
      <c r="AD182" s="135">
        <v>0</v>
      </c>
      <c r="AE182" s="88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  <c r="BA182" s="65"/>
      <c r="BB182" s="65"/>
      <c r="BC182" s="65"/>
      <c r="BD182" s="65"/>
      <c r="BE182" s="65"/>
      <c r="BF182" s="59"/>
      <c r="BG182" s="59"/>
      <c r="BH182" s="59"/>
      <c r="BI182" s="59"/>
      <c r="BJ182" s="59"/>
      <c r="BK182" s="59"/>
      <c r="BL182" s="59"/>
      <c r="BM182" s="59"/>
      <c r="BN182" s="59"/>
      <c r="BO182" s="59"/>
      <c r="BP182" s="59"/>
      <c r="BQ182" s="59"/>
      <c r="BR182" s="59"/>
      <c r="BS182" s="59"/>
      <c r="BT182" s="59"/>
    </row>
    <row r="183" spans="1:72" ht="27.6" x14ac:dyDescent="0.3">
      <c r="A183" s="108" t="s">
        <v>383</v>
      </c>
      <c r="B183" s="33" t="s">
        <v>128</v>
      </c>
      <c r="C183" s="33" t="s">
        <v>128</v>
      </c>
      <c r="D183" s="33" t="s">
        <v>12</v>
      </c>
      <c r="E183" s="33" t="s">
        <v>13</v>
      </c>
      <c r="F183" s="33" t="s">
        <v>12</v>
      </c>
      <c r="G183" s="33" t="s">
        <v>14</v>
      </c>
      <c r="H183" s="33">
        <v>34701</v>
      </c>
      <c r="I183" s="109" t="s">
        <v>68</v>
      </c>
      <c r="J183" s="113"/>
      <c r="K183" s="113" t="s">
        <v>322</v>
      </c>
      <c r="L183" s="83" t="s">
        <v>48</v>
      </c>
      <c r="M183" s="83" t="s">
        <v>48</v>
      </c>
      <c r="N183" s="35" t="s">
        <v>312</v>
      </c>
      <c r="O183" s="35">
        <v>10</v>
      </c>
      <c r="P183" s="36">
        <v>2000</v>
      </c>
      <c r="Q183" s="35" t="s">
        <v>130</v>
      </c>
      <c r="R183" s="133">
        <f t="shared" si="2"/>
        <v>20000</v>
      </c>
      <c r="S183" s="135">
        <v>0</v>
      </c>
      <c r="T183" s="135">
        <v>2000</v>
      </c>
      <c r="U183" s="135">
        <v>2000</v>
      </c>
      <c r="V183" s="135">
        <v>2000</v>
      </c>
      <c r="W183" s="135">
        <v>2000</v>
      </c>
      <c r="X183" s="135">
        <v>2000</v>
      </c>
      <c r="Y183" s="135">
        <v>2000</v>
      </c>
      <c r="Z183" s="135">
        <v>2000</v>
      </c>
      <c r="AA183" s="135">
        <v>2000</v>
      </c>
      <c r="AB183" s="135">
        <v>2000</v>
      </c>
      <c r="AC183" s="135">
        <v>2000</v>
      </c>
      <c r="AD183" s="135">
        <v>0</v>
      </c>
      <c r="AE183" s="88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  <c r="BA183" s="65"/>
      <c r="BB183" s="65"/>
      <c r="BC183" s="65"/>
      <c r="BD183" s="65"/>
      <c r="BE183" s="65"/>
      <c r="BF183" s="59"/>
      <c r="BG183" s="59"/>
      <c r="BH183" s="59"/>
      <c r="BI183" s="59"/>
      <c r="BJ183" s="59"/>
      <c r="BK183" s="59"/>
      <c r="BL183" s="59"/>
      <c r="BM183" s="59"/>
      <c r="BN183" s="59"/>
      <c r="BO183" s="59"/>
      <c r="BP183" s="59"/>
      <c r="BQ183" s="59"/>
      <c r="BR183" s="59"/>
      <c r="BS183" s="59"/>
      <c r="BT183" s="59"/>
    </row>
    <row r="184" spans="1:72" ht="82.8" x14ac:dyDescent="0.3">
      <c r="A184" s="108" t="s">
        <v>383</v>
      </c>
      <c r="B184" s="33" t="s">
        <v>128</v>
      </c>
      <c r="C184" s="33" t="s">
        <v>128</v>
      </c>
      <c r="D184" s="33" t="s">
        <v>12</v>
      </c>
      <c r="E184" s="33" t="s">
        <v>13</v>
      </c>
      <c r="F184" s="33" t="s">
        <v>12</v>
      </c>
      <c r="G184" s="33" t="s">
        <v>14</v>
      </c>
      <c r="H184" s="33">
        <v>35201</v>
      </c>
      <c r="I184" s="109" t="s">
        <v>68</v>
      </c>
      <c r="J184" s="113"/>
      <c r="K184" s="113" t="s">
        <v>323</v>
      </c>
      <c r="L184" s="83" t="s">
        <v>48</v>
      </c>
      <c r="M184" s="83" t="s">
        <v>48</v>
      </c>
      <c r="N184" s="35" t="s">
        <v>312</v>
      </c>
      <c r="O184" s="35">
        <v>5</v>
      </c>
      <c r="P184" s="36">
        <v>4000</v>
      </c>
      <c r="Q184" s="35" t="s">
        <v>130</v>
      </c>
      <c r="R184" s="133">
        <f t="shared" si="2"/>
        <v>20000</v>
      </c>
      <c r="S184" s="135">
        <v>0</v>
      </c>
      <c r="T184" s="135">
        <v>0</v>
      </c>
      <c r="U184" s="135">
        <v>4000</v>
      </c>
      <c r="V184" s="135">
        <v>0</v>
      </c>
      <c r="W184" s="135">
        <v>0</v>
      </c>
      <c r="X184" s="135">
        <v>4000</v>
      </c>
      <c r="Y184" s="135">
        <v>0</v>
      </c>
      <c r="Z184" s="135">
        <v>0</v>
      </c>
      <c r="AA184" s="135">
        <v>4000</v>
      </c>
      <c r="AB184" s="135">
        <v>0</v>
      </c>
      <c r="AC184" s="135">
        <v>8000</v>
      </c>
      <c r="AD184" s="135">
        <v>0</v>
      </c>
      <c r="AE184" s="88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59"/>
      <c r="BG184" s="59"/>
      <c r="BH184" s="59"/>
      <c r="BI184" s="59"/>
      <c r="BJ184" s="59"/>
      <c r="BK184" s="59"/>
      <c r="BL184" s="59"/>
      <c r="BM184" s="59"/>
      <c r="BN184" s="59"/>
      <c r="BO184" s="59"/>
      <c r="BP184" s="59"/>
      <c r="BQ184" s="59"/>
      <c r="BR184" s="59"/>
      <c r="BS184" s="59"/>
      <c r="BT184" s="59"/>
    </row>
    <row r="185" spans="1:72" ht="27.6" x14ac:dyDescent="0.3">
      <c r="A185" s="108" t="s">
        <v>383</v>
      </c>
      <c r="B185" s="33" t="s">
        <v>128</v>
      </c>
      <c r="C185" s="33" t="s">
        <v>128</v>
      </c>
      <c r="D185" s="33" t="s">
        <v>12</v>
      </c>
      <c r="E185" s="33" t="s">
        <v>13</v>
      </c>
      <c r="F185" s="33" t="s">
        <v>12</v>
      </c>
      <c r="G185" s="33" t="s">
        <v>14</v>
      </c>
      <c r="H185" s="33">
        <v>35501</v>
      </c>
      <c r="I185" s="109" t="s">
        <v>68</v>
      </c>
      <c r="J185" s="113"/>
      <c r="K185" s="113" t="s">
        <v>324</v>
      </c>
      <c r="L185" s="83" t="s">
        <v>48</v>
      </c>
      <c r="M185" s="83" t="s">
        <v>48</v>
      </c>
      <c r="N185" s="35" t="s">
        <v>312</v>
      </c>
      <c r="O185" s="35">
        <v>5</v>
      </c>
      <c r="P185" s="36">
        <v>10000</v>
      </c>
      <c r="Q185" s="35" t="s">
        <v>130</v>
      </c>
      <c r="R185" s="133">
        <f t="shared" si="2"/>
        <v>50000</v>
      </c>
      <c r="S185" s="135">
        <v>0</v>
      </c>
      <c r="T185" s="135">
        <v>10000</v>
      </c>
      <c r="U185" s="135">
        <v>0</v>
      </c>
      <c r="V185" s="135">
        <v>10000</v>
      </c>
      <c r="W185" s="135">
        <v>0</v>
      </c>
      <c r="X185" s="135">
        <v>10000</v>
      </c>
      <c r="Y185" s="135">
        <v>0</v>
      </c>
      <c r="Z185" s="135">
        <v>10000</v>
      </c>
      <c r="AA185" s="135">
        <v>0</v>
      </c>
      <c r="AB185" s="135">
        <v>10000</v>
      </c>
      <c r="AC185" s="135">
        <v>0</v>
      </c>
      <c r="AD185" s="135">
        <v>0</v>
      </c>
      <c r="AE185" s="88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59"/>
      <c r="BG185" s="59"/>
      <c r="BH185" s="59"/>
      <c r="BI185" s="59"/>
      <c r="BJ185" s="59"/>
      <c r="BK185" s="59"/>
      <c r="BL185" s="59"/>
      <c r="BM185" s="59"/>
      <c r="BN185" s="59"/>
      <c r="BO185" s="59"/>
      <c r="BP185" s="59"/>
      <c r="BQ185" s="59"/>
      <c r="BR185" s="59"/>
      <c r="BS185" s="59"/>
      <c r="BT185" s="59"/>
    </row>
    <row r="186" spans="1:72" ht="69" x14ac:dyDescent="0.3">
      <c r="A186" s="108" t="s">
        <v>383</v>
      </c>
      <c r="B186" s="33" t="s">
        <v>128</v>
      </c>
      <c r="C186" s="33" t="s">
        <v>128</v>
      </c>
      <c r="D186" s="33" t="s">
        <v>12</v>
      </c>
      <c r="E186" s="33" t="s">
        <v>13</v>
      </c>
      <c r="F186" s="33" t="s">
        <v>12</v>
      </c>
      <c r="G186" s="33" t="s">
        <v>14</v>
      </c>
      <c r="H186" s="33">
        <v>35901</v>
      </c>
      <c r="I186" s="109" t="s">
        <v>68</v>
      </c>
      <c r="J186" s="113"/>
      <c r="K186" s="113" t="s">
        <v>325</v>
      </c>
      <c r="L186" s="83" t="s">
        <v>48</v>
      </c>
      <c r="M186" s="83" t="s">
        <v>48</v>
      </c>
      <c r="N186" s="35" t="s">
        <v>312</v>
      </c>
      <c r="O186" s="35">
        <v>3</v>
      </c>
      <c r="P186" s="36">
        <v>4000</v>
      </c>
      <c r="Q186" s="35" t="s">
        <v>130</v>
      </c>
      <c r="R186" s="133">
        <f t="shared" si="2"/>
        <v>12000</v>
      </c>
      <c r="S186" s="135">
        <v>0</v>
      </c>
      <c r="T186" s="135">
        <v>4000</v>
      </c>
      <c r="U186" s="135">
        <v>0</v>
      </c>
      <c r="V186" s="135">
        <v>0</v>
      </c>
      <c r="W186" s="135">
        <v>0</v>
      </c>
      <c r="X186" s="135">
        <v>0</v>
      </c>
      <c r="Y186" s="135">
        <v>4000</v>
      </c>
      <c r="Z186" s="135">
        <v>0</v>
      </c>
      <c r="AA186" s="135">
        <v>0</v>
      </c>
      <c r="AB186" s="135">
        <v>0</v>
      </c>
      <c r="AC186" s="135">
        <v>4000</v>
      </c>
      <c r="AD186" s="135">
        <v>0</v>
      </c>
      <c r="AE186" s="88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59"/>
      <c r="BG186" s="59"/>
      <c r="BH186" s="59"/>
      <c r="BI186" s="59"/>
      <c r="BJ186" s="59"/>
      <c r="BK186" s="59"/>
      <c r="BL186" s="59"/>
      <c r="BM186" s="59"/>
      <c r="BN186" s="59"/>
      <c r="BO186" s="59"/>
      <c r="BP186" s="59"/>
      <c r="BQ186" s="59"/>
      <c r="BR186" s="59"/>
      <c r="BS186" s="59"/>
      <c r="BT186" s="59"/>
    </row>
    <row r="187" spans="1:72" ht="96.6" x14ac:dyDescent="0.3">
      <c r="A187" s="108" t="s">
        <v>383</v>
      </c>
      <c r="B187" s="33" t="s">
        <v>128</v>
      </c>
      <c r="C187" s="33" t="s">
        <v>128</v>
      </c>
      <c r="D187" s="33" t="s">
        <v>12</v>
      </c>
      <c r="E187" s="33" t="s">
        <v>13</v>
      </c>
      <c r="F187" s="33" t="s">
        <v>12</v>
      </c>
      <c r="G187" s="33" t="s">
        <v>310</v>
      </c>
      <c r="H187" s="33">
        <v>35801</v>
      </c>
      <c r="I187" s="109" t="s">
        <v>384</v>
      </c>
      <c r="J187" s="113"/>
      <c r="K187" s="113" t="s">
        <v>326</v>
      </c>
      <c r="L187" s="35" t="s">
        <v>327</v>
      </c>
      <c r="M187" s="35" t="s">
        <v>316</v>
      </c>
      <c r="N187" s="35" t="s">
        <v>312</v>
      </c>
      <c r="O187" s="35">
        <v>12</v>
      </c>
      <c r="P187" s="36">
        <v>34634.089999999997</v>
      </c>
      <c r="Q187" s="35" t="s">
        <v>130</v>
      </c>
      <c r="R187" s="133">
        <f t="shared" si="2"/>
        <v>415609.07999999996</v>
      </c>
      <c r="S187" s="135">
        <v>0</v>
      </c>
      <c r="T187" s="135">
        <v>34634</v>
      </c>
      <c r="U187" s="135">
        <v>34634</v>
      </c>
      <c r="V187" s="135">
        <v>34634</v>
      </c>
      <c r="W187" s="135">
        <v>34634</v>
      </c>
      <c r="X187" s="135">
        <v>34634</v>
      </c>
      <c r="Y187" s="135">
        <v>34634</v>
      </c>
      <c r="Z187" s="135">
        <v>34634</v>
      </c>
      <c r="AA187" s="135">
        <v>34634</v>
      </c>
      <c r="AB187" s="135">
        <v>34634</v>
      </c>
      <c r="AC187" s="135">
        <v>34634</v>
      </c>
      <c r="AD187" s="135">
        <v>69269</v>
      </c>
      <c r="AE187" s="88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59"/>
      <c r="BG187" s="59"/>
      <c r="BH187" s="59"/>
      <c r="BI187" s="59"/>
      <c r="BJ187" s="59"/>
      <c r="BK187" s="59"/>
      <c r="BL187" s="59"/>
      <c r="BM187" s="59"/>
      <c r="BN187" s="59"/>
      <c r="BO187" s="59"/>
      <c r="BP187" s="59"/>
      <c r="BQ187" s="59"/>
      <c r="BR187" s="59"/>
      <c r="BS187" s="59"/>
      <c r="BT187" s="59"/>
    </row>
    <row r="188" spans="1:72" ht="77.400000000000006" customHeight="1" x14ac:dyDescent="0.3">
      <c r="A188" s="108" t="s">
        <v>383</v>
      </c>
      <c r="B188" s="33" t="s">
        <v>128</v>
      </c>
      <c r="C188" s="33" t="s">
        <v>128</v>
      </c>
      <c r="D188" s="33" t="s">
        <v>12</v>
      </c>
      <c r="E188" s="33" t="s">
        <v>13</v>
      </c>
      <c r="F188" s="33" t="s">
        <v>12</v>
      </c>
      <c r="G188" s="33" t="s">
        <v>14</v>
      </c>
      <c r="H188" s="33">
        <v>37504</v>
      </c>
      <c r="I188" s="109" t="s">
        <v>385</v>
      </c>
      <c r="J188" s="113"/>
      <c r="K188" s="113" t="s">
        <v>328</v>
      </c>
      <c r="L188" s="35" t="s">
        <v>312</v>
      </c>
      <c r="M188" s="35"/>
      <c r="N188" s="35" t="s">
        <v>312</v>
      </c>
      <c r="O188" s="35">
        <v>12</v>
      </c>
      <c r="P188" s="36">
        <v>2500</v>
      </c>
      <c r="Q188" s="35"/>
      <c r="R188" s="133">
        <f t="shared" si="2"/>
        <v>30000</v>
      </c>
      <c r="S188" s="135">
        <v>2500</v>
      </c>
      <c r="T188" s="135">
        <v>2500</v>
      </c>
      <c r="U188" s="135">
        <v>2500</v>
      </c>
      <c r="V188" s="135">
        <v>2500</v>
      </c>
      <c r="W188" s="135">
        <v>2500</v>
      </c>
      <c r="X188" s="135">
        <v>2500</v>
      </c>
      <c r="Y188" s="135">
        <v>2500</v>
      </c>
      <c r="Z188" s="135">
        <v>2500</v>
      </c>
      <c r="AA188" s="135">
        <v>2500</v>
      </c>
      <c r="AB188" s="135">
        <v>2500</v>
      </c>
      <c r="AC188" s="135">
        <v>5000</v>
      </c>
      <c r="AD188" s="135">
        <v>0</v>
      </c>
      <c r="AE188" s="88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</row>
    <row r="189" spans="1:72" ht="27.6" x14ac:dyDescent="0.3">
      <c r="A189" s="108" t="s">
        <v>383</v>
      </c>
      <c r="B189" s="33" t="s">
        <v>128</v>
      </c>
      <c r="C189" s="33" t="s">
        <v>128</v>
      </c>
      <c r="D189" s="33" t="s">
        <v>12</v>
      </c>
      <c r="E189" s="33" t="s">
        <v>13</v>
      </c>
      <c r="F189" s="33" t="s">
        <v>12</v>
      </c>
      <c r="G189" s="33" t="s">
        <v>14</v>
      </c>
      <c r="H189" s="33">
        <v>39202</v>
      </c>
      <c r="I189" s="109" t="s">
        <v>386</v>
      </c>
      <c r="J189" s="113"/>
      <c r="K189" s="113" t="s">
        <v>329</v>
      </c>
      <c r="L189" s="83" t="s">
        <v>48</v>
      </c>
      <c r="M189" s="83" t="s">
        <v>48</v>
      </c>
      <c r="N189" s="35" t="s">
        <v>312</v>
      </c>
      <c r="O189" s="35">
        <v>11</v>
      </c>
      <c r="P189" s="36">
        <v>1590.9</v>
      </c>
      <c r="Q189" s="35"/>
      <c r="R189" s="133">
        <f t="shared" si="2"/>
        <v>17499.900000000001</v>
      </c>
      <c r="S189" s="135">
        <v>1000</v>
      </c>
      <c r="T189" s="135">
        <v>1500</v>
      </c>
      <c r="U189" s="135">
        <v>1500</v>
      </c>
      <c r="V189" s="135">
        <v>1500</v>
      </c>
      <c r="W189" s="135">
        <v>1500</v>
      </c>
      <c r="X189" s="135">
        <v>1500</v>
      </c>
      <c r="Y189" s="135">
        <v>1500</v>
      </c>
      <c r="Z189" s="135">
        <v>1500</v>
      </c>
      <c r="AA189" s="135">
        <v>1500</v>
      </c>
      <c r="AB189" s="135">
        <v>1500</v>
      </c>
      <c r="AC189" s="135">
        <v>3000</v>
      </c>
      <c r="AD189" s="135">
        <v>0</v>
      </c>
      <c r="AE189" s="88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59"/>
      <c r="BG189" s="59"/>
      <c r="BH189" s="59"/>
      <c r="BI189" s="59"/>
      <c r="BJ189" s="59"/>
      <c r="BK189" s="59"/>
      <c r="BL189" s="59"/>
      <c r="BM189" s="59"/>
      <c r="BN189" s="59"/>
      <c r="BO189" s="59"/>
      <c r="BP189" s="59"/>
      <c r="BQ189" s="59"/>
      <c r="BR189" s="59"/>
      <c r="BS189" s="59"/>
      <c r="BT189" s="59"/>
    </row>
    <row r="190" spans="1:72" ht="55.2" x14ac:dyDescent="0.3">
      <c r="A190" s="108" t="s">
        <v>383</v>
      </c>
      <c r="B190" s="33" t="s">
        <v>128</v>
      </c>
      <c r="C190" s="33" t="s">
        <v>128</v>
      </c>
      <c r="D190" s="33" t="s">
        <v>12</v>
      </c>
      <c r="E190" s="33" t="s">
        <v>330</v>
      </c>
      <c r="F190" s="33" t="s">
        <v>12</v>
      </c>
      <c r="G190" s="33" t="s">
        <v>14</v>
      </c>
      <c r="H190" s="33">
        <v>37504</v>
      </c>
      <c r="I190" s="109" t="s">
        <v>387</v>
      </c>
      <c r="J190" s="113"/>
      <c r="K190" s="113" t="s">
        <v>331</v>
      </c>
      <c r="L190" s="83" t="s">
        <v>48</v>
      </c>
      <c r="M190" s="83" t="s">
        <v>48</v>
      </c>
      <c r="N190" s="35" t="s">
        <v>312</v>
      </c>
      <c r="O190" s="35">
        <v>15</v>
      </c>
      <c r="P190" s="36">
        <v>625</v>
      </c>
      <c r="Q190" s="35"/>
      <c r="R190" s="133">
        <f t="shared" si="2"/>
        <v>9375</v>
      </c>
      <c r="S190" s="135">
        <v>0</v>
      </c>
      <c r="T190" s="135">
        <v>1250</v>
      </c>
      <c r="U190" s="135">
        <v>1250</v>
      </c>
      <c r="V190" s="135">
        <v>1250</v>
      </c>
      <c r="W190" s="135">
        <v>1250</v>
      </c>
      <c r="X190" s="135">
        <v>625</v>
      </c>
      <c r="Y190" s="135">
        <v>625</v>
      </c>
      <c r="Z190" s="135">
        <v>625</v>
      </c>
      <c r="AA190" s="135">
        <v>625</v>
      </c>
      <c r="AB190" s="135">
        <v>625</v>
      </c>
      <c r="AC190" s="135">
        <v>1250</v>
      </c>
      <c r="AD190" s="135">
        <v>0</v>
      </c>
      <c r="AE190" s="88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59"/>
      <c r="BG190" s="59"/>
      <c r="BH190" s="59"/>
      <c r="BI190" s="59"/>
      <c r="BJ190" s="59"/>
      <c r="BK190" s="59"/>
      <c r="BL190" s="59"/>
      <c r="BM190" s="59"/>
      <c r="BN190" s="59"/>
      <c r="BO190" s="59"/>
      <c r="BP190" s="59"/>
      <c r="BQ190" s="59"/>
      <c r="BR190" s="59"/>
      <c r="BS190" s="59"/>
      <c r="BT190" s="59"/>
    </row>
    <row r="191" spans="1:72" ht="27.6" x14ac:dyDescent="0.3">
      <c r="A191" s="108" t="s">
        <v>383</v>
      </c>
      <c r="B191" s="33" t="s">
        <v>128</v>
      </c>
      <c r="C191" s="33" t="s">
        <v>128</v>
      </c>
      <c r="D191" s="33" t="s">
        <v>12</v>
      </c>
      <c r="E191" s="33" t="s">
        <v>330</v>
      </c>
      <c r="F191" s="33" t="s">
        <v>12</v>
      </c>
      <c r="G191" s="33" t="s">
        <v>14</v>
      </c>
      <c r="H191" s="33">
        <v>39202</v>
      </c>
      <c r="I191" s="109" t="s">
        <v>388</v>
      </c>
      <c r="J191" s="113"/>
      <c r="K191" s="113" t="s">
        <v>329</v>
      </c>
      <c r="L191" s="83" t="s">
        <v>48</v>
      </c>
      <c r="M191" s="83" t="s">
        <v>48</v>
      </c>
      <c r="N191" s="35" t="s">
        <v>312</v>
      </c>
      <c r="O191" s="35">
        <v>10</v>
      </c>
      <c r="P191" s="36">
        <v>400</v>
      </c>
      <c r="Q191" s="35"/>
      <c r="R191" s="133">
        <f t="shared" si="2"/>
        <v>4000</v>
      </c>
      <c r="S191" s="135">
        <v>0</v>
      </c>
      <c r="T191" s="135">
        <v>400</v>
      </c>
      <c r="U191" s="135">
        <v>400</v>
      </c>
      <c r="V191" s="135">
        <v>400</v>
      </c>
      <c r="W191" s="135">
        <v>400</v>
      </c>
      <c r="X191" s="135">
        <v>400</v>
      </c>
      <c r="Y191" s="135">
        <v>400</v>
      </c>
      <c r="Z191" s="135">
        <v>400</v>
      </c>
      <c r="AA191" s="135">
        <v>400</v>
      </c>
      <c r="AB191" s="135">
        <v>400</v>
      </c>
      <c r="AC191" s="135">
        <v>400</v>
      </c>
      <c r="AD191" s="135">
        <v>0</v>
      </c>
      <c r="AE191" s="88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59"/>
      <c r="BG191" s="59"/>
      <c r="BH191" s="59"/>
      <c r="BI191" s="59"/>
      <c r="BJ191" s="59"/>
      <c r="BK191" s="59"/>
      <c r="BL191" s="59"/>
      <c r="BM191" s="59"/>
      <c r="BN191" s="59"/>
      <c r="BO191" s="59"/>
      <c r="BP191" s="59"/>
      <c r="BQ191" s="59"/>
      <c r="BR191" s="59"/>
      <c r="BS191" s="59"/>
      <c r="BT191" s="59"/>
    </row>
    <row r="192" spans="1:72" ht="27.6" x14ac:dyDescent="0.3">
      <c r="A192" s="108" t="s">
        <v>383</v>
      </c>
      <c r="B192" s="33" t="s">
        <v>128</v>
      </c>
      <c r="C192" s="33" t="s">
        <v>128</v>
      </c>
      <c r="D192" s="33" t="s">
        <v>12</v>
      </c>
      <c r="E192" s="33" t="s">
        <v>19</v>
      </c>
      <c r="F192" s="33" t="s">
        <v>20</v>
      </c>
      <c r="G192" s="33" t="s">
        <v>14</v>
      </c>
      <c r="H192" s="33">
        <v>26103</v>
      </c>
      <c r="I192" s="109" t="s">
        <v>389</v>
      </c>
      <c r="J192" s="113" t="s">
        <v>307</v>
      </c>
      <c r="K192" s="114" t="s">
        <v>308</v>
      </c>
      <c r="L192" s="83" t="s">
        <v>48</v>
      </c>
      <c r="M192" s="83" t="s">
        <v>48</v>
      </c>
      <c r="N192" s="35" t="s">
        <v>309</v>
      </c>
      <c r="O192" s="35">
        <v>480</v>
      </c>
      <c r="P192" s="36">
        <v>100</v>
      </c>
      <c r="Q192" s="35"/>
      <c r="R192" s="133">
        <f t="shared" si="2"/>
        <v>48000</v>
      </c>
      <c r="S192" s="135">
        <v>0</v>
      </c>
      <c r="T192" s="135">
        <v>0</v>
      </c>
      <c r="U192" s="135">
        <v>12000</v>
      </c>
      <c r="V192" s="135">
        <v>0</v>
      </c>
      <c r="W192" s="135">
        <v>0</v>
      </c>
      <c r="X192" s="135">
        <v>12000</v>
      </c>
      <c r="Y192" s="135">
        <v>0</v>
      </c>
      <c r="Z192" s="135">
        <v>0</v>
      </c>
      <c r="AA192" s="135">
        <v>12000</v>
      </c>
      <c r="AB192" s="135">
        <v>0</v>
      </c>
      <c r="AC192" s="135">
        <v>12000</v>
      </c>
      <c r="AD192" s="135">
        <v>0</v>
      </c>
      <c r="AE192" s="88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59"/>
      <c r="BG192" s="59"/>
      <c r="BH192" s="59"/>
      <c r="BI192" s="59"/>
      <c r="BJ192" s="59"/>
      <c r="BK192" s="59"/>
      <c r="BL192" s="59"/>
      <c r="BM192" s="59"/>
      <c r="BN192" s="59"/>
      <c r="BO192" s="59"/>
      <c r="BP192" s="59"/>
      <c r="BQ192" s="59"/>
      <c r="BR192" s="59"/>
      <c r="BS192" s="59"/>
      <c r="BT192" s="59"/>
    </row>
    <row r="193" spans="1:72" ht="41.4" x14ac:dyDescent="0.3">
      <c r="A193" s="108" t="s">
        <v>383</v>
      </c>
      <c r="B193" s="33" t="s">
        <v>128</v>
      </c>
      <c r="C193" s="33" t="s">
        <v>128</v>
      </c>
      <c r="D193" s="33" t="s">
        <v>12</v>
      </c>
      <c r="E193" s="33" t="s">
        <v>19</v>
      </c>
      <c r="F193" s="33" t="s">
        <v>20</v>
      </c>
      <c r="G193" s="33" t="s">
        <v>14</v>
      </c>
      <c r="H193" s="33">
        <v>37504</v>
      </c>
      <c r="I193" s="109" t="s">
        <v>390</v>
      </c>
      <c r="J193" s="113"/>
      <c r="K193" s="113" t="s">
        <v>328</v>
      </c>
      <c r="L193" s="83" t="s">
        <v>48</v>
      </c>
      <c r="M193" s="83" t="s">
        <v>48</v>
      </c>
      <c r="N193" s="35" t="s">
        <v>312</v>
      </c>
      <c r="O193" s="35">
        <v>10</v>
      </c>
      <c r="P193" s="36">
        <v>625</v>
      </c>
      <c r="Q193" s="35"/>
      <c r="R193" s="133">
        <f t="shared" si="2"/>
        <v>6250</v>
      </c>
      <c r="S193" s="135">
        <v>0</v>
      </c>
      <c r="T193" s="135">
        <v>625</v>
      </c>
      <c r="U193" s="135">
        <v>625</v>
      </c>
      <c r="V193" s="135">
        <v>625</v>
      </c>
      <c r="W193" s="135">
        <v>625</v>
      </c>
      <c r="X193" s="135">
        <v>625</v>
      </c>
      <c r="Y193" s="135">
        <v>625</v>
      </c>
      <c r="Z193" s="135">
        <v>625</v>
      </c>
      <c r="AA193" s="135">
        <v>625</v>
      </c>
      <c r="AB193" s="135">
        <v>625</v>
      </c>
      <c r="AC193" s="135">
        <v>625</v>
      </c>
      <c r="AD193" s="135">
        <v>0</v>
      </c>
      <c r="AE193" s="88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  <c r="BA193" s="65"/>
      <c r="BB193" s="65"/>
      <c r="BC193" s="65"/>
      <c r="BD193" s="65"/>
      <c r="BE193" s="65"/>
      <c r="BF193" s="59"/>
      <c r="BG193" s="59"/>
      <c r="BH193" s="59"/>
      <c r="BI193" s="59"/>
      <c r="BJ193" s="59"/>
      <c r="BK193" s="59"/>
      <c r="BL193" s="59"/>
      <c r="BM193" s="59"/>
      <c r="BN193" s="59"/>
      <c r="BO193" s="59"/>
      <c r="BP193" s="59"/>
      <c r="BQ193" s="59"/>
      <c r="BR193" s="59"/>
      <c r="BS193" s="59"/>
      <c r="BT193" s="59"/>
    </row>
    <row r="194" spans="1:72" ht="41.4" x14ac:dyDescent="0.3">
      <c r="A194" s="108" t="s">
        <v>383</v>
      </c>
      <c r="B194" s="33" t="s">
        <v>128</v>
      </c>
      <c r="C194" s="33" t="s">
        <v>128</v>
      </c>
      <c r="D194" s="33" t="s">
        <v>12</v>
      </c>
      <c r="E194" s="33" t="s">
        <v>19</v>
      </c>
      <c r="F194" s="33" t="s">
        <v>20</v>
      </c>
      <c r="G194" s="33" t="s">
        <v>14</v>
      </c>
      <c r="H194" s="33">
        <v>39202</v>
      </c>
      <c r="I194" s="109" t="s">
        <v>494</v>
      </c>
      <c r="J194" s="113"/>
      <c r="K194" s="113" t="s">
        <v>329</v>
      </c>
      <c r="L194" s="83" t="s">
        <v>48</v>
      </c>
      <c r="M194" s="83" t="s">
        <v>48</v>
      </c>
      <c r="N194" s="35" t="s">
        <v>312</v>
      </c>
      <c r="O194" s="35">
        <v>10</v>
      </c>
      <c r="P194" s="36">
        <v>400</v>
      </c>
      <c r="Q194" s="33"/>
      <c r="R194" s="133">
        <f t="shared" si="2"/>
        <v>4000</v>
      </c>
      <c r="S194" s="135">
        <v>0</v>
      </c>
      <c r="T194" s="135">
        <v>400</v>
      </c>
      <c r="U194" s="135">
        <v>400</v>
      </c>
      <c r="V194" s="135">
        <v>400</v>
      </c>
      <c r="W194" s="135">
        <v>400</v>
      </c>
      <c r="X194" s="135">
        <v>400</v>
      </c>
      <c r="Y194" s="135">
        <v>400</v>
      </c>
      <c r="Z194" s="135">
        <v>400</v>
      </c>
      <c r="AA194" s="135">
        <v>400</v>
      </c>
      <c r="AB194" s="135">
        <v>400</v>
      </c>
      <c r="AC194" s="135">
        <v>400</v>
      </c>
      <c r="AD194" s="135">
        <v>0</v>
      </c>
      <c r="AE194" s="88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  <c r="BA194" s="65"/>
      <c r="BB194" s="65"/>
      <c r="BC194" s="65"/>
      <c r="BD194" s="65"/>
      <c r="BE194" s="65"/>
      <c r="BF194" s="59"/>
      <c r="BG194" s="59"/>
      <c r="BH194" s="59"/>
      <c r="BI194" s="59"/>
      <c r="BJ194" s="59"/>
      <c r="BK194" s="59"/>
      <c r="BL194" s="59"/>
      <c r="BM194" s="59"/>
      <c r="BN194" s="59"/>
      <c r="BO194" s="59"/>
      <c r="BP194" s="59"/>
      <c r="BQ194" s="59"/>
      <c r="BR194" s="59"/>
      <c r="BS194" s="59"/>
      <c r="BT194" s="59"/>
    </row>
    <row r="195" spans="1:72" ht="27.6" x14ac:dyDescent="0.3">
      <c r="A195" s="108" t="s">
        <v>383</v>
      </c>
      <c r="B195" s="33" t="s">
        <v>128</v>
      </c>
      <c r="C195" s="33" t="s">
        <v>128</v>
      </c>
      <c r="D195" s="33" t="s">
        <v>12</v>
      </c>
      <c r="E195" s="33" t="s">
        <v>21</v>
      </c>
      <c r="F195" s="33" t="s">
        <v>22</v>
      </c>
      <c r="G195" s="33" t="s">
        <v>14</v>
      </c>
      <c r="H195" s="33">
        <v>26103</v>
      </c>
      <c r="I195" s="109" t="s">
        <v>495</v>
      </c>
      <c r="J195" s="113" t="s">
        <v>307</v>
      </c>
      <c r="K195" s="114" t="s">
        <v>308</v>
      </c>
      <c r="L195" s="83" t="s">
        <v>48</v>
      </c>
      <c r="M195" s="83" t="s">
        <v>48</v>
      </c>
      <c r="N195" s="35" t="s">
        <v>309</v>
      </c>
      <c r="O195" s="35">
        <v>480</v>
      </c>
      <c r="P195" s="36">
        <v>100</v>
      </c>
      <c r="Q195" s="33" t="s">
        <v>130</v>
      </c>
      <c r="R195" s="133">
        <f t="shared" si="2"/>
        <v>48000</v>
      </c>
      <c r="S195" s="135">
        <v>0</v>
      </c>
      <c r="T195" s="135">
        <v>12000</v>
      </c>
      <c r="U195" s="135">
        <v>0</v>
      </c>
      <c r="V195" s="135">
        <v>0</v>
      </c>
      <c r="W195" s="135">
        <v>0</v>
      </c>
      <c r="X195" s="135">
        <v>12000</v>
      </c>
      <c r="Y195" s="135">
        <v>0</v>
      </c>
      <c r="Z195" s="135">
        <v>0</v>
      </c>
      <c r="AA195" s="135">
        <v>12000</v>
      </c>
      <c r="AB195" s="135">
        <v>0</v>
      </c>
      <c r="AC195" s="135">
        <v>12000</v>
      </c>
      <c r="AD195" s="135">
        <v>0</v>
      </c>
      <c r="AE195" s="88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59"/>
      <c r="BG195" s="59"/>
      <c r="BH195" s="59"/>
      <c r="BI195" s="59"/>
      <c r="BJ195" s="59"/>
      <c r="BK195" s="59"/>
      <c r="BL195" s="59"/>
      <c r="BM195" s="59"/>
      <c r="BN195" s="59"/>
      <c r="BO195" s="59"/>
      <c r="BP195" s="59"/>
      <c r="BQ195" s="59"/>
      <c r="BR195" s="59"/>
      <c r="BS195" s="59"/>
      <c r="BT195" s="59"/>
    </row>
    <row r="196" spans="1:72" ht="69" x14ac:dyDescent="0.3">
      <c r="A196" s="108" t="s">
        <v>383</v>
      </c>
      <c r="B196" s="33" t="s">
        <v>128</v>
      </c>
      <c r="C196" s="33" t="s">
        <v>128</v>
      </c>
      <c r="D196" s="33" t="s">
        <v>12</v>
      </c>
      <c r="E196" s="33" t="s">
        <v>21</v>
      </c>
      <c r="F196" s="33" t="s">
        <v>22</v>
      </c>
      <c r="G196" s="33" t="s">
        <v>14</v>
      </c>
      <c r="H196" s="33">
        <v>37504</v>
      </c>
      <c r="I196" s="109" t="s">
        <v>392</v>
      </c>
      <c r="J196" s="113"/>
      <c r="K196" s="113" t="s">
        <v>328</v>
      </c>
      <c r="L196" s="83" t="s">
        <v>48</v>
      </c>
      <c r="M196" s="83" t="s">
        <v>48</v>
      </c>
      <c r="N196" s="33" t="s">
        <v>312</v>
      </c>
      <c r="O196" s="37">
        <v>10</v>
      </c>
      <c r="P196" s="36">
        <v>625</v>
      </c>
      <c r="Q196" s="33"/>
      <c r="R196" s="133">
        <f t="shared" si="2"/>
        <v>6250</v>
      </c>
      <c r="S196" s="135">
        <v>0</v>
      </c>
      <c r="T196" s="135">
        <v>625</v>
      </c>
      <c r="U196" s="135">
        <v>625</v>
      </c>
      <c r="V196" s="135">
        <v>625</v>
      </c>
      <c r="W196" s="135">
        <v>625</v>
      </c>
      <c r="X196" s="135">
        <v>625</v>
      </c>
      <c r="Y196" s="135">
        <v>625</v>
      </c>
      <c r="Z196" s="135">
        <v>625</v>
      </c>
      <c r="AA196" s="135">
        <v>625</v>
      </c>
      <c r="AB196" s="135">
        <v>625</v>
      </c>
      <c r="AC196" s="135">
        <v>625</v>
      </c>
      <c r="AD196" s="135">
        <v>0</v>
      </c>
      <c r="AE196" s="88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59"/>
      <c r="BG196" s="59"/>
      <c r="BH196" s="59"/>
      <c r="BI196" s="59"/>
      <c r="BJ196" s="59"/>
      <c r="BK196" s="59"/>
      <c r="BL196" s="59"/>
      <c r="BM196" s="59"/>
      <c r="BN196" s="59"/>
      <c r="BO196" s="59"/>
      <c r="BP196" s="59"/>
      <c r="BQ196" s="59"/>
      <c r="BR196" s="59"/>
      <c r="BS196" s="59"/>
      <c r="BT196" s="59"/>
    </row>
    <row r="197" spans="1:72" ht="27.6" x14ac:dyDescent="0.3">
      <c r="A197" s="108" t="s">
        <v>383</v>
      </c>
      <c r="B197" s="33" t="s">
        <v>128</v>
      </c>
      <c r="C197" s="33" t="s">
        <v>128</v>
      </c>
      <c r="D197" s="33" t="s">
        <v>12</v>
      </c>
      <c r="E197" s="33" t="s">
        <v>21</v>
      </c>
      <c r="F197" s="33" t="s">
        <v>22</v>
      </c>
      <c r="G197" s="33" t="s">
        <v>14</v>
      </c>
      <c r="H197" s="33">
        <v>39202</v>
      </c>
      <c r="I197" s="109" t="s">
        <v>393</v>
      </c>
      <c r="J197" s="113"/>
      <c r="K197" s="113" t="s">
        <v>329</v>
      </c>
      <c r="L197" s="83" t="s">
        <v>48</v>
      </c>
      <c r="M197" s="83" t="s">
        <v>48</v>
      </c>
      <c r="N197" s="35" t="s">
        <v>312</v>
      </c>
      <c r="O197" s="35">
        <v>10</v>
      </c>
      <c r="P197" s="36">
        <v>400</v>
      </c>
      <c r="Q197" s="33"/>
      <c r="R197" s="133">
        <f t="shared" si="2"/>
        <v>4000</v>
      </c>
      <c r="S197" s="135">
        <v>0</v>
      </c>
      <c r="T197" s="135">
        <v>400</v>
      </c>
      <c r="U197" s="135">
        <v>400</v>
      </c>
      <c r="V197" s="135">
        <v>400</v>
      </c>
      <c r="W197" s="135">
        <v>400</v>
      </c>
      <c r="X197" s="135">
        <v>400</v>
      </c>
      <c r="Y197" s="135">
        <v>400</v>
      </c>
      <c r="Z197" s="135">
        <v>400</v>
      </c>
      <c r="AA197" s="135">
        <v>400</v>
      </c>
      <c r="AB197" s="135">
        <v>400</v>
      </c>
      <c r="AC197" s="135">
        <v>400</v>
      </c>
      <c r="AD197" s="135">
        <v>0</v>
      </c>
      <c r="AE197" s="88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59"/>
      <c r="BG197" s="59"/>
      <c r="BH197" s="59"/>
      <c r="BI197" s="59"/>
      <c r="BJ197" s="59"/>
      <c r="BK197" s="59"/>
      <c r="BL197" s="59"/>
      <c r="BM197" s="59"/>
      <c r="BN197" s="59"/>
      <c r="BO197" s="59"/>
      <c r="BP197" s="59"/>
      <c r="BQ197" s="59"/>
      <c r="BR197" s="59"/>
      <c r="BS197" s="59"/>
      <c r="BT197" s="59"/>
    </row>
    <row r="198" spans="1:72" ht="27.6" x14ac:dyDescent="0.3">
      <c r="A198" s="108" t="s">
        <v>383</v>
      </c>
      <c r="B198" s="33" t="s">
        <v>128</v>
      </c>
      <c r="C198" s="33" t="s">
        <v>128</v>
      </c>
      <c r="D198" s="33" t="s">
        <v>12</v>
      </c>
      <c r="E198" s="33" t="s">
        <v>17</v>
      </c>
      <c r="F198" s="33" t="s">
        <v>23</v>
      </c>
      <c r="G198" s="33" t="s">
        <v>26</v>
      </c>
      <c r="H198" s="33">
        <v>37901</v>
      </c>
      <c r="I198" s="109" t="s">
        <v>394</v>
      </c>
      <c r="J198" s="110"/>
      <c r="K198" s="110" t="s">
        <v>332</v>
      </c>
      <c r="L198" s="83" t="s">
        <v>48</v>
      </c>
      <c r="M198" s="83" t="s">
        <v>48</v>
      </c>
      <c r="N198" s="35" t="s">
        <v>312</v>
      </c>
      <c r="O198" s="35">
        <v>12</v>
      </c>
      <c r="P198" s="36">
        <v>2295</v>
      </c>
      <c r="Q198" s="35"/>
      <c r="R198" s="133">
        <f t="shared" si="2"/>
        <v>27540</v>
      </c>
      <c r="S198" s="135">
        <v>2160</v>
      </c>
      <c r="T198" s="135">
        <v>2160</v>
      </c>
      <c r="U198" s="135">
        <v>2160</v>
      </c>
      <c r="V198" s="135">
        <v>2160</v>
      </c>
      <c r="W198" s="135">
        <v>2160</v>
      </c>
      <c r="X198" s="135">
        <v>2160</v>
      </c>
      <c r="Y198" s="135">
        <v>2160</v>
      </c>
      <c r="Z198" s="135">
        <v>2160</v>
      </c>
      <c r="AA198" s="135">
        <v>2700</v>
      </c>
      <c r="AB198" s="135">
        <v>2700</v>
      </c>
      <c r="AC198" s="135">
        <v>2700</v>
      </c>
      <c r="AD198" s="135">
        <v>2160</v>
      </c>
      <c r="AE198" s="88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59"/>
      <c r="BG198" s="59"/>
      <c r="BH198" s="59"/>
      <c r="BI198" s="59"/>
      <c r="BJ198" s="59"/>
      <c r="BK198" s="59"/>
      <c r="BL198" s="59"/>
      <c r="BM198" s="59"/>
      <c r="BN198" s="59"/>
      <c r="BO198" s="59"/>
      <c r="BP198" s="59"/>
      <c r="BQ198" s="59"/>
      <c r="BR198" s="59"/>
      <c r="BS198" s="59"/>
      <c r="BT198" s="59"/>
    </row>
    <row r="199" spans="1:72" ht="55.2" x14ac:dyDescent="0.3">
      <c r="A199" s="108" t="s">
        <v>383</v>
      </c>
      <c r="B199" s="33" t="s">
        <v>128</v>
      </c>
      <c r="C199" s="33" t="s">
        <v>128</v>
      </c>
      <c r="D199" s="33" t="s">
        <v>12</v>
      </c>
      <c r="E199" s="33" t="s">
        <v>17</v>
      </c>
      <c r="F199" s="33" t="s">
        <v>23</v>
      </c>
      <c r="G199" s="33" t="s">
        <v>27</v>
      </c>
      <c r="H199" s="33">
        <v>37901</v>
      </c>
      <c r="I199" s="109" t="s">
        <v>395</v>
      </c>
      <c r="J199" s="110"/>
      <c r="K199" s="110" t="s">
        <v>332</v>
      </c>
      <c r="L199" s="83" t="s">
        <v>48</v>
      </c>
      <c r="M199" s="83" t="s">
        <v>48</v>
      </c>
      <c r="N199" s="35" t="s">
        <v>312</v>
      </c>
      <c r="O199" s="35">
        <v>12</v>
      </c>
      <c r="P199" s="36">
        <v>2475</v>
      </c>
      <c r="Q199" s="35"/>
      <c r="R199" s="133">
        <f t="shared" si="2"/>
        <v>29700</v>
      </c>
      <c r="S199" s="135">
        <v>2700</v>
      </c>
      <c r="T199" s="135">
        <v>2700</v>
      </c>
      <c r="U199" s="135">
        <v>2700</v>
      </c>
      <c r="V199" s="135">
        <v>2700</v>
      </c>
      <c r="W199" s="135">
        <v>2700</v>
      </c>
      <c r="X199" s="135">
        <v>2700</v>
      </c>
      <c r="Y199" s="135">
        <v>1350</v>
      </c>
      <c r="Z199" s="135">
        <v>2700</v>
      </c>
      <c r="AA199" s="135">
        <v>2700</v>
      </c>
      <c r="AB199" s="135">
        <v>2700</v>
      </c>
      <c r="AC199" s="135">
        <v>2700</v>
      </c>
      <c r="AD199" s="135">
        <v>1350</v>
      </c>
      <c r="AE199" s="88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59"/>
      <c r="BG199" s="59"/>
      <c r="BH199" s="59"/>
      <c r="BI199" s="59"/>
      <c r="BJ199" s="59"/>
      <c r="BK199" s="59"/>
      <c r="BL199" s="59"/>
      <c r="BM199" s="59"/>
      <c r="BN199" s="59"/>
      <c r="BO199" s="59"/>
      <c r="BP199" s="59"/>
      <c r="BQ199" s="59"/>
      <c r="BR199" s="59"/>
      <c r="BS199" s="59"/>
      <c r="BT199" s="59"/>
    </row>
    <row r="200" spans="1:72" ht="27.6" x14ac:dyDescent="0.3">
      <c r="A200" s="108" t="s">
        <v>383</v>
      </c>
      <c r="B200" s="33" t="s">
        <v>128</v>
      </c>
      <c r="C200" s="33" t="s">
        <v>128</v>
      </c>
      <c r="D200" s="33" t="s">
        <v>12</v>
      </c>
      <c r="E200" s="33" t="s">
        <v>17</v>
      </c>
      <c r="F200" s="33" t="s">
        <v>118</v>
      </c>
      <c r="G200" s="33" t="s">
        <v>18</v>
      </c>
      <c r="H200" s="33">
        <v>37901</v>
      </c>
      <c r="I200" s="109" t="s">
        <v>396</v>
      </c>
      <c r="J200" s="110"/>
      <c r="K200" s="110" t="s">
        <v>332</v>
      </c>
      <c r="L200" s="83" t="s">
        <v>48</v>
      </c>
      <c r="M200" s="83" t="s">
        <v>48</v>
      </c>
      <c r="N200" s="35" t="s">
        <v>312</v>
      </c>
      <c r="O200" s="35">
        <v>12</v>
      </c>
      <c r="P200" s="36">
        <v>17010</v>
      </c>
      <c r="Q200" s="35"/>
      <c r="R200" s="133">
        <f>O200*P200</f>
        <v>204120</v>
      </c>
      <c r="S200" s="135">
        <v>17820</v>
      </c>
      <c r="T200" s="135">
        <v>15390</v>
      </c>
      <c r="U200" s="135">
        <v>17820</v>
      </c>
      <c r="V200" s="135">
        <v>15390</v>
      </c>
      <c r="W200" s="135">
        <v>17010</v>
      </c>
      <c r="X200" s="135">
        <v>17820</v>
      </c>
      <c r="Y200" s="135">
        <v>17010</v>
      </c>
      <c r="Z200" s="135">
        <v>18630</v>
      </c>
      <c r="AA200" s="135">
        <v>17010</v>
      </c>
      <c r="AB200" s="135">
        <v>17820</v>
      </c>
      <c r="AC200" s="135">
        <v>16200</v>
      </c>
      <c r="AD200" s="135">
        <v>16200</v>
      </c>
      <c r="AE200" s="88"/>
      <c r="AF200" s="59"/>
      <c r="AG200" s="59"/>
      <c r="AH200" s="59"/>
      <c r="AI200" s="59"/>
      <c r="AJ200" s="59"/>
      <c r="AK200" s="59"/>
      <c r="AL200" s="59"/>
      <c r="AM200" s="59"/>
      <c r="AN200" s="59"/>
      <c r="AO200" s="59"/>
      <c r="AP200" s="59"/>
      <c r="AQ200" s="59"/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59"/>
      <c r="BD200" s="59"/>
      <c r="BE200" s="59"/>
      <c r="BF200" s="59"/>
      <c r="BG200" s="59"/>
      <c r="BH200" s="59"/>
      <c r="BI200" s="59"/>
      <c r="BJ200" s="59"/>
      <c r="BK200" s="59"/>
      <c r="BL200" s="59"/>
      <c r="BM200" s="59"/>
      <c r="BN200" s="59"/>
      <c r="BO200" s="59"/>
      <c r="BP200" s="59"/>
      <c r="BQ200" s="59"/>
      <c r="BR200" s="59"/>
      <c r="BS200" s="59"/>
      <c r="BT200" s="59"/>
    </row>
    <row r="201" spans="1:72" ht="55.2" x14ac:dyDescent="0.3">
      <c r="A201" s="108" t="s">
        <v>383</v>
      </c>
      <c r="B201" s="33" t="s">
        <v>128</v>
      </c>
      <c r="C201" s="33" t="s">
        <v>128</v>
      </c>
      <c r="D201" s="33" t="s">
        <v>12</v>
      </c>
      <c r="E201" s="33" t="s">
        <v>17</v>
      </c>
      <c r="F201" s="33" t="s">
        <v>23</v>
      </c>
      <c r="G201" s="33" t="s">
        <v>14</v>
      </c>
      <c r="H201" s="33">
        <v>21101</v>
      </c>
      <c r="I201" s="34" t="s">
        <v>395</v>
      </c>
      <c r="J201" s="110" t="s">
        <v>72</v>
      </c>
      <c r="K201" s="110" t="s">
        <v>129</v>
      </c>
      <c r="L201" s="83" t="s">
        <v>48</v>
      </c>
      <c r="M201" s="83" t="s">
        <v>48</v>
      </c>
      <c r="N201" s="35" t="s">
        <v>52</v>
      </c>
      <c r="O201" s="35">
        <v>60</v>
      </c>
      <c r="P201" s="36">
        <v>103</v>
      </c>
      <c r="Q201" s="35" t="s">
        <v>130</v>
      </c>
      <c r="R201" s="133">
        <f t="shared" si="2"/>
        <v>6180</v>
      </c>
      <c r="S201" s="135">
        <v>0</v>
      </c>
      <c r="T201" s="135">
        <v>0</v>
      </c>
      <c r="U201" s="135">
        <v>2060</v>
      </c>
      <c r="V201" s="135">
        <v>0</v>
      </c>
      <c r="W201" s="135">
        <v>0</v>
      </c>
      <c r="X201" s="135">
        <v>2060</v>
      </c>
      <c r="Y201" s="135">
        <v>0</v>
      </c>
      <c r="Z201" s="135">
        <v>0</v>
      </c>
      <c r="AA201" s="135">
        <v>0</v>
      </c>
      <c r="AB201" s="135">
        <v>2060</v>
      </c>
      <c r="AC201" s="135">
        <v>0</v>
      </c>
      <c r="AD201" s="135">
        <v>0</v>
      </c>
      <c r="AE201" s="88"/>
      <c r="AF201" s="59"/>
      <c r="AG201" s="59"/>
      <c r="AH201" s="59"/>
      <c r="AI201" s="59"/>
      <c r="AJ201" s="59"/>
      <c r="AK201" s="59"/>
      <c r="AL201" s="59"/>
      <c r="AM201" s="59"/>
      <c r="AN201" s="59"/>
      <c r="AO201" s="59"/>
      <c r="AP201" s="59"/>
      <c r="AQ201" s="59"/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59"/>
      <c r="BD201" s="59"/>
      <c r="BE201" s="59"/>
      <c r="BF201" s="59"/>
      <c r="BG201" s="59"/>
      <c r="BH201" s="59"/>
      <c r="BI201" s="59"/>
      <c r="BJ201" s="59"/>
      <c r="BK201" s="59"/>
      <c r="BL201" s="59"/>
      <c r="BM201" s="59"/>
      <c r="BN201" s="59"/>
      <c r="BO201" s="59"/>
      <c r="BP201" s="59"/>
      <c r="BQ201" s="59"/>
      <c r="BR201" s="59"/>
      <c r="BS201" s="59"/>
      <c r="BT201" s="59"/>
    </row>
    <row r="202" spans="1:72" ht="27.6" x14ac:dyDescent="0.3">
      <c r="A202" s="108" t="s">
        <v>383</v>
      </c>
      <c r="B202" s="33" t="s">
        <v>128</v>
      </c>
      <c r="C202" s="33" t="s">
        <v>128</v>
      </c>
      <c r="D202" s="33" t="s">
        <v>12</v>
      </c>
      <c r="E202" s="33" t="s">
        <v>17</v>
      </c>
      <c r="F202" s="33" t="s">
        <v>23</v>
      </c>
      <c r="G202" s="33" t="s">
        <v>14</v>
      </c>
      <c r="H202" s="33">
        <v>21101</v>
      </c>
      <c r="I202" s="34" t="s">
        <v>396</v>
      </c>
      <c r="J202" s="110" t="s">
        <v>49</v>
      </c>
      <c r="K202" s="110" t="s">
        <v>131</v>
      </c>
      <c r="L202" s="83" t="s">
        <v>48</v>
      </c>
      <c r="M202" s="83" t="s">
        <v>48</v>
      </c>
      <c r="N202" s="35" t="s">
        <v>52</v>
      </c>
      <c r="O202" s="35">
        <v>60</v>
      </c>
      <c r="P202" s="36">
        <v>87</v>
      </c>
      <c r="Q202" s="35" t="s">
        <v>130</v>
      </c>
      <c r="R202" s="133">
        <f t="shared" si="2"/>
        <v>5220</v>
      </c>
      <c r="S202" s="135">
        <v>0</v>
      </c>
      <c r="T202" s="135">
        <v>0</v>
      </c>
      <c r="U202" s="135">
        <v>1740</v>
      </c>
      <c r="V202" s="135">
        <v>0</v>
      </c>
      <c r="W202" s="135">
        <v>0</v>
      </c>
      <c r="X202" s="135">
        <v>1740</v>
      </c>
      <c r="Y202" s="135">
        <v>0</v>
      </c>
      <c r="Z202" s="135">
        <v>0</v>
      </c>
      <c r="AA202" s="135">
        <v>0</v>
      </c>
      <c r="AB202" s="135">
        <v>1740</v>
      </c>
      <c r="AC202" s="135">
        <v>0</v>
      </c>
      <c r="AD202" s="135">
        <v>0</v>
      </c>
      <c r="AE202" s="88"/>
      <c r="AF202" s="59"/>
      <c r="AG202" s="59"/>
      <c r="AH202" s="59"/>
      <c r="AI202" s="59"/>
      <c r="AJ202" s="59"/>
      <c r="AK202" s="59"/>
      <c r="AL202" s="59"/>
      <c r="AM202" s="59"/>
      <c r="AN202" s="59"/>
      <c r="AO202" s="59"/>
      <c r="AP202" s="59"/>
      <c r="AQ202" s="59"/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59"/>
      <c r="BD202" s="59"/>
      <c r="BE202" s="59"/>
      <c r="BF202" s="59"/>
      <c r="BG202" s="59"/>
      <c r="BH202" s="59"/>
      <c r="BI202" s="59"/>
      <c r="BJ202" s="59"/>
      <c r="BK202" s="59"/>
      <c r="BL202" s="59"/>
      <c r="BM202" s="59"/>
      <c r="BN202" s="59"/>
      <c r="BO202" s="59"/>
      <c r="BP202" s="59"/>
      <c r="BQ202" s="59"/>
      <c r="BR202" s="59"/>
      <c r="BS202" s="59"/>
      <c r="BT202" s="59"/>
    </row>
    <row r="203" spans="1:72" ht="96.6" x14ac:dyDescent="0.3">
      <c r="A203" s="108" t="s">
        <v>383</v>
      </c>
      <c r="B203" s="33" t="s">
        <v>128</v>
      </c>
      <c r="C203" s="33" t="s">
        <v>128</v>
      </c>
      <c r="D203" s="33" t="s">
        <v>12</v>
      </c>
      <c r="E203" s="33" t="s">
        <v>17</v>
      </c>
      <c r="F203" s="33" t="s">
        <v>23</v>
      </c>
      <c r="G203" s="33" t="s">
        <v>14</v>
      </c>
      <c r="H203" s="33">
        <v>21101</v>
      </c>
      <c r="I203" s="34" t="s">
        <v>384</v>
      </c>
      <c r="J203" s="110" t="s">
        <v>156</v>
      </c>
      <c r="K203" s="110" t="s">
        <v>157</v>
      </c>
      <c r="L203" s="83" t="s">
        <v>48</v>
      </c>
      <c r="M203" s="83" t="s">
        <v>48</v>
      </c>
      <c r="N203" s="35" t="s">
        <v>53</v>
      </c>
      <c r="O203" s="37">
        <v>54</v>
      </c>
      <c r="P203" s="36">
        <v>55</v>
      </c>
      <c r="Q203" s="35" t="s">
        <v>130</v>
      </c>
      <c r="R203" s="133">
        <f t="shared" si="2"/>
        <v>2970</v>
      </c>
      <c r="S203" s="135">
        <v>0</v>
      </c>
      <c r="T203" s="135">
        <v>0</v>
      </c>
      <c r="U203" s="135">
        <v>990</v>
      </c>
      <c r="V203" s="135">
        <v>0</v>
      </c>
      <c r="W203" s="135">
        <v>0</v>
      </c>
      <c r="X203" s="135">
        <v>990</v>
      </c>
      <c r="Y203" s="135">
        <v>0</v>
      </c>
      <c r="Z203" s="135">
        <v>0</v>
      </c>
      <c r="AA203" s="135">
        <v>0</v>
      </c>
      <c r="AB203" s="135">
        <v>990</v>
      </c>
      <c r="AC203" s="135">
        <v>0</v>
      </c>
      <c r="AD203" s="135">
        <v>0</v>
      </c>
      <c r="AE203" s="88"/>
      <c r="AF203" s="59"/>
      <c r="AG203" s="59"/>
      <c r="AH203" s="59"/>
      <c r="AI203" s="59"/>
      <c r="AJ203" s="59"/>
      <c r="AK203" s="59"/>
      <c r="AL203" s="59"/>
      <c r="AM203" s="59"/>
      <c r="AN203" s="59"/>
      <c r="AO203" s="59"/>
      <c r="AP203" s="59"/>
      <c r="AQ203" s="59"/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59"/>
      <c r="BD203" s="59"/>
      <c r="BE203" s="59"/>
      <c r="BF203" s="59"/>
      <c r="BG203" s="59"/>
      <c r="BH203" s="59"/>
      <c r="BI203" s="59"/>
      <c r="BJ203" s="59"/>
      <c r="BK203" s="59"/>
      <c r="BL203" s="59"/>
      <c r="BM203" s="59"/>
      <c r="BN203" s="59"/>
      <c r="BO203" s="59"/>
      <c r="BP203" s="59"/>
      <c r="BQ203" s="59"/>
      <c r="BR203" s="59"/>
      <c r="BS203" s="59"/>
      <c r="BT203" s="59"/>
    </row>
    <row r="204" spans="1:72" ht="55.2" x14ac:dyDescent="0.3">
      <c r="A204" s="108" t="s">
        <v>383</v>
      </c>
      <c r="B204" s="33" t="s">
        <v>128</v>
      </c>
      <c r="C204" s="33" t="s">
        <v>128</v>
      </c>
      <c r="D204" s="33" t="s">
        <v>12</v>
      </c>
      <c r="E204" s="33" t="s">
        <v>17</v>
      </c>
      <c r="F204" s="33" t="s">
        <v>23</v>
      </c>
      <c r="G204" s="33" t="s">
        <v>14</v>
      </c>
      <c r="H204" s="33">
        <v>21101</v>
      </c>
      <c r="I204" s="34" t="s">
        <v>395</v>
      </c>
      <c r="J204" s="110" t="s">
        <v>158</v>
      </c>
      <c r="K204" s="110" t="s">
        <v>159</v>
      </c>
      <c r="L204" s="83" t="s">
        <v>48</v>
      </c>
      <c r="M204" s="83" t="s">
        <v>48</v>
      </c>
      <c r="N204" s="35" t="s">
        <v>53</v>
      </c>
      <c r="O204" s="37">
        <v>54</v>
      </c>
      <c r="P204" s="36">
        <v>65</v>
      </c>
      <c r="Q204" s="35" t="s">
        <v>130</v>
      </c>
      <c r="R204" s="133">
        <f t="shared" si="2"/>
        <v>3510</v>
      </c>
      <c r="S204" s="135">
        <v>0</v>
      </c>
      <c r="T204" s="135">
        <v>0</v>
      </c>
      <c r="U204" s="135">
        <v>1170</v>
      </c>
      <c r="V204" s="135">
        <v>0</v>
      </c>
      <c r="W204" s="135">
        <v>0</v>
      </c>
      <c r="X204" s="135">
        <v>1170</v>
      </c>
      <c r="Y204" s="135">
        <v>0</v>
      </c>
      <c r="Z204" s="135">
        <v>0</v>
      </c>
      <c r="AA204" s="135">
        <v>0</v>
      </c>
      <c r="AB204" s="135">
        <v>1170</v>
      </c>
      <c r="AC204" s="135">
        <v>0</v>
      </c>
      <c r="AD204" s="135">
        <v>0</v>
      </c>
      <c r="AE204" s="88"/>
      <c r="AF204" s="59"/>
      <c r="AG204" s="59"/>
      <c r="AH204" s="59"/>
      <c r="AI204" s="59"/>
      <c r="AJ204" s="59"/>
      <c r="AK204" s="59"/>
      <c r="AL204" s="59"/>
      <c r="AM204" s="59"/>
      <c r="AN204" s="59"/>
      <c r="AO204" s="59"/>
      <c r="AP204" s="59"/>
      <c r="AQ204" s="59"/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59"/>
      <c r="BD204" s="59"/>
      <c r="BE204" s="59"/>
      <c r="BF204" s="59"/>
      <c r="BG204" s="59"/>
      <c r="BH204" s="59"/>
      <c r="BI204" s="59"/>
      <c r="BJ204" s="59"/>
      <c r="BK204" s="59"/>
      <c r="BL204" s="59"/>
      <c r="BM204" s="59"/>
      <c r="BN204" s="59"/>
      <c r="BO204" s="59"/>
      <c r="BP204" s="59"/>
      <c r="BQ204" s="59"/>
      <c r="BR204" s="59"/>
      <c r="BS204" s="59"/>
      <c r="BT204" s="59"/>
    </row>
    <row r="205" spans="1:72" ht="27.6" x14ac:dyDescent="0.3">
      <c r="A205" s="108" t="s">
        <v>383</v>
      </c>
      <c r="B205" s="33" t="s">
        <v>128</v>
      </c>
      <c r="C205" s="33" t="s">
        <v>128</v>
      </c>
      <c r="D205" s="33" t="s">
        <v>12</v>
      </c>
      <c r="E205" s="33" t="s">
        <v>17</v>
      </c>
      <c r="F205" s="33" t="s">
        <v>23</v>
      </c>
      <c r="G205" s="33" t="s">
        <v>14</v>
      </c>
      <c r="H205" s="33">
        <v>21101</v>
      </c>
      <c r="I205" s="34" t="s">
        <v>396</v>
      </c>
      <c r="J205" s="110" t="s">
        <v>160</v>
      </c>
      <c r="K205" s="110" t="s">
        <v>161</v>
      </c>
      <c r="L205" s="83" t="s">
        <v>48</v>
      </c>
      <c r="M205" s="83" t="s">
        <v>48</v>
      </c>
      <c r="N205" s="35" t="s">
        <v>53</v>
      </c>
      <c r="O205" s="37">
        <v>3</v>
      </c>
      <c r="P205" s="36">
        <v>40</v>
      </c>
      <c r="Q205" s="35" t="s">
        <v>130</v>
      </c>
      <c r="R205" s="133">
        <f t="shared" si="2"/>
        <v>120</v>
      </c>
      <c r="S205" s="135">
        <v>0</v>
      </c>
      <c r="T205" s="135">
        <v>0</v>
      </c>
      <c r="U205" s="135">
        <v>40</v>
      </c>
      <c r="V205" s="135">
        <v>0</v>
      </c>
      <c r="W205" s="135">
        <v>0</v>
      </c>
      <c r="X205" s="135">
        <v>40</v>
      </c>
      <c r="Y205" s="135">
        <v>0</v>
      </c>
      <c r="Z205" s="135">
        <v>0</v>
      </c>
      <c r="AA205" s="135">
        <v>0</v>
      </c>
      <c r="AB205" s="135">
        <v>40</v>
      </c>
      <c r="AC205" s="135">
        <v>0</v>
      </c>
      <c r="AD205" s="135">
        <v>0</v>
      </c>
      <c r="AE205" s="88"/>
      <c r="AF205" s="59"/>
      <c r="AG205" s="59"/>
      <c r="AH205" s="59"/>
      <c r="AI205" s="59"/>
      <c r="AJ205" s="59"/>
      <c r="AK205" s="59"/>
      <c r="AL205" s="59"/>
      <c r="AM205" s="59"/>
      <c r="AN205" s="59"/>
      <c r="AO205" s="59"/>
      <c r="AP205" s="59"/>
      <c r="AQ205" s="59"/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59"/>
      <c r="BD205" s="59"/>
      <c r="BE205" s="59"/>
      <c r="BF205" s="59"/>
      <c r="BG205" s="59"/>
      <c r="BH205" s="59"/>
      <c r="BI205" s="59"/>
      <c r="BJ205" s="59"/>
      <c r="BK205" s="59"/>
      <c r="BL205" s="59"/>
      <c r="BM205" s="59"/>
      <c r="BN205" s="59"/>
      <c r="BO205" s="59"/>
      <c r="BP205" s="59"/>
      <c r="BQ205" s="59"/>
      <c r="BR205" s="59"/>
      <c r="BS205" s="59"/>
      <c r="BT205" s="59"/>
    </row>
    <row r="206" spans="1:72" ht="96.6" x14ac:dyDescent="0.3">
      <c r="A206" s="108" t="s">
        <v>383</v>
      </c>
      <c r="B206" s="33" t="s">
        <v>128</v>
      </c>
      <c r="C206" s="33" t="s">
        <v>128</v>
      </c>
      <c r="D206" s="33" t="s">
        <v>12</v>
      </c>
      <c r="E206" s="33" t="s">
        <v>17</v>
      </c>
      <c r="F206" s="33" t="s">
        <v>23</v>
      </c>
      <c r="G206" s="33" t="s">
        <v>14</v>
      </c>
      <c r="H206" s="33">
        <v>21601</v>
      </c>
      <c r="I206" s="109" t="s">
        <v>384</v>
      </c>
      <c r="J206" s="113" t="s">
        <v>243</v>
      </c>
      <c r="K206" s="113" t="s">
        <v>244</v>
      </c>
      <c r="L206" s="83" t="s">
        <v>48</v>
      </c>
      <c r="M206" s="83" t="s">
        <v>48</v>
      </c>
      <c r="N206" s="35" t="s">
        <v>245</v>
      </c>
      <c r="O206" s="37">
        <v>120</v>
      </c>
      <c r="P206" s="36">
        <v>18</v>
      </c>
      <c r="Q206" s="35" t="s">
        <v>130</v>
      </c>
      <c r="R206" s="133">
        <f t="shared" si="2"/>
        <v>2160</v>
      </c>
      <c r="S206" s="135">
        <v>0</v>
      </c>
      <c r="T206" s="135">
        <v>540</v>
      </c>
      <c r="U206" s="135">
        <v>0</v>
      </c>
      <c r="V206" s="135">
        <v>0</v>
      </c>
      <c r="W206" s="135">
        <v>540</v>
      </c>
      <c r="X206" s="135">
        <v>0</v>
      </c>
      <c r="Y206" s="135">
        <v>0</v>
      </c>
      <c r="Z206" s="135">
        <v>540</v>
      </c>
      <c r="AA206" s="135">
        <v>0</v>
      </c>
      <c r="AB206" s="135">
        <v>0</v>
      </c>
      <c r="AC206" s="135">
        <v>540</v>
      </c>
      <c r="AD206" s="135">
        <v>0</v>
      </c>
      <c r="AE206" s="88"/>
      <c r="AF206" s="59"/>
      <c r="AG206" s="59"/>
      <c r="AH206" s="59"/>
      <c r="AI206" s="59"/>
      <c r="AJ206" s="59"/>
      <c r="AK206" s="59"/>
      <c r="AL206" s="59"/>
      <c r="AM206" s="59"/>
      <c r="AN206" s="59"/>
      <c r="AO206" s="59"/>
      <c r="AP206" s="59"/>
      <c r="AQ206" s="59"/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59"/>
      <c r="BD206" s="59"/>
      <c r="BE206" s="59"/>
      <c r="BF206" s="59"/>
      <c r="BG206" s="59"/>
      <c r="BH206" s="59"/>
      <c r="BI206" s="59"/>
      <c r="BJ206" s="59"/>
      <c r="BK206" s="59"/>
      <c r="BL206" s="59"/>
      <c r="BM206" s="59"/>
      <c r="BN206" s="59"/>
      <c r="BO206" s="59"/>
      <c r="BP206" s="59"/>
      <c r="BQ206" s="59"/>
      <c r="BR206" s="59"/>
      <c r="BS206" s="59"/>
      <c r="BT206" s="59"/>
    </row>
    <row r="207" spans="1:72" ht="55.2" x14ac:dyDescent="0.3">
      <c r="A207" s="108" t="s">
        <v>383</v>
      </c>
      <c r="B207" s="33" t="s">
        <v>128</v>
      </c>
      <c r="C207" s="33" t="s">
        <v>128</v>
      </c>
      <c r="D207" s="33" t="s">
        <v>12</v>
      </c>
      <c r="E207" s="33" t="s">
        <v>17</v>
      </c>
      <c r="F207" s="33" t="s">
        <v>23</v>
      </c>
      <c r="G207" s="33" t="s">
        <v>14</v>
      </c>
      <c r="H207" s="33">
        <v>21601</v>
      </c>
      <c r="I207" s="109" t="s">
        <v>395</v>
      </c>
      <c r="J207" s="113" t="s">
        <v>254</v>
      </c>
      <c r="K207" s="113" t="s">
        <v>255</v>
      </c>
      <c r="L207" s="83" t="s">
        <v>48</v>
      </c>
      <c r="M207" s="83" t="s">
        <v>48</v>
      </c>
      <c r="N207" s="35" t="s">
        <v>256</v>
      </c>
      <c r="O207" s="37">
        <v>120</v>
      </c>
      <c r="P207" s="36">
        <v>25</v>
      </c>
      <c r="Q207" s="35" t="s">
        <v>130</v>
      </c>
      <c r="R207" s="133">
        <f t="shared" si="2"/>
        <v>3000</v>
      </c>
      <c r="S207" s="135">
        <v>0</v>
      </c>
      <c r="T207" s="135">
        <v>750</v>
      </c>
      <c r="U207" s="135">
        <v>0</v>
      </c>
      <c r="V207" s="135">
        <v>0</v>
      </c>
      <c r="W207" s="135">
        <v>750</v>
      </c>
      <c r="X207" s="135">
        <v>0</v>
      </c>
      <c r="Y207" s="135">
        <v>0</v>
      </c>
      <c r="Z207" s="135">
        <v>750</v>
      </c>
      <c r="AA207" s="135">
        <v>0</v>
      </c>
      <c r="AB207" s="135">
        <v>0</v>
      </c>
      <c r="AC207" s="135">
        <v>750</v>
      </c>
      <c r="AD207" s="135">
        <v>0</v>
      </c>
      <c r="AE207" s="88"/>
      <c r="AF207" s="59"/>
      <c r="AG207" s="59"/>
      <c r="AH207" s="59"/>
      <c r="AI207" s="59"/>
      <c r="AJ207" s="59"/>
      <c r="AK207" s="59"/>
      <c r="AL207" s="59"/>
      <c r="AM207" s="59"/>
      <c r="AN207" s="59"/>
      <c r="AO207" s="59"/>
      <c r="AP207" s="59"/>
      <c r="AQ207" s="59"/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59"/>
      <c r="BD207" s="59"/>
      <c r="BE207" s="59"/>
      <c r="BF207" s="59"/>
      <c r="BG207" s="59"/>
      <c r="BH207" s="59"/>
      <c r="BI207" s="59"/>
      <c r="BJ207" s="59"/>
      <c r="BK207" s="59"/>
      <c r="BL207" s="59"/>
      <c r="BM207" s="59"/>
      <c r="BN207" s="59"/>
      <c r="BO207" s="59"/>
      <c r="BP207" s="59"/>
      <c r="BQ207" s="59"/>
      <c r="BR207" s="59"/>
      <c r="BS207" s="59"/>
      <c r="BT207" s="59"/>
    </row>
    <row r="208" spans="1:72" ht="27.6" x14ac:dyDescent="0.3">
      <c r="A208" s="108" t="s">
        <v>383</v>
      </c>
      <c r="B208" s="33" t="s">
        <v>128</v>
      </c>
      <c r="C208" s="33" t="s">
        <v>128</v>
      </c>
      <c r="D208" s="33" t="s">
        <v>12</v>
      </c>
      <c r="E208" s="33" t="s">
        <v>17</v>
      </c>
      <c r="F208" s="33" t="s">
        <v>23</v>
      </c>
      <c r="G208" s="33" t="s">
        <v>14</v>
      </c>
      <c r="H208" s="33">
        <v>21601</v>
      </c>
      <c r="I208" s="109" t="s">
        <v>396</v>
      </c>
      <c r="J208" s="113" t="s">
        <v>246</v>
      </c>
      <c r="K208" s="113" t="s">
        <v>247</v>
      </c>
      <c r="L208" s="83" t="s">
        <v>48</v>
      </c>
      <c r="M208" s="83" t="s">
        <v>48</v>
      </c>
      <c r="N208" s="35" t="s">
        <v>218</v>
      </c>
      <c r="O208" s="37">
        <v>32</v>
      </c>
      <c r="P208" s="36">
        <v>23</v>
      </c>
      <c r="Q208" s="35" t="s">
        <v>130</v>
      </c>
      <c r="R208" s="133">
        <f t="shared" si="2"/>
        <v>736</v>
      </c>
      <c r="S208" s="135">
        <v>0</v>
      </c>
      <c r="T208" s="135">
        <v>184</v>
      </c>
      <c r="U208" s="135">
        <v>0</v>
      </c>
      <c r="V208" s="135">
        <v>0</v>
      </c>
      <c r="W208" s="135">
        <v>184</v>
      </c>
      <c r="X208" s="135">
        <v>0</v>
      </c>
      <c r="Y208" s="135">
        <v>0</v>
      </c>
      <c r="Z208" s="135">
        <v>184</v>
      </c>
      <c r="AA208" s="135">
        <v>0</v>
      </c>
      <c r="AB208" s="135">
        <v>0</v>
      </c>
      <c r="AC208" s="135">
        <v>184</v>
      </c>
      <c r="AD208" s="135">
        <v>0</v>
      </c>
      <c r="AE208" s="88"/>
      <c r="AF208" s="59"/>
      <c r="AG208" s="59"/>
      <c r="AH208" s="59"/>
      <c r="AI208" s="59"/>
      <c r="AJ208" s="59"/>
      <c r="AK208" s="59"/>
      <c r="AL208" s="59"/>
      <c r="AM208" s="59"/>
      <c r="AN208" s="59"/>
      <c r="AO208" s="59"/>
      <c r="AP208" s="59"/>
      <c r="AQ208" s="59"/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59"/>
      <c r="BD208" s="59"/>
      <c r="BE208" s="59"/>
      <c r="BF208" s="59"/>
      <c r="BG208" s="59"/>
      <c r="BH208" s="59"/>
      <c r="BI208" s="59"/>
      <c r="BJ208" s="59"/>
      <c r="BK208" s="59"/>
      <c r="BL208" s="59"/>
      <c r="BM208" s="59"/>
      <c r="BN208" s="59"/>
      <c r="BO208" s="59"/>
      <c r="BP208" s="59"/>
      <c r="BQ208" s="59"/>
      <c r="BR208" s="59"/>
      <c r="BS208" s="59"/>
      <c r="BT208" s="59"/>
    </row>
    <row r="209" spans="1:72" ht="41.4" x14ac:dyDescent="0.3">
      <c r="A209" s="108" t="s">
        <v>383</v>
      </c>
      <c r="B209" s="33" t="s">
        <v>128</v>
      </c>
      <c r="C209" s="33" t="s">
        <v>128</v>
      </c>
      <c r="D209" s="33" t="s">
        <v>12</v>
      </c>
      <c r="E209" s="33" t="s">
        <v>17</v>
      </c>
      <c r="F209" s="33" t="s">
        <v>23</v>
      </c>
      <c r="G209" s="33" t="s">
        <v>14</v>
      </c>
      <c r="H209" s="33">
        <v>21601</v>
      </c>
      <c r="I209" s="109" t="s">
        <v>1005</v>
      </c>
      <c r="J209" s="113" t="s">
        <v>241</v>
      </c>
      <c r="K209" s="113" t="s">
        <v>242</v>
      </c>
      <c r="L209" s="83" t="s">
        <v>48</v>
      </c>
      <c r="M209" s="83" t="s">
        <v>48</v>
      </c>
      <c r="N209" s="35" t="s">
        <v>53</v>
      </c>
      <c r="O209" s="37">
        <v>60</v>
      </c>
      <c r="P209" s="36">
        <v>28</v>
      </c>
      <c r="Q209" s="35" t="s">
        <v>130</v>
      </c>
      <c r="R209" s="133">
        <f t="shared" si="2"/>
        <v>1680</v>
      </c>
      <c r="S209" s="135">
        <v>0</v>
      </c>
      <c r="T209" s="135">
        <v>420</v>
      </c>
      <c r="U209" s="135">
        <v>0</v>
      </c>
      <c r="V209" s="135">
        <v>0</v>
      </c>
      <c r="W209" s="135">
        <v>420</v>
      </c>
      <c r="X209" s="135">
        <v>0</v>
      </c>
      <c r="Y209" s="135">
        <v>0</v>
      </c>
      <c r="Z209" s="135">
        <v>420</v>
      </c>
      <c r="AA209" s="135">
        <v>0</v>
      </c>
      <c r="AB209" s="135">
        <v>0</v>
      </c>
      <c r="AC209" s="135">
        <v>420</v>
      </c>
      <c r="AD209" s="135">
        <v>0</v>
      </c>
      <c r="AE209" s="88"/>
      <c r="AF209" s="59"/>
      <c r="AG209" s="59"/>
      <c r="AH209" s="59"/>
      <c r="AI209" s="59"/>
      <c r="AJ209" s="59"/>
      <c r="AK209" s="59"/>
      <c r="AL209" s="59"/>
      <c r="AM209" s="59"/>
      <c r="AN209" s="59"/>
      <c r="AO209" s="59"/>
      <c r="AP209" s="59"/>
      <c r="AQ209" s="59"/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59"/>
      <c r="BD209" s="59"/>
      <c r="BE209" s="59"/>
      <c r="BF209" s="59"/>
      <c r="BG209" s="59"/>
      <c r="BH209" s="59"/>
      <c r="BI209" s="59"/>
      <c r="BJ209" s="59"/>
      <c r="BK209" s="59"/>
      <c r="BL209" s="59"/>
      <c r="BM209" s="59"/>
      <c r="BN209" s="59"/>
      <c r="BO209" s="59"/>
      <c r="BP209" s="59"/>
      <c r="BQ209" s="59"/>
      <c r="BR209" s="59"/>
      <c r="BS209" s="59"/>
      <c r="BT209" s="59"/>
    </row>
    <row r="210" spans="1:72" ht="27.6" x14ac:dyDescent="0.3">
      <c r="A210" s="108" t="s">
        <v>383</v>
      </c>
      <c r="B210" s="33" t="s">
        <v>128</v>
      </c>
      <c r="C210" s="33" t="s">
        <v>128</v>
      </c>
      <c r="D210" s="33" t="s">
        <v>12</v>
      </c>
      <c r="E210" s="33" t="s">
        <v>17</v>
      </c>
      <c r="F210" s="33" t="s">
        <v>23</v>
      </c>
      <c r="G210" s="33" t="s">
        <v>14</v>
      </c>
      <c r="H210" s="33">
        <v>21601</v>
      </c>
      <c r="I210" s="109" t="s">
        <v>1006</v>
      </c>
      <c r="J210" s="113" t="s">
        <v>254</v>
      </c>
      <c r="K210" s="113" t="s">
        <v>255</v>
      </c>
      <c r="L210" s="83" t="s">
        <v>48</v>
      </c>
      <c r="M210" s="83" t="s">
        <v>48</v>
      </c>
      <c r="N210" s="35" t="s">
        <v>256</v>
      </c>
      <c r="O210" s="37">
        <v>60</v>
      </c>
      <c r="P210" s="36">
        <v>25</v>
      </c>
      <c r="Q210" s="35" t="s">
        <v>130</v>
      </c>
      <c r="R210" s="133">
        <f t="shared" si="2"/>
        <v>1500</v>
      </c>
      <c r="S210" s="135">
        <v>0</v>
      </c>
      <c r="T210" s="135">
        <v>375</v>
      </c>
      <c r="U210" s="135">
        <v>0</v>
      </c>
      <c r="V210" s="135">
        <v>0</v>
      </c>
      <c r="W210" s="135">
        <v>375</v>
      </c>
      <c r="X210" s="135">
        <v>0</v>
      </c>
      <c r="Y210" s="135">
        <v>0</v>
      </c>
      <c r="Z210" s="135">
        <v>375</v>
      </c>
      <c r="AA210" s="135">
        <v>0</v>
      </c>
      <c r="AB210" s="135">
        <v>0</v>
      </c>
      <c r="AC210" s="135">
        <v>375</v>
      </c>
      <c r="AD210" s="135">
        <v>0</v>
      </c>
      <c r="AE210" s="88"/>
      <c r="AF210" s="59"/>
      <c r="AG210" s="59"/>
      <c r="AH210" s="59"/>
      <c r="AI210" s="59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59"/>
      <c r="BE210" s="59"/>
      <c r="BF210" s="59"/>
      <c r="BG210" s="59"/>
      <c r="BH210" s="59"/>
      <c r="BI210" s="59"/>
      <c r="BJ210" s="59"/>
      <c r="BK210" s="59"/>
      <c r="BL210" s="59"/>
      <c r="BM210" s="59"/>
      <c r="BN210" s="59"/>
      <c r="BO210" s="59"/>
      <c r="BP210" s="59"/>
      <c r="BQ210" s="59"/>
      <c r="BR210" s="59"/>
      <c r="BS210" s="59"/>
      <c r="BT210" s="59"/>
    </row>
    <row r="211" spans="1:72" ht="41.4" x14ac:dyDescent="0.3">
      <c r="A211" s="108" t="s">
        <v>383</v>
      </c>
      <c r="B211" s="33" t="s">
        <v>128</v>
      </c>
      <c r="C211" s="33" t="s">
        <v>128</v>
      </c>
      <c r="D211" s="33" t="s">
        <v>12</v>
      </c>
      <c r="E211" s="33" t="s">
        <v>17</v>
      </c>
      <c r="F211" s="33" t="s">
        <v>23</v>
      </c>
      <c r="G211" s="33" t="s">
        <v>14</v>
      </c>
      <c r="H211" s="33">
        <v>26103</v>
      </c>
      <c r="I211" s="109" t="s">
        <v>1005</v>
      </c>
      <c r="J211" s="113" t="s">
        <v>307</v>
      </c>
      <c r="K211" s="114" t="s">
        <v>308</v>
      </c>
      <c r="L211" s="83" t="s">
        <v>48</v>
      </c>
      <c r="M211" s="83" t="s">
        <v>48</v>
      </c>
      <c r="N211" s="35" t="s">
        <v>309</v>
      </c>
      <c r="O211" s="35">
        <v>400</v>
      </c>
      <c r="P211" s="36">
        <v>100</v>
      </c>
      <c r="Q211" s="33" t="s">
        <v>130</v>
      </c>
      <c r="R211" s="133">
        <f t="shared" si="2"/>
        <v>40000</v>
      </c>
      <c r="S211" s="135">
        <v>0</v>
      </c>
      <c r="T211" s="135">
        <v>0</v>
      </c>
      <c r="U211" s="135">
        <v>10000</v>
      </c>
      <c r="V211" s="135">
        <v>0</v>
      </c>
      <c r="W211" s="135">
        <v>0</v>
      </c>
      <c r="X211" s="135">
        <v>10000</v>
      </c>
      <c r="Y211" s="135">
        <v>0</v>
      </c>
      <c r="Z211" s="135">
        <v>0</v>
      </c>
      <c r="AA211" s="135">
        <v>10000</v>
      </c>
      <c r="AB211" s="135">
        <v>0</v>
      </c>
      <c r="AC211" s="135">
        <v>10000</v>
      </c>
      <c r="AD211" s="135">
        <v>0</v>
      </c>
      <c r="AE211" s="88"/>
      <c r="AF211" s="59"/>
      <c r="AG211" s="59"/>
      <c r="AH211" s="59"/>
      <c r="AI211" s="59"/>
      <c r="AJ211" s="59"/>
      <c r="AK211" s="59"/>
      <c r="AL211" s="59"/>
      <c r="AM211" s="59"/>
      <c r="AN211" s="59"/>
      <c r="AO211" s="59"/>
      <c r="AP211" s="59"/>
      <c r="AQ211" s="59"/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59"/>
      <c r="BD211" s="59"/>
      <c r="BE211" s="59"/>
      <c r="BF211" s="59"/>
      <c r="BG211" s="59"/>
      <c r="BH211" s="59"/>
      <c r="BI211" s="59"/>
      <c r="BJ211" s="59"/>
      <c r="BK211" s="59"/>
      <c r="BL211" s="59"/>
      <c r="BM211" s="59"/>
      <c r="BN211" s="59"/>
      <c r="BO211" s="59"/>
      <c r="BP211" s="59"/>
      <c r="BQ211" s="59"/>
      <c r="BR211" s="59"/>
      <c r="BS211" s="59"/>
      <c r="BT211" s="59"/>
    </row>
    <row r="212" spans="1:72" ht="41.4" x14ac:dyDescent="0.3">
      <c r="A212" s="108" t="s">
        <v>383</v>
      </c>
      <c r="B212" s="33" t="s">
        <v>128</v>
      </c>
      <c r="C212" s="33" t="s">
        <v>128</v>
      </c>
      <c r="D212" s="33" t="s">
        <v>12</v>
      </c>
      <c r="E212" s="33" t="s">
        <v>119</v>
      </c>
      <c r="F212" s="33" t="s">
        <v>333</v>
      </c>
      <c r="G212" s="33" t="s">
        <v>14</v>
      </c>
      <c r="H212" s="35">
        <v>26105</v>
      </c>
      <c r="I212" s="109" t="s">
        <v>1006</v>
      </c>
      <c r="J212" s="113" t="s">
        <v>335</v>
      </c>
      <c r="K212" s="114" t="s">
        <v>336</v>
      </c>
      <c r="L212" s="83" t="s">
        <v>48</v>
      </c>
      <c r="M212" s="83" t="s">
        <v>48</v>
      </c>
      <c r="N212" s="35" t="s">
        <v>309</v>
      </c>
      <c r="O212" s="35">
        <v>750</v>
      </c>
      <c r="P212" s="36">
        <v>12</v>
      </c>
      <c r="Q212" s="33" t="s">
        <v>130</v>
      </c>
      <c r="R212" s="133">
        <f t="shared" si="2"/>
        <v>9000</v>
      </c>
      <c r="S212" s="135">
        <v>0</v>
      </c>
      <c r="T212" s="135">
        <v>0</v>
      </c>
      <c r="U212" s="135">
        <v>3000</v>
      </c>
      <c r="V212" s="135">
        <v>0</v>
      </c>
      <c r="W212" s="135">
        <v>0</v>
      </c>
      <c r="X212" s="135">
        <v>3000</v>
      </c>
      <c r="Y212" s="135">
        <v>0</v>
      </c>
      <c r="Z212" s="135">
        <v>0</v>
      </c>
      <c r="AA212" s="135">
        <v>0</v>
      </c>
      <c r="AB212" s="135">
        <v>0</v>
      </c>
      <c r="AC212" s="135">
        <v>3000</v>
      </c>
      <c r="AD212" s="135">
        <v>0</v>
      </c>
      <c r="AE212" s="88"/>
      <c r="AF212" s="59"/>
      <c r="AG212" s="59"/>
      <c r="AH212" s="59"/>
      <c r="AI212" s="59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  <c r="BD212" s="59"/>
      <c r="BE212" s="59"/>
      <c r="BF212" s="59"/>
      <c r="BG212" s="59"/>
      <c r="BH212" s="59"/>
      <c r="BI212" s="59"/>
      <c r="BJ212" s="59"/>
      <c r="BK212" s="59"/>
      <c r="BL212" s="59"/>
      <c r="BM212" s="59"/>
      <c r="BN212" s="59"/>
      <c r="BO212" s="59"/>
      <c r="BP212" s="59"/>
      <c r="BQ212" s="59"/>
      <c r="BR212" s="59"/>
      <c r="BS212" s="59"/>
      <c r="BT212" s="59"/>
    </row>
    <row r="213" spans="1:72" ht="41.4" x14ac:dyDescent="0.3">
      <c r="A213" s="108" t="s">
        <v>383</v>
      </c>
      <c r="B213" s="33" t="s">
        <v>128</v>
      </c>
      <c r="C213" s="33" t="s">
        <v>128</v>
      </c>
      <c r="D213" s="33" t="s">
        <v>12</v>
      </c>
      <c r="E213" s="33" t="s">
        <v>119</v>
      </c>
      <c r="F213" s="33" t="s">
        <v>333</v>
      </c>
      <c r="G213" s="33" t="s">
        <v>14</v>
      </c>
      <c r="H213" s="33">
        <v>31602</v>
      </c>
      <c r="I213" s="109" t="s">
        <v>1005</v>
      </c>
      <c r="J213" s="113"/>
      <c r="K213" s="114" t="s">
        <v>337</v>
      </c>
      <c r="L213" s="83" t="s">
        <v>48</v>
      </c>
      <c r="M213" s="83" t="s">
        <v>48</v>
      </c>
      <c r="N213" s="33" t="s">
        <v>312</v>
      </c>
      <c r="O213" s="37">
        <v>12</v>
      </c>
      <c r="P213" s="36">
        <v>220</v>
      </c>
      <c r="Q213" s="33" t="s">
        <v>130</v>
      </c>
      <c r="R213" s="133">
        <f t="shared" si="2"/>
        <v>2640</v>
      </c>
      <c r="S213" s="135">
        <v>220</v>
      </c>
      <c r="T213" s="135">
        <v>220</v>
      </c>
      <c r="U213" s="135">
        <v>220</v>
      </c>
      <c r="V213" s="135">
        <v>220</v>
      </c>
      <c r="W213" s="135">
        <v>220</v>
      </c>
      <c r="X213" s="135">
        <v>220</v>
      </c>
      <c r="Y213" s="135">
        <v>220</v>
      </c>
      <c r="Z213" s="135">
        <v>220</v>
      </c>
      <c r="AA213" s="135">
        <v>220</v>
      </c>
      <c r="AB213" s="135">
        <v>220</v>
      </c>
      <c r="AC213" s="135">
        <v>440</v>
      </c>
      <c r="AD213" s="135">
        <v>0</v>
      </c>
      <c r="AE213" s="88"/>
      <c r="AF213" s="59"/>
      <c r="AG213" s="59"/>
      <c r="AH213" s="59"/>
      <c r="AI213" s="59"/>
      <c r="AJ213" s="59"/>
      <c r="AK213" s="59"/>
      <c r="AL213" s="59"/>
      <c r="AM213" s="59"/>
      <c r="AN213" s="59"/>
      <c r="AO213" s="59"/>
      <c r="AP213" s="59"/>
      <c r="AQ213" s="59"/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59"/>
      <c r="BD213" s="59"/>
      <c r="BE213" s="59"/>
      <c r="BF213" s="59"/>
      <c r="BG213" s="59"/>
      <c r="BH213" s="59"/>
      <c r="BI213" s="59"/>
      <c r="BJ213" s="59"/>
      <c r="BK213" s="59"/>
      <c r="BL213" s="59"/>
      <c r="BM213" s="59"/>
      <c r="BN213" s="59"/>
      <c r="BO213" s="59"/>
      <c r="BP213" s="59"/>
      <c r="BQ213" s="59"/>
      <c r="BR213" s="59"/>
      <c r="BS213" s="59"/>
      <c r="BT213" s="59"/>
    </row>
    <row r="214" spans="1:72" ht="41.4" x14ac:dyDescent="0.3">
      <c r="A214" s="108" t="s">
        <v>383</v>
      </c>
      <c r="B214" s="33" t="s">
        <v>128</v>
      </c>
      <c r="C214" s="33" t="s">
        <v>128</v>
      </c>
      <c r="D214" s="33" t="s">
        <v>12</v>
      </c>
      <c r="E214" s="33" t="s">
        <v>119</v>
      </c>
      <c r="F214" s="33" t="s">
        <v>333</v>
      </c>
      <c r="G214" s="33" t="s">
        <v>14</v>
      </c>
      <c r="H214" s="33">
        <v>35201</v>
      </c>
      <c r="I214" s="109" t="s">
        <v>1006</v>
      </c>
      <c r="J214" s="113"/>
      <c r="K214" s="114" t="s">
        <v>338</v>
      </c>
      <c r="L214" s="83" t="s">
        <v>48</v>
      </c>
      <c r="M214" s="83" t="s">
        <v>48</v>
      </c>
      <c r="N214" s="33" t="s">
        <v>312</v>
      </c>
      <c r="O214" s="37">
        <v>3</v>
      </c>
      <c r="P214" s="36">
        <v>6000</v>
      </c>
      <c r="Q214" s="33" t="s">
        <v>130</v>
      </c>
      <c r="R214" s="133">
        <f t="shared" ref="R214:R272" si="3">O214*P214</f>
        <v>18000</v>
      </c>
      <c r="S214" s="135">
        <v>0</v>
      </c>
      <c r="T214" s="135">
        <v>0</v>
      </c>
      <c r="U214" s="135">
        <v>6000</v>
      </c>
      <c r="V214" s="135">
        <v>0</v>
      </c>
      <c r="W214" s="135">
        <v>0</v>
      </c>
      <c r="X214" s="135">
        <v>6000</v>
      </c>
      <c r="Y214" s="135">
        <v>0</v>
      </c>
      <c r="Z214" s="135">
        <v>0</v>
      </c>
      <c r="AA214" s="135">
        <v>0</v>
      </c>
      <c r="AB214" s="135">
        <v>6000</v>
      </c>
      <c r="AC214" s="135">
        <v>0</v>
      </c>
      <c r="AD214" s="135">
        <v>0</v>
      </c>
      <c r="AE214" s="88"/>
      <c r="AF214" s="59"/>
      <c r="AG214" s="59"/>
      <c r="AH214" s="59"/>
      <c r="AI214" s="59"/>
      <c r="AJ214" s="59"/>
      <c r="AK214" s="59"/>
      <c r="AL214" s="59"/>
      <c r="AM214" s="59"/>
      <c r="AN214" s="59"/>
      <c r="AO214" s="59"/>
      <c r="AP214" s="59"/>
      <c r="AQ214" s="59"/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59"/>
      <c r="BD214" s="59"/>
      <c r="BE214" s="59"/>
      <c r="BF214" s="59"/>
      <c r="BG214" s="59"/>
      <c r="BH214" s="59"/>
      <c r="BI214" s="59"/>
      <c r="BJ214" s="59"/>
      <c r="BK214" s="59"/>
      <c r="BL214" s="59"/>
      <c r="BM214" s="59"/>
      <c r="BN214" s="59"/>
      <c r="BO214" s="59"/>
      <c r="BP214" s="59"/>
      <c r="BQ214" s="59"/>
      <c r="BR214" s="59"/>
      <c r="BS214" s="59"/>
      <c r="BT214" s="59"/>
    </row>
    <row r="215" spans="1:72" ht="55.2" x14ac:dyDescent="0.3">
      <c r="A215" s="108" t="s">
        <v>383</v>
      </c>
      <c r="B215" s="33" t="s">
        <v>128</v>
      </c>
      <c r="C215" s="33" t="s">
        <v>128</v>
      </c>
      <c r="D215" s="33" t="s">
        <v>12</v>
      </c>
      <c r="E215" s="33" t="s">
        <v>119</v>
      </c>
      <c r="F215" s="33" t="s">
        <v>333</v>
      </c>
      <c r="G215" s="33" t="s">
        <v>14</v>
      </c>
      <c r="H215" s="33">
        <v>37504</v>
      </c>
      <c r="I215" s="109" t="s">
        <v>63</v>
      </c>
      <c r="J215" s="113"/>
      <c r="K215" s="114" t="s">
        <v>339</v>
      </c>
      <c r="L215" s="83" t="s">
        <v>48</v>
      </c>
      <c r="M215" s="83" t="s">
        <v>48</v>
      </c>
      <c r="N215" s="33" t="s">
        <v>312</v>
      </c>
      <c r="O215" s="37">
        <v>11</v>
      </c>
      <c r="P215" s="36">
        <v>625</v>
      </c>
      <c r="Q215" s="33"/>
      <c r="R215" s="133">
        <f t="shared" si="3"/>
        <v>6875</v>
      </c>
      <c r="S215" s="135">
        <v>625</v>
      </c>
      <c r="T215" s="135">
        <v>625</v>
      </c>
      <c r="U215" s="135">
        <v>625</v>
      </c>
      <c r="V215" s="135">
        <v>625</v>
      </c>
      <c r="W215" s="135">
        <v>625</v>
      </c>
      <c r="X215" s="135">
        <v>625</v>
      </c>
      <c r="Y215" s="135">
        <v>625</v>
      </c>
      <c r="Z215" s="135">
        <v>625</v>
      </c>
      <c r="AA215" s="135">
        <v>625</v>
      </c>
      <c r="AB215" s="135">
        <v>625</v>
      </c>
      <c r="AC215" s="135">
        <v>625</v>
      </c>
      <c r="AD215" s="135">
        <v>0</v>
      </c>
      <c r="AE215" s="88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59"/>
      <c r="BD215" s="59"/>
      <c r="BE215" s="59"/>
      <c r="BF215" s="59"/>
      <c r="BG215" s="59"/>
      <c r="BH215" s="59"/>
      <c r="BI215" s="59"/>
      <c r="BJ215" s="59"/>
      <c r="BK215" s="59"/>
      <c r="BL215" s="59"/>
      <c r="BM215" s="59"/>
      <c r="BN215" s="59"/>
      <c r="BO215" s="59"/>
      <c r="BP215" s="59"/>
      <c r="BQ215" s="59"/>
      <c r="BR215" s="59"/>
      <c r="BS215" s="59"/>
      <c r="BT215" s="59"/>
    </row>
    <row r="216" spans="1:72" ht="27.6" x14ac:dyDescent="0.3">
      <c r="A216" s="108" t="s">
        <v>383</v>
      </c>
      <c r="B216" s="33" t="s">
        <v>128</v>
      </c>
      <c r="C216" s="33" t="s">
        <v>128</v>
      </c>
      <c r="D216" s="33" t="s">
        <v>12</v>
      </c>
      <c r="E216" s="33" t="s">
        <v>17</v>
      </c>
      <c r="F216" s="33" t="s">
        <v>118</v>
      </c>
      <c r="G216" s="33" t="s">
        <v>16</v>
      </c>
      <c r="H216" s="33">
        <v>21601</v>
      </c>
      <c r="I216" s="109" t="s">
        <v>63</v>
      </c>
      <c r="J216" s="113" t="s">
        <v>243</v>
      </c>
      <c r="K216" s="113" t="s">
        <v>244</v>
      </c>
      <c r="L216" s="83" t="s">
        <v>48</v>
      </c>
      <c r="M216" s="83" t="s">
        <v>48</v>
      </c>
      <c r="N216" s="35" t="s">
        <v>245</v>
      </c>
      <c r="O216" s="37">
        <v>30</v>
      </c>
      <c r="P216" s="36">
        <v>18</v>
      </c>
      <c r="Q216" s="35" t="s">
        <v>130</v>
      </c>
      <c r="R216" s="133">
        <f t="shared" si="3"/>
        <v>540</v>
      </c>
      <c r="S216" s="135">
        <v>0</v>
      </c>
      <c r="T216" s="135">
        <v>180</v>
      </c>
      <c r="U216" s="135">
        <v>0</v>
      </c>
      <c r="V216" s="135">
        <v>0</v>
      </c>
      <c r="W216" s="135">
        <v>0</v>
      </c>
      <c r="X216" s="135">
        <v>0</v>
      </c>
      <c r="Y216" s="135">
        <v>180</v>
      </c>
      <c r="Z216" s="135">
        <v>0</v>
      </c>
      <c r="AA216" s="135">
        <v>0</v>
      </c>
      <c r="AB216" s="135">
        <v>0</v>
      </c>
      <c r="AC216" s="135">
        <v>180</v>
      </c>
      <c r="AD216" s="135">
        <v>0</v>
      </c>
      <c r="AE216" s="88"/>
      <c r="AF216" s="59"/>
      <c r="AG216" s="59"/>
      <c r="AH216" s="59"/>
      <c r="AI216" s="59"/>
      <c r="AJ216" s="59"/>
      <c r="AK216" s="59"/>
      <c r="AL216" s="59"/>
      <c r="AM216" s="59"/>
      <c r="AN216" s="59"/>
      <c r="AO216" s="59"/>
      <c r="AP216" s="59"/>
      <c r="AQ216" s="59"/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59"/>
      <c r="BD216" s="59"/>
      <c r="BE216" s="59"/>
      <c r="BF216" s="59"/>
      <c r="BG216" s="59"/>
      <c r="BH216" s="59"/>
      <c r="BI216" s="59"/>
      <c r="BJ216" s="59"/>
      <c r="BK216" s="59"/>
      <c r="BL216" s="59"/>
      <c r="BM216" s="59"/>
      <c r="BN216" s="59"/>
      <c r="BO216" s="59"/>
      <c r="BP216" s="59"/>
      <c r="BQ216" s="59"/>
      <c r="BR216" s="59"/>
      <c r="BS216" s="59"/>
      <c r="BT216" s="59"/>
    </row>
    <row r="217" spans="1:72" ht="27.6" x14ac:dyDescent="0.3">
      <c r="A217" s="108" t="s">
        <v>383</v>
      </c>
      <c r="B217" s="33" t="s">
        <v>128</v>
      </c>
      <c r="C217" s="33" t="s">
        <v>128</v>
      </c>
      <c r="D217" s="33" t="s">
        <v>12</v>
      </c>
      <c r="E217" s="33" t="s">
        <v>17</v>
      </c>
      <c r="F217" s="33" t="s">
        <v>118</v>
      </c>
      <c r="G217" s="33" t="s">
        <v>16</v>
      </c>
      <c r="H217" s="33">
        <v>21601</v>
      </c>
      <c r="I217" s="109" t="s">
        <v>63</v>
      </c>
      <c r="J217" s="113" t="s">
        <v>254</v>
      </c>
      <c r="K217" s="113" t="s">
        <v>255</v>
      </c>
      <c r="L217" s="83" t="s">
        <v>48</v>
      </c>
      <c r="M217" s="83" t="s">
        <v>48</v>
      </c>
      <c r="N217" s="35" t="s">
        <v>256</v>
      </c>
      <c r="O217" s="37">
        <v>30</v>
      </c>
      <c r="P217" s="36">
        <v>15</v>
      </c>
      <c r="Q217" s="35" t="s">
        <v>130</v>
      </c>
      <c r="R217" s="133">
        <f t="shared" si="3"/>
        <v>450</v>
      </c>
      <c r="S217" s="135">
        <v>0</v>
      </c>
      <c r="T217" s="135">
        <v>150</v>
      </c>
      <c r="U217" s="135">
        <v>0</v>
      </c>
      <c r="V217" s="135">
        <v>0</v>
      </c>
      <c r="W217" s="135">
        <v>0</v>
      </c>
      <c r="X217" s="135">
        <v>0</v>
      </c>
      <c r="Y217" s="135">
        <v>150</v>
      </c>
      <c r="Z217" s="135">
        <v>0</v>
      </c>
      <c r="AA217" s="135">
        <v>0</v>
      </c>
      <c r="AB217" s="135">
        <v>0</v>
      </c>
      <c r="AC217" s="135">
        <v>150</v>
      </c>
      <c r="AD217" s="135">
        <v>0</v>
      </c>
      <c r="AE217" s="88"/>
      <c r="AF217" s="59"/>
      <c r="AG217" s="59"/>
      <c r="AH217" s="59"/>
      <c r="AI217" s="59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59"/>
      <c r="BD217" s="59"/>
      <c r="BE217" s="59"/>
      <c r="BF217" s="59"/>
      <c r="BG217" s="59"/>
      <c r="BH217" s="59"/>
      <c r="BI217" s="59"/>
      <c r="BJ217" s="59"/>
      <c r="BK217" s="59"/>
      <c r="BL217" s="59"/>
      <c r="BM217" s="59"/>
      <c r="BN217" s="59"/>
      <c r="BO217" s="59"/>
      <c r="BP217" s="59"/>
      <c r="BQ217" s="59"/>
      <c r="BR217" s="59"/>
      <c r="BS217" s="59"/>
      <c r="BT217" s="59"/>
    </row>
    <row r="218" spans="1:72" ht="27.6" x14ac:dyDescent="0.3">
      <c r="A218" s="108" t="s">
        <v>383</v>
      </c>
      <c r="B218" s="33" t="s">
        <v>128</v>
      </c>
      <c r="C218" s="33" t="s">
        <v>128</v>
      </c>
      <c r="D218" s="33" t="s">
        <v>12</v>
      </c>
      <c r="E218" s="33" t="s">
        <v>17</v>
      </c>
      <c r="F218" s="33" t="s">
        <v>118</v>
      </c>
      <c r="G218" s="33" t="s">
        <v>16</v>
      </c>
      <c r="H218" s="33">
        <v>21601</v>
      </c>
      <c r="I218" s="109" t="s">
        <v>63</v>
      </c>
      <c r="J218" s="113" t="s">
        <v>246</v>
      </c>
      <c r="K218" s="113" t="s">
        <v>247</v>
      </c>
      <c r="L218" s="83" t="s">
        <v>48</v>
      </c>
      <c r="M218" s="83" t="s">
        <v>48</v>
      </c>
      <c r="N218" s="35" t="s">
        <v>218</v>
      </c>
      <c r="O218" s="37">
        <v>30</v>
      </c>
      <c r="P218" s="36">
        <v>23</v>
      </c>
      <c r="Q218" s="35" t="s">
        <v>130</v>
      </c>
      <c r="R218" s="133">
        <f t="shared" si="3"/>
        <v>690</v>
      </c>
      <c r="S218" s="135">
        <v>0</v>
      </c>
      <c r="T218" s="135">
        <v>230</v>
      </c>
      <c r="U218" s="135">
        <v>0</v>
      </c>
      <c r="V218" s="135">
        <v>0</v>
      </c>
      <c r="W218" s="135">
        <v>0</v>
      </c>
      <c r="X218" s="135">
        <v>0</v>
      </c>
      <c r="Y218" s="135">
        <v>230</v>
      </c>
      <c r="Z218" s="135">
        <v>0</v>
      </c>
      <c r="AA218" s="135">
        <v>0</v>
      </c>
      <c r="AB218" s="135">
        <v>0</v>
      </c>
      <c r="AC218" s="135">
        <v>230</v>
      </c>
      <c r="AD218" s="135">
        <v>0</v>
      </c>
      <c r="AE218" s="88"/>
      <c r="AF218" s="59"/>
      <c r="AG218" s="59"/>
      <c r="AH218" s="59"/>
      <c r="AI218" s="59"/>
      <c r="AJ218" s="59"/>
      <c r="AK218" s="59"/>
      <c r="AL218" s="59"/>
      <c r="AM218" s="59"/>
      <c r="AN218" s="59"/>
      <c r="AO218" s="59"/>
      <c r="AP218" s="59"/>
      <c r="AQ218" s="59"/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59"/>
      <c r="BD218" s="59"/>
      <c r="BE218" s="59"/>
      <c r="BF218" s="59"/>
      <c r="BG218" s="59"/>
      <c r="BH218" s="59"/>
      <c r="BI218" s="59"/>
      <c r="BJ218" s="59"/>
      <c r="BK218" s="59"/>
      <c r="BL218" s="59"/>
      <c r="BM218" s="59"/>
      <c r="BN218" s="59"/>
      <c r="BO218" s="59"/>
      <c r="BP218" s="59"/>
      <c r="BQ218" s="59"/>
      <c r="BR218" s="59"/>
      <c r="BS218" s="59"/>
      <c r="BT218" s="59"/>
    </row>
    <row r="219" spans="1:72" ht="27.6" x14ac:dyDescent="0.3">
      <c r="A219" s="108" t="s">
        <v>383</v>
      </c>
      <c r="B219" s="33" t="s">
        <v>128</v>
      </c>
      <c r="C219" s="33" t="s">
        <v>128</v>
      </c>
      <c r="D219" s="33" t="s">
        <v>12</v>
      </c>
      <c r="E219" s="33" t="s">
        <v>17</v>
      </c>
      <c r="F219" s="33" t="s">
        <v>118</v>
      </c>
      <c r="G219" s="33" t="s">
        <v>16</v>
      </c>
      <c r="H219" s="33">
        <v>21601</v>
      </c>
      <c r="I219" s="109" t="s">
        <v>63</v>
      </c>
      <c r="J219" s="113" t="s">
        <v>241</v>
      </c>
      <c r="K219" s="113" t="s">
        <v>242</v>
      </c>
      <c r="L219" s="83" t="s">
        <v>48</v>
      </c>
      <c r="M219" s="83" t="s">
        <v>48</v>
      </c>
      <c r="N219" s="35" t="s">
        <v>53</v>
      </c>
      <c r="O219" s="37">
        <v>30</v>
      </c>
      <c r="P219" s="36">
        <v>16</v>
      </c>
      <c r="Q219" s="35" t="s">
        <v>130</v>
      </c>
      <c r="R219" s="133">
        <f t="shared" si="3"/>
        <v>480</v>
      </c>
      <c r="S219" s="135">
        <v>0</v>
      </c>
      <c r="T219" s="135">
        <v>160</v>
      </c>
      <c r="U219" s="135">
        <v>0</v>
      </c>
      <c r="V219" s="135">
        <v>0</v>
      </c>
      <c r="W219" s="135">
        <v>0</v>
      </c>
      <c r="X219" s="135">
        <v>0</v>
      </c>
      <c r="Y219" s="135">
        <v>160</v>
      </c>
      <c r="Z219" s="135">
        <v>0</v>
      </c>
      <c r="AA219" s="135">
        <v>0</v>
      </c>
      <c r="AB219" s="135">
        <v>0</v>
      </c>
      <c r="AC219" s="135">
        <v>160</v>
      </c>
      <c r="AD219" s="135">
        <v>0</v>
      </c>
      <c r="AE219" s="88"/>
      <c r="AF219" s="59"/>
      <c r="AG219" s="59"/>
      <c r="AH219" s="59"/>
      <c r="AI219" s="59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59"/>
      <c r="BD219" s="59"/>
      <c r="BE219" s="59"/>
      <c r="BF219" s="59"/>
      <c r="BG219" s="59"/>
      <c r="BH219" s="59"/>
      <c r="BI219" s="59"/>
      <c r="BJ219" s="59"/>
      <c r="BK219" s="59"/>
      <c r="BL219" s="59"/>
      <c r="BM219" s="59"/>
      <c r="BN219" s="59"/>
      <c r="BO219" s="59"/>
      <c r="BP219" s="59"/>
      <c r="BQ219" s="59"/>
      <c r="BR219" s="59"/>
      <c r="BS219" s="59"/>
      <c r="BT219" s="59"/>
    </row>
    <row r="220" spans="1:72" ht="27.6" x14ac:dyDescent="0.3">
      <c r="A220" s="108" t="s">
        <v>383</v>
      </c>
      <c r="B220" s="33" t="s">
        <v>128</v>
      </c>
      <c r="C220" s="33" t="s">
        <v>128</v>
      </c>
      <c r="D220" s="33" t="s">
        <v>12</v>
      </c>
      <c r="E220" s="33" t="s">
        <v>17</v>
      </c>
      <c r="F220" s="33" t="s">
        <v>118</v>
      </c>
      <c r="G220" s="33" t="s">
        <v>16</v>
      </c>
      <c r="H220" s="33">
        <v>21601</v>
      </c>
      <c r="I220" s="109" t="s">
        <v>66</v>
      </c>
      <c r="J220" s="113" t="s">
        <v>230</v>
      </c>
      <c r="K220" s="113" t="s">
        <v>231</v>
      </c>
      <c r="L220" s="83" t="s">
        <v>48</v>
      </c>
      <c r="M220" s="83" t="s">
        <v>48</v>
      </c>
      <c r="N220" s="35" t="s">
        <v>53</v>
      </c>
      <c r="O220" s="37">
        <v>75</v>
      </c>
      <c r="P220" s="36">
        <v>135</v>
      </c>
      <c r="Q220" s="35" t="s">
        <v>130</v>
      </c>
      <c r="R220" s="133">
        <f t="shared" si="3"/>
        <v>10125</v>
      </c>
      <c r="S220" s="135">
        <v>0</v>
      </c>
      <c r="T220" s="135">
        <v>3375</v>
      </c>
      <c r="U220" s="135">
        <v>0</v>
      </c>
      <c r="V220" s="135">
        <v>0</v>
      </c>
      <c r="W220" s="135">
        <v>0</v>
      </c>
      <c r="X220" s="135">
        <v>0</v>
      </c>
      <c r="Y220" s="135">
        <v>3375</v>
      </c>
      <c r="Z220" s="135">
        <v>0</v>
      </c>
      <c r="AA220" s="135">
        <v>0</v>
      </c>
      <c r="AB220" s="135">
        <v>0</v>
      </c>
      <c r="AC220" s="135">
        <v>3375</v>
      </c>
      <c r="AD220" s="135">
        <v>0</v>
      </c>
      <c r="AE220" s="88"/>
      <c r="AF220" s="59"/>
      <c r="AG220" s="59"/>
      <c r="AH220" s="59"/>
      <c r="AI220" s="59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  <c r="BD220" s="59"/>
      <c r="BE220" s="59"/>
      <c r="BF220" s="59"/>
      <c r="BG220" s="59"/>
      <c r="BH220" s="59"/>
      <c r="BI220" s="59"/>
      <c r="BJ220" s="59"/>
      <c r="BK220" s="59"/>
      <c r="BL220" s="59"/>
      <c r="BM220" s="59"/>
      <c r="BN220" s="59"/>
      <c r="BO220" s="59"/>
      <c r="BP220" s="59"/>
      <c r="BQ220" s="59"/>
      <c r="BR220" s="59"/>
      <c r="BS220" s="59"/>
      <c r="BT220" s="59"/>
    </row>
    <row r="221" spans="1:72" ht="27.6" x14ac:dyDescent="0.3">
      <c r="A221" s="108" t="s">
        <v>383</v>
      </c>
      <c r="B221" s="33" t="s">
        <v>128</v>
      </c>
      <c r="C221" s="33" t="s">
        <v>128</v>
      </c>
      <c r="D221" s="33" t="s">
        <v>12</v>
      </c>
      <c r="E221" s="33" t="s">
        <v>17</v>
      </c>
      <c r="F221" s="33" t="s">
        <v>118</v>
      </c>
      <c r="G221" s="33" t="s">
        <v>16</v>
      </c>
      <c r="H221" s="33">
        <v>21601</v>
      </c>
      <c r="I221" s="109" t="s">
        <v>66</v>
      </c>
      <c r="J221" s="113" t="s">
        <v>232</v>
      </c>
      <c r="K221" s="113" t="s">
        <v>233</v>
      </c>
      <c r="L221" s="83" t="s">
        <v>48</v>
      </c>
      <c r="M221" s="83" t="s">
        <v>48</v>
      </c>
      <c r="N221" s="35" t="s">
        <v>53</v>
      </c>
      <c r="O221" s="37">
        <v>75</v>
      </c>
      <c r="P221" s="36">
        <v>55</v>
      </c>
      <c r="Q221" s="35" t="s">
        <v>130</v>
      </c>
      <c r="R221" s="133">
        <f t="shared" si="3"/>
        <v>4125</v>
      </c>
      <c r="S221" s="135">
        <v>0</v>
      </c>
      <c r="T221" s="135">
        <v>1375</v>
      </c>
      <c r="U221" s="135">
        <v>0</v>
      </c>
      <c r="V221" s="135">
        <v>0</v>
      </c>
      <c r="W221" s="135">
        <v>0</v>
      </c>
      <c r="X221" s="135">
        <v>0</v>
      </c>
      <c r="Y221" s="135">
        <v>1375</v>
      </c>
      <c r="Z221" s="135">
        <v>0</v>
      </c>
      <c r="AA221" s="135">
        <v>0</v>
      </c>
      <c r="AB221" s="135">
        <v>0</v>
      </c>
      <c r="AC221" s="135">
        <v>1375</v>
      </c>
      <c r="AD221" s="135">
        <v>0</v>
      </c>
      <c r="AE221" s="88"/>
      <c r="AF221" s="59"/>
      <c r="AG221" s="59"/>
      <c r="AH221" s="59"/>
      <c r="AI221" s="59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  <c r="BD221" s="59"/>
      <c r="BE221" s="59"/>
      <c r="BF221" s="59"/>
      <c r="BG221" s="59"/>
      <c r="BH221" s="59"/>
      <c r="BI221" s="59"/>
      <c r="BJ221" s="59"/>
      <c r="BK221" s="59"/>
      <c r="BL221" s="59"/>
      <c r="BM221" s="59"/>
      <c r="BN221" s="59"/>
      <c r="BO221" s="59"/>
      <c r="BP221" s="59"/>
      <c r="BQ221" s="59"/>
      <c r="BR221" s="59"/>
      <c r="BS221" s="59"/>
      <c r="BT221" s="59"/>
    </row>
    <row r="222" spans="1:72" ht="27.6" x14ac:dyDescent="0.3">
      <c r="A222" s="108" t="s">
        <v>383</v>
      </c>
      <c r="B222" s="33" t="s">
        <v>128</v>
      </c>
      <c r="C222" s="33" t="s">
        <v>128</v>
      </c>
      <c r="D222" s="33" t="s">
        <v>12</v>
      </c>
      <c r="E222" s="33" t="s">
        <v>17</v>
      </c>
      <c r="F222" s="33" t="s">
        <v>118</v>
      </c>
      <c r="G222" s="33" t="s">
        <v>16</v>
      </c>
      <c r="H222" s="33">
        <v>21601</v>
      </c>
      <c r="I222" s="109" t="s">
        <v>66</v>
      </c>
      <c r="J222" s="113" t="s">
        <v>71</v>
      </c>
      <c r="K222" s="113" t="s">
        <v>57</v>
      </c>
      <c r="L222" s="83" t="s">
        <v>48</v>
      </c>
      <c r="M222" s="83" t="s">
        <v>48</v>
      </c>
      <c r="N222" s="35" t="s">
        <v>234</v>
      </c>
      <c r="O222" s="37">
        <v>30</v>
      </c>
      <c r="P222" s="36">
        <v>320</v>
      </c>
      <c r="Q222" s="35" t="s">
        <v>130</v>
      </c>
      <c r="R222" s="133">
        <f t="shared" si="3"/>
        <v>9600</v>
      </c>
      <c r="S222" s="135">
        <v>0</v>
      </c>
      <c r="T222" s="135">
        <v>3200</v>
      </c>
      <c r="U222" s="135">
        <v>0</v>
      </c>
      <c r="V222" s="135">
        <v>0</v>
      </c>
      <c r="W222" s="135">
        <v>0</v>
      </c>
      <c r="X222" s="135">
        <v>0</v>
      </c>
      <c r="Y222" s="135">
        <v>3200</v>
      </c>
      <c r="Z222" s="135">
        <v>0</v>
      </c>
      <c r="AA222" s="135">
        <v>0</v>
      </c>
      <c r="AB222" s="135">
        <v>0</v>
      </c>
      <c r="AC222" s="135">
        <v>3200</v>
      </c>
      <c r="AD222" s="135">
        <v>0</v>
      </c>
      <c r="AE222" s="88"/>
      <c r="AF222" s="59"/>
      <c r="AG222" s="59"/>
      <c r="AH222" s="59"/>
      <c r="AI222" s="59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  <c r="BD222" s="59"/>
      <c r="BE222" s="59"/>
      <c r="BF222" s="59"/>
      <c r="BG222" s="59"/>
      <c r="BH222" s="59"/>
      <c r="BI222" s="59"/>
      <c r="BJ222" s="59"/>
      <c r="BK222" s="59"/>
      <c r="BL222" s="59"/>
      <c r="BM222" s="59"/>
      <c r="BN222" s="59"/>
      <c r="BO222" s="59"/>
      <c r="BP222" s="59"/>
      <c r="BQ222" s="59"/>
      <c r="BR222" s="59"/>
      <c r="BS222" s="59"/>
      <c r="BT222" s="59"/>
    </row>
    <row r="223" spans="1:72" ht="27.6" x14ac:dyDescent="0.3">
      <c r="A223" s="108" t="s">
        <v>383</v>
      </c>
      <c r="B223" s="33" t="s">
        <v>128</v>
      </c>
      <c r="C223" s="33" t="s">
        <v>128</v>
      </c>
      <c r="D223" s="33" t="s">
        <v>12</v>
      </c>
      <c r="E223" s="33" t="s">
        <v>17</v>
      </c>
      <c r="F223" s="33" t="s">
        <v>118</v>
      </c>
      <c r="G223" s="33" t="s">
        <v>16</v>
      </c>
      <c r="H223" s="33">
        <v>21601</v>
      </c>
      <c r="I223" s="109" t="s">
        <v>66</v>
      </c>
      <c r="J223" s="113" t="s">
        <v>252</v>
      </c>
      <c r="K223" s="113" t="s">
        <v>253</v>
      </c>
      <c r="L223" s="83" t="s">
        <v>48</v>
      </c>
      <c r="M223" s="83" t="s">
        <v>48</v>
      </c>
      <c r="N223" s="35" t="s">
        <v>53</v>
      </c>
      <c r="O223" s="37">
        <v>45</v>
      </c>
      <c r="P223" s="36">
        <v>31</v>
      </c>
      <c r="Q223" s="35" t="s">
        <v>130</v>
      </c>
      <c r="R223" s="133">
        <f t="shared" si="3"/>
        <v>1395</v>
      </c>
      <c r="S223" s="135">
        <v>0</v>
      </c>
      <c r="T223" s="135">
        <v>465</v>
      </c>
      <c r="U223" s="135">
        <v>0</v>
      </c>
      <c r="V223" s="135">
        <v>0</v>
      </c>
      <c r="W223" s="135">
        <v>0</v>
      </c>
      <c r="X223" s="135">
        <v>0</v>
      </c>
      <c r="Y223" s="135">
        <v>465</v>
      </c>
      <c r="Z223" s="135">
        <v>0</v>
      </c>
      <c r="AA223" s="135">
        <v>0</v>
      </c>
      <c r="AB223" s="135">
        <v>0</v>
      </c>
      <c r="AC223" s="135">
        <v>465</v>
      </c>
      <c r="AD223" s="135">
        <v>0</v>
      </c>
      <c r="AE223" s="88"/>
      <c r="AF223" s="59"/>
      <c r="AG223" s="59"/>
      <c r="AH223" s="59"/>
      <c r="AI223" s="59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59"/>
      <c r="BD223" s="59"/>
      <c r="BE223" s="59"/>
      <c r="BF223" s="59"/>
      <c r="BG223" s="59"/>
      <c r="BH223" s="59"/>
      <c r="BI223" s="59"/>
      <c r="BJ223" s="59"/>
      <c r="BK223" s="59"/>
      <c r="BL223" s="59"/>
      <c r="BM223" s="59"/>
      <c r="BN223" s="59"/>
      <c r="BO223" s="59"/>
      <c r="BP223" s="59"/>
      <c r="BQ223" s="59"/>
      <c r="BR223" s="59"/>
      <c r="BS223" s="59"/>
      <c r="BT223" s="59"/>
    </row>
    <row r="224" spans="1:72" ht="27.6" x14ac:dyDescent="0.3">
      <c r="A224" s="108" t="s">
        <v>383</v>
      </c>
      <c r="B224" s="33" t="s">
        <v>128</v>
      </c>
      <c r="C224" s="33" t="s">
        <v>128</v>
      </c>
      <c r="D224" s="33" t="s">
        <v>12</v>
      </c>
      <c r="E224" s="33" t="s">
        <v>17</v>
      </c>
      <c r="F224" s="33" t="s">
        <v>118</v>
      </c>
      <c r="G224" s="33" t="s">
        <v>16</v>
      </c>
      <c r="H224" s="33">
        <v>21601</v>
      </c>
      <c r="I224" s="109" t="s">
        <v>66</v>
      </c>
      <c r="J224" s="113" t="s">
        <v>340</v>
      </c>
      <c r="K224" s="113" t="s">
        <v>341</v>
      </c>
      <c r="L224" s="83" t="s">
        <v>48</v>
      </c>
      <c r="M224" s="83" t="s">
        <v>48</v>
      </c>
      <c r="N224" s="35" t="s">
        <v>53</v>
      </c>
      <c r="O224" s="37">
        <v>48</v>
      </c>
      <c r="P224" s="36">
        <v>115</v>
      </c>
      <c r="Q224" s="33" t="s">
        <v>130</v>
      </c>
      <c r="R224" s="133">
        <f t="shared" si="3"/>
        <v>5520</v>
      </c>
      <c r="S224" s="135">
        <v>0</v>
      </c>
      <c r="T224" s="135">
        <v>1840</v>
      </c>
      <c r="U224" s="135">
        <v>0</v>
      </c>
      <c r="V224" s="135">
        <v>0</v>
      </c>
      <c r="W224" s="135">
        <v>0</v>
      </c>
      <c r="X224" s="135">
        <v>0</v>
      </c>
      <c r="Y224" s="135">
        <v>1840</v>
      </c>
      <c r="Z224" s="135">
        <v>0</v>
      </c>
      <c r="AA224" s="135">
        <v>0</v>
      </c>
      <c r="AB224" s="135">
        <v>0</v>
      </c>
      <c r="AC224" s="135">
        <v>1840</v>
      </c>
      <c r="AD224" s="135">
        <v>0</v>
      </c>
      <c r="AE224" s="88"/>
      <c r="AF224" s="59"/>
      <c r="AG224" s="59"/>
      <c r="AH224" s="59"/>
      <c r="AI224" s="59"/>
      <c r="AJ224" s="59"/>
      <c r="AK224" s="59"/>
      <c r="AL224" s="59"/>
      <c r="AM224" s="59"/>
      <c r="AN224" s="59"/>
      <c r="AO224" s="59"/>
      <c r="AP224" s="59"/>
      <c r="AQ224" s="59"/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59"/>
      <c r="BD224" s="59"/>
      <c r="BE224" s="59"/>
      <c r="BF224" s="59"/>
      <c r="BG224" s="59"/>
      <c r="BH224" s="59"/>
      <c r="BI224" s="59"/>
      <c r="BJ224" s="59"/>
      <c r="BK224" s="59"/>
      <c r="BL224" s="59"/>
      <c r="BM224" s="59"/>
      <c r="BN224" s="59"/>
      <c r="BO224" s="59"/>
      <c r="BP224" s="59"/>
      <c r="BQ224" s="59"/>
      <c r="BR224" s="59"/>
      <c r="BS224" s="59"/>
      <c r="BT224" s="59"/>
    </row>
    <row r="225" spans="1:72" ht="96.6" x14ac:dyDescent="0.3">
      <c r="A225" s="108" t="s">
        <v>383</v>
      </c>
      <c r="B225" s="33" t="s">
        <v>128</v>
      </c>
      <c r="C225" s="33" t="s">
        <v>128</v>
      </c>
      <c r="D225" s="33" t="s">
        <v>12</v>
      </c>
      <c r="E225" s="33" t="s">
        <v>17</v>
      </c>
      <c r="F225" s="33" t="s">
        <v>118</v>
      </c>
      <c r="G225" s="33" t="s">
        <v>16</v>
      </c>
      <c r="H225" s="33">
        <v>21601</v>
      </c>
      <c r="I225" s="109" t="s">
        <v>384</v>
      </c>
      <c r="J225" s="113" t="s">
        <v>58</v>
      </c>
      <c r="K225" s="113" t="s">
        <v>342</v>
      </c>
      <c r="L225" s="83" t="s">
        <v>48</v>
      </c>
      <c r="M225" s="83" t="s">
        <v>48</v>
      </c>
      <c r="N225" s="35" t="s">
        <v>53</v>
      </c>
      <c r="O225" s="37">
        <v>48</v>
      </c>
      <c r="P225" s="36">
        <v>220</v>
      </c>
      <c r="Q225" s="33" t="s">
        <v>130</v>
      </c>
      <c r="R225" s="133">
        <f t="shared" si="3"/>
        <v>10560</v>
      </c>
      <c r="S225" s="135">
        <v>0</v>
      </c>
      <c r="T225" s="135">
        <v>3520</v>
      </c>
      <c r="U225" s="135">
        <v>0</v>
      </c>
      <c r="V225" s="135">
        <v>0</v>
      </c>
      <c r="W225" s="135">
        <v>0</v>
      </c>
      <c r="X225" s="135">
        <v>0</v>
      </c>
      <c r="Y225" s="135">
        <v>3520</v>
      </c>
      <c r="Z225" s="135">
        <v>0</v>
      </c>
      <c r="AA225" s="135">
        <v>0</v>
      </c>
      <c r="AB225" s="135">
        <v>0</v>
      </c>
      <c r="AC225" s="135">
        <v>3520</v>
      </c>
      <c r="AD225" s="135">
        <v>0</v>
      </c>
      <c r="AE225" s="88"/>
      <c r="AF225" s="59"/>
      <c r="AG225" s="59"/>
      <c r="AH225" s="59"/>
      <c r="AI225" s="59"/>
      <c r="AJ225" s="59"/>
      <c r="AK225" s="59"/>
      <c r="AL225" s="59"/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59"/>
      <c r="BD225" s="59"/>
      <c r="BE225" s="59"/>
      <c r="BF225" s="59"/>
      <c r="BG225" s="59"/>
      <c r="BH225" s="59"/>
      <c r="BI225" s="59"/>
      <c r="BJ225" s="59"/>
      <c r="BK225" s="59"/>
      <c r="BL225" s="59"/>
      <c r="BM225" s="59"/>
      <c r="BN225" s="59"/>
      <c r="BO225" s="59"/>
      <c r="BP225" s="59"/>
      <c r="BQ225" s="59"/>
      <c r="BR225" s="59"/>
      <c r="BS225" s="59"/>
      <c r="BT225" s="59"/>
    </row>
    <row r="226" spans="1:72" ht="27.6" x14ac:dyDescent="0.3">
      <c r="A226" s="108" t="s">
        <v>383</v>
      </c>
      <c r="B226" s="33" t="s">
        <v>128</v>
      </c>
      <c r="C226" s="33" t="s">
        <v>128</v>
      </c>
      <c r="D226" s="33" t="s">
        <v>12</v>
      </c>
      <c r="E226" s="33" t="s">
        <v>17</v>
      </c>
      <c r="F226" s="33" t="s">
        <v>118</v>
      </c>
      <c r="G226" s="33" t="s">
        <v>16</v>
      </c>
      <c r="H226" s="33">
        <v>21601</v>
      </c>
      <c r="I226" s="109" t="s">
        <v>334</v>
      </c>
      <c r="J226" s="113" t="s">
        <v>226</v>
      </c>
      <c r="K226" s="113" t="s">
        <v>227</v>
      </c>
      <c r="L226" s="83" t="s">
        <v>48</v>
      </c>
      <c r="M226" s="83" t="s">
        <v>48</v>
      </c>
      <c r="N226" s="35" t="s">
        <v>218</v>
      </c>
      <c r="O226" s="37">
        <v>75</v>
      </c>
      <c r="P226" s="36">
        <v>65</v>
      </c>
      <c r="Q226" s="35" t="s">
        <v>130</v>
      </c>
      <c r="R226" s="133">
        <f t="shared" si="3"/>
        <v>4875</v>
      </c>
      <c r="S226" s="135">
        <v>0</v>
      </c>
      <c r="T226" s="135">
        <v>1625</v>
      </c>
      <c r="U226" s="135">
        <v>0</v>
      </c>
      <c r="V226" s="135">
        <v>0</v>
      </c>
      <c r="W226" s="135">
        <v>0</v>
      </c>
      <c r="X226" s="135">
        <v>0</v>
      </c>
      <c r="Y226" s="135">
        <v>1625</v>
      </c>
      <c r="Z226" s="135">
        <v>0</v>
      </c>
      <c r="AA226" s="135">
        <v>0</v>
      </c>
      <c r="AB226" s="135">
        <v>0</v>
      </c>
      <c r="AC226" s="135">
        <v>1625</v>
      </c>
      <c r="AD226" s="135">
        <v>0</v>
      </c>
      <c r="AE226" s="88"/>
      <c r="AF226" s="59"/>
      <c r="AG226" s="59"/>
      <c r="AH226" s="59"/>
      <c r="AI226" s="59"/>
      <c r="AJ226" s="59"/>
      <c r="AK226" s="59"/>
      <c r="AL226" s="59"/>
      <c r="AM226" s="59"/>
      <c r="AN226" s="59"/>
      <c r="AO226" s="59"/>
      <c r="AP226" s="59"/>
      <c r="AQ226" s="59"/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59"/>
      <c r="BD226" s="59"/>
      <c r="BE226" s="59"/>
      <c r="BF226" s="59"/>
      <c r="BG226" s="59"/>
      <c r="BH226" s="59"/>
      <c r="BI226" s="59"/>
      <c r="BJ226" s="59"/>
      <c r="BK226" s="59"/>
      <c r="BL226" s="59"/>
      <c r="BM226" s="59"/>
      <c r="BN226" s="59"/>
      <c r="BO226" s="59"/>
      <c r="BP226" s="59"/>
      <c r="BQ226" s="59"/>
      <c r="BR226" s="59"/>
      <c r="BS226" s="59"/>
      <c r="BT226" s="59"/>
    </row>
    <row r="227" spans="1:72" ht="27.6" x14ac:dyDescent="0.3">
      <c r="A227" s="108" t="s">
        <v>383</v>
      </c>
      <c r="B227" s="33" t="s">
        <v>128</v>
      </c>
      <c r="C227" s="33" t="s">
        <v>128</v>
      </c>
      <c r="D227" s="33" t="s">
        <v>12</v>
      </c>
      <c r="E227" s="33" t="s">
        <v>17</v>
      </c>
      <c r="F227" s="33" t="s">
        <v>118</v>
      </c>
      <c r="G227" s="33" t="s">
        <v>16</v>
      </c>
      <c r="H227" s="33">
        <v>21601</v>
      </c>
      <c r="I227" s="109" t="s">
        <v>397</v>
      </c>
      <c r="J227" s="113" t="s">
        <v>343</v>
      </c>
      <c r="K227" s="113" t="s">
        <v>344</v>
      </c>
      <c r="L227" s="83" t="s">
        <v>48</v>
      </c>
      <c r="M227" s="83" t="s">
        <v>48</v>
      </c>
      <c r="N227" s="35" t="s">
        <v>53</v>
      </c>
      <c r="O227" s="37">
        <v>6</v>
      </c>
      <c r="P227" s="36">
        <v>25</v>
      </c>
      <c r="Q227" s="35" t="s">
        <v>130</v>
      </c>
      <c r="R227" s="133">
        <f t="shared" si="3"/>
        <v>150</v>
      </c>
      <c r="S227" s="135">
        <v>0</v>
      </c>
      <c r="T227" s="135">
        <v>150</v>
      </c>
      <c r="U227" s="135">
        <v>0</v>
      </c>
      <c r="V227" s="135">
        <v>0</v>
      </c>
      <c r="W227" s="135">
        <v>0</v>
      </c>
      <c r="X227" s="135">
        <v>0</v>
      </c>
      <c r="Y227" s="135">
        <v>0</v>
      </c>
      <c r="Z227" s="135">
        <v>0</v>
      </c>
      <c r="AA227" s="135">
        <v>0</v>
      </c>
      <c r="AB227" s="135">
        <v>0</v>
      </c>
      <c r="AC227" s="135">
        <v>0</v>
      </c>
      <c r="AD227" s="135">
        <v>0</v>
      </c>
      <c r="AE227" s="88"/>
      <c r="AF227" s="59"/>
      <c r="AG227" s="59"/>
      <c r="AH227" s="59"/>
      <c r="AI227" s="59"/>
      <c r="AJ227" s="59"/>
      <c r="AK227" s="59"/>
      <c r="AL227" s="59"/>
      <c r="AM227" s="59"/>
      <c r="AN227" s="59"/>
      <c r="AO227" s="59"/>
      <c r="AP227" s="59"/>
      <c r="AQ227" s="59"/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59"/>
      <c r="BD227" s="59"/>
      <c r="BE227" s="59"/>
      <c r="BF227" s="59"/>
      <c r="BG227" s="59"/>
      <c r="BH227" s="59"/>
      <c r="BI227" s="59"/>
      <c r="BJ227" s="59"/>
      <c r="BK227" s="59"/>
      <c r="BL227" s="59"/>
      <c r="BM227" s="59"/>
      <c r="BN227" s="59"/>
      <c r="BO227" s="59"/>
      <c r="BP227" s="59"/>
      <c r="BQ227" s="59"/>
      <c r="BR227" s="59"/>
      <c r="BS227" s="59"/>
      <c r="BT227" s="59"/>
    </row>
    <row r="228" spans="1:72" ht="41.4" x14ac:dyDescent="0.3">
      <c r="A228" s="108" t="s">
        <v>383</v>
      </c>
      <c r="B228" s="33" t="s">
        <v>128</v>
      </c>
      <c r="C228" s="33" t="s">
        <v>128</v>
      </c>
      <c r="D228" s="33" t="s">
        <v>12</v>
      </c>
      <c r="E228" s="33" t="s">
        <v>17</v>
      </c>
      <c r="F228" s="33" t="s">
        <v>118</v>
      </c>
      <c r="G228" s="33" t="s">
        <v>16</v>
      </c>
      <c r="H228" s="33">
        <v>25401</v>
      </c>
      <c r="I228" s="109" t="s">
        <v>494</v>
      </c>
      <c r="J228" s="113" t="s">
        <v>74</v>
      </c>
      <c r="K228" s="113" t="s">
        <v>345</v>
      </c>
      <c r="L228" s="83" t="s">
        <v>48</v>
      </c>
      <c r="M228" s="83" t="s">
        <v>48</v>
      </c>
      <c r="N228" s="35" t="s">
        <v>53</v>
      </c>
      <c r="O228" s="37">
        <v>2000</v>
      </c>
      <c r="P228" s="36">
        <v>7</v>
      </c>
      <c r="Q228" s="35" t="s">
        <v>130</v>
      </c>
      <c r="R228" s="133">
        <f t="shared" si="3"/>
        <v>14000</v>
      </c>
      <c r="S228" s="135">
        <v>0</v>
      </c>
      <c r="T228" s="135">
        <v>7000</v>
      </c>
      <c r="U228" s="135">
        <v>0</v>
      </c>
      <c r="V228" s="135">
        <v>0</v>
      </c>
      <c r="W228" s="135">
        <v>0</v>
      </c>
      <c r="X228" s="135">
        <v>0</v>
      </c>
      <c r="Y228" s="135">
        <v>7000</v>
      </c>
      <c r="Z228" s="135">
        <v>0</v>
      </c>
      <c r="AA228" s="135">
        <v>0</v>
      </c>
      <c r="AB228" s="135">
        <v>0</v>
      </c>
      <c r="AC228" s="135">
        <v>0</v>
      </c>
      <c r="AD228" s="135">
        <v>0</v>
      </c>
      <c r="AE228" s="88"/>
      <c r="AF228" s="59"/>
      <c r="AG228" s="59"/>
      <c r="AH228" s="59"/>
      <c r="AI228" s="59"/>
      <c r="AJ228" s="59"/>
      <c r="AK228" s="59"/>
      <c r="AL228" s="59"/>
      <c r="AM228" s="59"/>
      <c r="AN228" s="59"/>
      <c r="AO228" s="59"/>
      <c r="AP228" s="59"/>
      <c r="AQ228" s="59"/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59"/>
      <c r="BD228" s="59"/>
      <c r="BE228" s="59"/>
      <c r="BF228" s="59"/>
      <c r="BG228" s="59"/>
      <c r="BH228" s="59"/>
      <c r="BI228" s="59"/>
      <c r="BJ228" s="59"/>
      <c r="BK228" s="59"/>
      <c r="BL228" s="59"/>
      <c r="BM228" s="59"/>
      <c r="BN228" s="59"/>
      <c r="BO228" s="59"/>
      <c r="BP228" s="59"/>
      <c r="BQ228" s="59"/>
      <c r="BR228" s="59"/>
      <c r="BS228" s="59"/>
      <c r="BT228" s="59"/>
    </row>
    <row r="229" spans="1:72" ht="27.6" x14ac:dyDescent="0.3">
      <c r="A229" s="108" t="s">
        <v>383</v>
      </c>
      <c r="B229" s="33" t="s">
        <v>128</v>
      </c>
      <c r="C229" s="33" t="s">
        <v>128</v>
      </c>
      <c r="D229" s="33" t="s">
        <v>12</v>
      </c>
      <c r="E229" s="33" t="s">
        <v>17</v>
      </c>
      <c r="F229" s="33" t="s">
        <v>118</v>
      </c>
      <c r="G229" s="33" t="s">
        <v>16</v>
      </c>
      <c r="H229" s="33">
        <v>25401</v>
      </c>
      <c r="I229" s="109" t="s">
        <v>495</v>
      </c>
      <c r="J229" s="113" t="s">
        <v>346</v>
      </c>
      <c r="K229" s="113" t="s">
        <v>347</v>
      </c>
      <c r="L229" s="83" t="s">
        <v>48</v>
      </c>
      <c r="M229" s="83" t="s">
        <v>48</v>
      </c>
      <c r="N229" s="35" t="s">
        <v>266</v>
      </c>
      <c r="O229" s="37">
        <v>30</v>
      </c>
      <c r="P229" s="36">
        <v>278</v>
      </c>
      <c r="Q229" s="35" t="s">
        <v>130</v>
      </c>
      <c r="R229" s="133">
        <f t="shared" si="3"/>
        <v>8340</v>
      </c>
      <c r="S229" s="135">
        <v>0</v>
      </c>
      <c r="T229" s="135">
        <v>4170</v>
      </c>
      <c r="U229" s="135">
        <v>0</v>
      </c>
      <c r="V229" s="135">
        <v>0</v>
      </c>
      <c r="W229" s="135">
        <v>0</v>
      </c>
      <c r="X229" s="135">
        <v>0</v>
      </c>
      <c r="Y229" s="135">
        <v>4170</v>
      </c>
      <c r="Z229" s="135">
        <v>0</v>
      </c>
      <c r="AA229" s="135">
        <v>0</v>
      </c>
      <c r="AB229" s="135">
        <v>0</v>
      </c>
      <c r="AC229" s="135">
        <v>0</v>
      </c>
      <c r="AD229" s="135">
        <v>0</v>
      </c>
      <c r="AE229" s="88"/>
      <c r="AF229" s="59"/>
      <c r="AG229" s="59"/>
      <c r="AH229" s="59"/>
      <c r="AI229" s="59"/>
      <c r="AJ229" s="59"/>
      <c r="AK229" s="59"/>
      <c r="AL229" s="59"/>
      <c r="AM229" s="59"/>
      <c r="AN229" s="59"/>
      <c r="AO229" s="59"/>
      <c r="AP229" s="59"/>
      <c r="AQ229" s="59"/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59"/>
      <c r="BD229" s="59"/>
      <c r="BE229" s="59"/>
      <c r="BF229" s="59"/>
      <c r="BG229" s="59"/>
      <c r="BH229" s="59"/>
      <c r="BI229" s="59"/>
      <c r="BJ229" s="59"/>
      <c r="BK229" s="59"/>
      <c r="BL229" s="59"/>
      <c r="BM229" s="59"/>
      <c r="BN229" s="59"/>
      <c r="BO229" s="59"/>
      <c r="BP229" s="59"/>
      <c r="BQ229" s="59"/>
      <c r="BR229" s="59"/>
      <c r="BS229" s="59"/>
      <c r="BT229" s="59"/>
    </row>
    <row r="230" spans="1:72" ht="55.2" x14ac:dyDescent="0.3">
      <c r="A230" s="108" t="s">
        <v>383</v>
      </c>
      <c r="B230" s="33" t="s">
        <v>128</v>
      </c>
      <c r="C230" s="33" t="s">
        <v>128</v>
      </c>
      <c r="D230" s="33" t="s">
        <v>12</v>
      </c>
      <c r="E230" s="33" t="s">
        <v>17</v>
      </c>
      <c r="F230" s="33" t="s">
        <v>118</v>
      </c>
      <c r="G230" s="33" t="s">
        <v>16</v>
      </c>
      <c r="H230" s="33">
        <v>25401</v>
      </c>
      <c r="I230" s="109" t="s">
        <v>395</v>
      </c>
      <c r="J230" s="113" t="s">
        <v>348</v>
      </c>
      <c r="K230" s="113" t="s">
        <v>347</v>
      </c>
      <c r="L230" s="83" t="s">
        <v>48</v>
      </c>
      <c r="M230" s="83" t="s">
        <v>48</v>
      </c>
      <c r="N230" s="35" t="s">
        <v>53</v>
      </c>
      <c r="O230" s="37">
        <v>20</v>
      </c>
      <c r="P230" s="36">
        <v>50</v>
      </c>
      <c r="Q230" s="35" t="s">
        <v>130</v>
      </c>
      <c r="R230" s="133">
        <f t="shared" si="3"/>
        <v>1000</v>
      </c>
      <c r="S230" s="135">
        <v>0</v>
      </c>
      <c r="T230" s="135">
        <v>500</v>
      </c>
      <c r="U230" s="135">
        <v>0</v>
      </c>
      <c r="V230" s="135">
        <v>0</v>
      </c>
      <c r="W230" s="135">
        <v>0</v>
      </c>
      <c r="X230" s="135">
        <v>0</v>
      </c>
      <c r="Y230" s="135">
        <v>500</v>
      </c>
      <c r="Z230" s="135">
        <v>0</v>
      </c>
      <c r="AA230" s="135">
        <v>0</v>
      </c>
      <c r="AB230" s="135">
        <v>0</v>
      </c>
      <c r="AC230" s="135">
        <v>0</v>
      </c>
      <c r="AD230" s="135">
        <v>0</v>
      </c>
      <c r="AE230" s="88"/>
      <c r="AF230" s="59"/>
      <c r="AG230" s="59"/>
      <c r="AH230" s="59"/>
      <c r="AI230" s="59"/>
      <c r="AJ230" s="59"/>
      <c r="AK230" s="59"/>
      <c r="AL230" s="59"/>
      <c r="AM230" s="59"/>
      <c r="AN230" s="59"/>
      <c r="AO230" s="59"/>
      <c r="AP230" s="59"/>
      <c r="AQ230" s="59"/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59"/>
      <c r="BD230" s="59"/>
      <c r="BE230" s="59"/>
      <c r="BF230" s="59"/>
      <c r="BG230" s="59"/>
      <c r="BH230" s="59"/>
      <c r="BI230" s="59"/>
      <c r="BJ230" s="59"/>
      <c r="BK230" s="59"/>
      <c r="BL230" s="59"/>
      <c r="BM230" s="59"/>
      <c r="BN230" s="59"/>
      <c r="BO230" s="59"/>
      <c r="BP230" s="59"/>
      <c r="BQ230" s="59"/>
      <c r="BR230" s="59"/>
      <c r="BS230" s="59"/>
      <c r="BT230" s="59"/>
    </row>
    <row r="231" spans="1:72" ht="27.6" x14ac:dyDescent="0.3">
      <c r="A231" s="108" t="s">
        <v>383</v>
      </c>
      <c r="B231" s="33" t="s">
        <v>128</v>
      </c>
      <c r="C231" s="33" t="s">
        <v>128</v>
      </c>
      <c r="D231" s="33" t="s">
        <v>12</v>
      </c>
      <c r="E231" s="33" t="s">
        <v>17</v>
      </c>
      <c r="F231" s="33" t="s">
        <v>118</v>
      </c>
      <c r="G231" s="33" t="s">
        <v>18</v>
      </c>
      <c r="H231" s="33">
        <v>21101</v>
      </c>
      <c r="I231" s="109" t="s">
        <v>66</v>
      </c>
      <c r="J231" s="110" t="s">
        <v>72</v>
      </c>
      <c r="K231" s="110" t="s">
        <v>129</v>
      </c>
      <c r="L231" s="83" t="s">
        <v>48</v>
      </c>
      <c r="M231" s="83" t="s">
        <v>48</v>
      </c>
      <c r="N231" s="35" t="s">
        <v>52</v>
      </c>
      <c r="O231" s="35">
        <v>80</v>
      </c>
      <c r="P231" s="36">
        <v>115</v>
      </c>
      <c r="Q231" s="35" t="s">
        <v>130</v>
      </c>
      <c r="R231" s="133">
        <f t="shared" si="3"/>
        <v>9200</v>
      </c>
      <c r="S231" s="135">
        <v>0</v>
      </c>
      <c r="T231" s="135">
        <v>0</v>
      </c>
      <c r="U231" s="135">
        <v>2300</v>
      </c>
      <c r="V231" s="135">
        <v>0</v>
      </c>
      <c r="W231" s="135">
        <v>0</v>
      </c>
      <c r="X231" s="135">
        <v>2300</v>
      </c>
      <c r="Y231" s="135">
        <v>0</v>
      </c>
      <c r="Z231" s="135">
        <v>0</v>
      </c>
      <c r="AA231" s="135">
        <v>2300</v>
      </c>
      <c r="AB231" s="135">
        <v>0</v>
      </c>
      <c r="AC231" s="135">
        <v>2300</v>
      </c>
      <c r="AD231" s="135">
        <v>0</v>
      </c>
      <c r="AE231" s="88"/>
      <c r="AF231" s="59"/>
      <c r="AG231" s="59"/>
      <c r="AH231" s="59"/>
      <c r="AI231" s="59"/>
      <c r="AJ231" s="59"/>
      <c r="AK231" s="59"/>
      <c r="AL231" s="59"/>
      <c r="AM231" s="59"/>
      <c r="AN231" s="59"/>
      <c r="AO231" s="59"/>
      <c r="AP231" s="59"/>
      <c r="AQ231" s="59"/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59"/>
      <c r="BD231" s="59"/>
      <c r="BE231" s="59"/>
      <c r="BF231" s="59"/>
      <c r="BG231" s="59"/>
      <c r="BH231" s="59"/>
      <c r="BI231" s="59"/>
      <c r="BJ231" s="59"/>
      <c r="BK231" s="59"/>
      <c r="BL231" s="59"/>
      <c r="BM231" s="59"/>
      <c r="BN231" s="59"/>
      <c r="BO231" s="59"/>
      <c r="BP231" s="59"/>
      <c r="BQ231" s="59"/>
      <c r="BR231" s="59"/>
      <c r="BS231" s="59"/>
      <c r="BT231" s="59"/>
    </row>
    <row r="232" spans="1:72" ht="27.6" x14ac:dyDescent="0.3">
      <c r="A232" s="108" t="s">
        <v>383</v>
      </c>
      <c r="B232" s="33" t="s">
        <v>128</v>
      </c>
      <c r="C232" s="33" t="s">
        <v>128</v>
      </c>
      <c r="D232" s="33" t="s">
        <v>12</v>
      </c>
      <c r="E232" s="33" t="s">
        <v>17</v>
      </c>
      <c r="F232" s="33" t="s">
        <v>118</v>
      </c>
      <c r="G232" s="33" t="s">
        <v>18</v>
      </c>
      <c r="H232" s="33">
        <v>21101</v>
      </c>
      <c r="I232" s="109" t="s">
        <v>66</v>
      </c>
      <c r="J232" s="110" t="s">
        <v>49</v>
      </c>
      <c r="K232" s="110" t="s">
        <v>131</v>
      </c>
      <c r="L232" s="83" t="s">
        <v>48</v>
      </c>
      <c r="M232" s="83" t="s">
        <v>48</v>
      </c>
      <c r="N232" s="35" t="s">
        <v>52</v>
      </c>
      <c r="O232" s="35">
        <v>80</v>
      </c>
      <c r="P232" s="36">
        <v>103</v>
      </c>
      <c r="Q232" s="35" t="s">
        <v>130</v>
      </c>
      <c r="R232" s="133">
        <f t="shared" si="3"/>
        <v>8240</v>
      </c>
      <c r="S232" s="135">
        <v>0</v>
      </c>
      <c r="T232" s="135">
        <v>0</v>
      </c>
      <c r="U232" s="135">
        <v>2060</v>
      </c>
      <c r="V232" s="135">
        <v>0</v>
      </c>
      <c r="W232" s="135">
        <v>0</v>
      </c>
      <c r="X232" s="135">
        <v>2060</v>
      </c>
      <c r="Y232" s="135">
        <v>0</v>
      </c>
      <c r="Z232" s="135">
        <v>0</v>
      </c>
      <c r="AA232" s="135">
        <v>2060</v>
      </c>
      <c r="AB232" s="135">
        <v>0</v>
      </c>
      <c r="AC232" s="135">
        <v>2060</v>
      </c>
      <c r="AD232" s="135">
        <v>0</v>
      </c>
      <c r="AE232" s="88"/>
      <c r="AF232" s="59"/>
      <c r="AG232" s="59"/>
      <c r="AH232" s="59"/>
      <c r="AI232" s="59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59"/>
      <c r="BD232" s="59"/>
      <c r="BE232" s="59"/>
      <c r="BF232" s="59"/>
      <c r="BG232" s="59"/>
      <c r="BH232" s="59"/>
      <c r="BI232" s="59"/>
      <c r="BJ232" s="59"/>
      <c r="BK232" s="59"/>
      <c r="BL232" s="59"/>
      <c r="BM232" s="59"/>
      <c r="BN232" s="59"/>
      <c r="BO232" s="59"/>
      <c r="BP232" s="59"/>
      <c r="BQ232" s="59"/>
      <c r="BR232" s="59"/>
      <c r="BS232" s="59"/>
      <c r="BT232" s="59"/>
    </row>
    <row r="233" spans="1:72" ht="27.6" x14ac:dyDescent="0.3">
      <c r="A233" s="108" t="s">
        <v>383</v>
      </c>
      <c r="B233" s="33" t="s">
        <v>128</v>
      </c>
      <c r="C233" s="33" t="s">
        <v>128</v>
      </c>
      <c r="D233" s="33" t="s">
        <v>12</v>
      </c>
      <c r="E233" s="33" t="s">
        <v>17</v>
      </c>
      <c r="F233" s="33" t="s">
        <v>118</v>
      </c>
      <c r="G233" s="33" t="s">
        <v>18</v>
      </c>
      <c r="H233" s="33">
        <v>21101</v>
      </c>
      <c r="I233" s="109" t="s">
        <v>66</v>
      </c>
      <c r="J233" s="110" t="s">
        <v>182</v>
      </c>
      <c r="K233" s="110" t="s">
        <v>183</v>
      </c>
      <c r="L233" s="83" t="s">
        <v>48</v>
      </c>
      <c r="M233" s="83" t="s">
        <v>48</v>
      </c>
      <c r="N233" s="35" t="s">
        <v>52</v>
      </c>
      <c r="O233" s="35">
        <v>16</v>
      </c>
      <c r="P233" s="36">
        <v>200</v>
      </c>
      <c r="Q233" s="35" t="s">
        <v>130</v>
      </c>
      <c r="R233" s="133">
        <f t="shared" si="3"/>
        <v>3200</v>
      </c>
      <c r="S233" s="135">
        <v>0</v>
      </c>
      <c r="T233" s="135">
        <v>0</v>
      </c>
      <c r="U233" s="135">
        <v>800</v>
      </c>
      <c r="V233" s="135">
        <v>0</v>
      </c>
      <c r="W233" s="135">
        <v>0</v>
      </c>
      <c r="X233" s="135">
        <v>800</v>
      </c>
      <c r="Y233" s="135">
        <v>0</v>
      </c>
      <c r="Z233" s="135">
        <v>0</v>
      </c>
      <c r="AA233" s="135">
        <v>800</v>
      </c>
      <c r="AB233" s="135">
        <v>0</v>
      </c>
      <c r="AC233" s="135">
        <v>800</v>
      </c>
      <c r="AD233" s="135">
        <v>0</v>
      </c>
      <c r="AE233" s="88"/>
      <c r="AF233" s="59"/>
      <c r="AG233" s="59"/>
      <c r="AH233" s="59"/>
      <c r="AI233" s="59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59"/>
      <c r="BD233" s="59"/>
      <c r="BE233" s="59"/>
      <c r="BF233" s="59"/>
      <c r="BG233" s="59"/>
      <c r="BH233" s="59"/>
      <c r="BI233" s="59"/>
      <c r="BJ233" s="59"/>
      <c r="BK233" s="59"/>
      <c r="BL233" s="59"/>
      <c r="BM233" s="59"/>
      <c r="BN233" s="59"/>
      <c r="BO233" s="59"/>
      <c r="BP233" s="59"/>
      <c r="BQ233" s="59"/>
      <c r="BR233" s="59"/>
      <c r="BS233" s="59"/>
      <c r="BT233" s="59"/>
    </row>
    <row r="234" spans="1:72" ht="27.6" x14ac:dyDescent="0.3">
      <c r="A234" s="108" t="s">
        <v>383</v>
      </c>
      <c r="B234" s="33" t="s">
        <v>128</v>
      </c>
      <c r="C234" s="33" t="s">
        <v>128</v>
      </c>
      <c r="D234" s="33" t="s">
        <v>12</v>
      </c>
      <c r="E234" s="33" t="s">
        <v>17</v>
      </c>
      <c r="F234" s="33" t="s">
        <v>118</v>
      </c>
      <c r="G234" s="33" t="s">
        <v>18</v>
      </c>
      <c r="H234" s="33">
        <v>21101</v>
      </c>
      <c r="I234" s="109" t="s">
        <v>66</v>
      </c>
      <c r="J234" s="110" t="s">
        <v>349</v>
      </c>
      <c r="K234" s="110" t="s">
        <v>350</v>
      </c>
      <c r="L234" s="83" t="s">
        <v>48</v>
      </c>
      <c r="M234" s="83" t="s">
        <v>48</v>
      </c>
      <c r="N234" s="35" t="s">
        <v>53</v>
      </c>
      <c r="O234" s="35">
        <v>20</v>
      </c>
      <c r="P234" s="36">
        <v>62</v>
      </c>
      <c r="Q234" s="35" t="s">
        <v>130</v>
      </c>
      <c r="R234" s="133">
        <f t="shared" si="3"/>
        <v>1240</v>
      </c>
      <c r="S234" s="135">
        <v>0</v>
      </c>
      <c r="T234" s="135">
        <v>0</v>
      </c>
      <c r="U234" s="135">
        <v>310</v>
      </c>
      <c r="V234" s="135">
        <v>0</v>
      </c>
      <c r="W234" s="135">
        <v>0</v>
      </c>
      <c r="X234" s="135">
        <v>310</v>
      </c>
      <c r="Y234" s="135">
        <v>0</v>
      </c>
      <c r="Z234" s="135">
        <v>0</v>
      </c>
      <c r="AA234" s="135">
        <v>310</v>
      </c>
      <c r="AB234" s="135">
        <v>0</v>
      </c>
      <c r="AC234" s="135">
        <v>310</v>
      </c>
      <c r="AD234" s="135">
        <v>0</v>
      </c>
      <c r="AE234" s="88"/>
      <c r="AF234" s="59"/>
      <c r="AG234" s="59"/>
      <c r="AH234" s="59"/>
      <c r="AI234" s="59"/>
      <c r="AJ234" s="59"/>
      <c r="AK234" s="59"/>
      <c r="AL234" s="59"/>
      <c r="AM234" s="59"/>
      <c r="AN234" s="59"/>
      <c r="AO234" s="59"/>
      <c r="AP234" s="59"/>
      <c r="AQ234" s="59"/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59"/>
      <c r="BD234" s="59"/>
      <c r="BE234" s="59"/>
      <c r="BF234" s="59"/>
      <c r="BG234" s="59"/>
      <c r="BH234" s="59"/>
      <c r="BI234" s="59"/>
      <c r="BJ234" s="59"/>
      <c r="BK234" s="59"/>
      <c r="BL234" s="59"/>
      <c r="BM234" s="59"/>
      <c r="BN234" s="59"/>
      <c r="BO234" s="59"/>
      <c r="BP234" s="59"/>
      <c r="BQ234" s="59"/>
      <c r="BR234" s="59"/>
      <c r="BS234" s="59"/>
      <c r="BT234" s="59"/>
    </row>
    <row r="235" spans="1:72" ht="27.6" x14ac:dyDescent="0.3">
      <c r="A235" s="108" t="s">
        <v>383</v>
      </c>
      <c r="B235" s="33" t="s">
        <v>128</v>
      </c>
      <c r="C235" s="33" t="s">
        <v>128</v>
      </c>
      <c r="D235" s="33" t="s">
        <v>12</v>
      </c>
      <c r="E235" s="33" t="s">
        <v>17</v>
      </c>
      <c r="F235" s="33" t="s">
        <v>118</v>
      </c>
      <c r="G235" s="33" t="s">
        <v>18</v>
      </c>
      <c r="H235" s="33">
        <v>21101</v>
      </c>
      <c r="I235" s="109" t="s">
        <v>66</v>
      </c>
      <c r="J235" s="110" t="s">
        <v>351</v>
      </c>
      <c r="K235" s="110" t="s">
        <v>352</v>
      </c>
      <c r="L235" s="83" t="s">
        <v>48</v>
      </c>
      <c r="M235" s="83" t="s">
        <v>48</v>
      </c>
      <c r="N235" s="35" t="s">
        <v>53</v>
      </c>
      <c r="O235" s="35">
        <v>20</v>
      </c>
      <c r="P235" s="36">
        <v>65</v>
      </c>
      <c r="Q235" s="35" t="s">
        <v>130</v>
      </c>
      <c r="R235" s="133">
        <f t="shared" si="3"/>
        <v>1300</v>
      </c>
      <c r="S235" s="135">
        <v>0</v>
      </c>
      <c r="T235" s="135">
        <v>0</v>
      </c>
      <c r="U235" s="135">
        <v>325</v>
      </c>
      <c r="V235" s="135">
        <v>0</v>
      </c>
      <c r="W235" s="135">
        <v>0</v>
      </c>
      <c r="X235" s="135">
        <v>325</v>
      </c>
      <c r="Y235" s="135">
        <v>0</v>
      </c>
      <c r="Z235" s="135">
        <v>0</v>
      </c>
      <c r="AA235" s="135">
        <v>325</v>
      </c>
      <c r="AB235" s="135">
        <v>0</v>
      </c>
      <c r="AC235" s="135">
        <v>325</v>
      </c>
      <c r="AD235" s="135">
        <v>0</v>
      </c>
      <c r="AE235" s="88"/>
      <c r="AF235" s="59"/>
      <c r="AG235" s="59"/>
      <c r="AH235" s="59"/>
      <c r="AI235" s="59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  <c r="BD235" s="59"/>
      <c r="BE235" s="59"/>
      <c r="BF235" s="59"/>
      <c r="BG235" s="59"/>
      <c r="BH235" s="59"/>
      <c r="BI235" s="59"/>
      <c r="BJ235" s="59"/>
      <c r="BK235" s="59"/>
      <c r="BL235" s="59"/>
      <c r="BM235" s="59"/>
      <c r="BN235" s="59"/>
      <c r="BO235" s="59"/>
      <c r="BP235" s="59"/>
      <c r="BQ235" s="59"/>
      <c r="BR235" s="59"/>
      <c r="BS235" s="59"/>
      <c r="BT235" s="59"/>
    </row>
    <row r="236" spans="1:72" ht="27.6" x14ac:dyDescent="0.3">
      <c r="A236" s="108" t="s">
        <v>383</v>
      </c>
      <c r="B236" s="33" t="s">
        <v>128</v>
      </c>
      <c r="C236" s="33" t="s">
        <v>128</v>
      </c>
      <c r="D236" s="33" t="s">
        <v>12</v>
      </c>
      <c r="E236" s="33" t="s">
        <v>17</v>
      </c>
      <c r="F236" s="33" t="s">
        <v>118</v>
      </c>
      <c r="G236" s="33" t="s">
        <v>18</v>
      </c>
      <c r="H236" s="33">
        <v>21101</v>
      </c>
      <c r="I236" s="109" t="s">
        <v>66</v>
      </c>
      <c r="J236" s="110" t="s">
        <v>353</v>
      </c>
      <c r="K236" s="110" t="s">
        <v>354</v>
      </c>
      <c r="L236" s="83" t="s">
        <v>48</v>
      </c>
      <c r="M236" s="83" t="s">
        <v>48</v>
      </c>
      <c r="N236" s="35" t="s">
        <v>53</v>
      </c>
      <c r="O236" s="35">
        <v>12</v>
      </c>
      <c r="P236" s="36">
        <v>41</v>
      </c>
      <c r="Q236" s="35" t="s">
        <v>130</v>
      </c>
      <c r="R236" s="133">
        <f t="shared" si="3"/>
        <v>492</v>
      </c>
      <c r="S236" s="135">
        <v>0</v>
      </c>
      <c r="T236" s="135">
        <v>0</v>
      </c>
      <c r="U236" s="135">
        <v>123</v>
      </c>
      <c r="V236" s="135">
        <v>0</v>
      </c>
      <c r="W236" s="135">
        <v>0</v>
      </c>
      <c r="X236" s="135">
        <v>123</v>
      </c>
      <c r="Y236" s="135">
        <v>0</v>
      </c>
      <c r="Z236" s="135">
        <v>0</v>
      </c>
      <c r="AA236" s="135">
        <v>123</v>
      </c>
      <c r="AB236" s="135">
        <v>0</v>
      </c>
      <c r="AC236" s="135">
        <v>123</v>
      </c>
      <c r="AD236" s="135">
        <v>0</v>
      </c>
      <c r="AE236" s="88"/>
      <c r="AF236" s="59"/>
      <c r="AG236" s="59"/>
      <c r="AH236" s="59"/>
      <c r="AI236" s="59"/>
      <c r="AJ236" s="59"/>
      <c r="AK236" s="59"/>
      <c r="AL236" s="59"/>
      <c r="AM236" s="59"/>
      <c r="AN236" s="59"/>
      <c r="AO236" s="59"/>
      <c r="AP236" s="59"/>
      <c r="AQ236" s="59"/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59"/>
      <c r="BD236" s="59"/>
      <c r="BE236" s="59"/>
      <c r="BF236" s="59"/>
      <c r="BG236" s="59"/>
      <c r="BH236" s="59"/>
      <c r="BI236" s="59"/>
      <c r="BJ236" s="59"/>
      <c r="BK236" s="59"/>
      <c r="BL236" s="59"/>
      <c r="BM236" s="59"/>
      <c r="BN236" s="59"/>
      <c r="BO236" s="59"/>
      <c r="BP236" s="59"/>
      <c r="BQ236" s="59"/>
      <c r="BR236" s="59"/>
      <c r="BS236" s="59"/>
      <c r="BT236" s="59"/>
    </row>
    <row r="237" spans="1:72" ht="27.6" x14ac:dyDescent="0.3">
      <c r="A237" s="108" t="s">
        <v>383</v>
      </c>
      <c r="B237" s="33" t="s">
        <v>128</v>
      </c>
      <c r="C237" s="33" t="s">
        <v>128</v>
      </c>
      <c r="D237" s="33" t="s">
        <v>12</v>
      </c>
      <c r="E237" s="33" t="s">
        <v>17</v>
      </c>
      <c r="F237" s="33" t="s">
        <v>118</v>
      </c>
      <c r="G237" s="33" t="s">
        <v>18</v>
      </c>
      <c r="H237" s="33">
        <v>21101</v>
      </c>
      <c r="I237" s="109" t="s">
        <v>66</v>
      </c>
      <c r="J237" s="110" t="s">
        <v>140</v>
      </c>
      <c r="K237" s="110" t="s">
        <v>141</v>
      </c>
      <c r="L237" s="83" t="s">
        <v>48</v>
      </c>
      <c r="M237" s="83" t="s">
        <v>48</v>
      </c>
      <c r="N237" s="35" t="s">
        <v>53</v>
      </c>
      <c r="O237" s="35">
        <v>48</v>
      </c>
      <c r="P237" s="36">
        <v>22</v>
      </c>
      <c r="Q237" s="35" t="s">
        <v>130</v>
      </c>
      <c r="R237" s="133">
        <f t="shared" si="3"/>
        <v>1056</v>
      </c>
      <c r="S237" s="135">
        <v>0</v>
      </c>
      <c r="T237" s="135">
        <v>0</v>
      </c>
      <c r="U237" s="135">
        <v>264</v>
      </c>
      <c r="V237" s="135">
        <v>0</v>
      </c>
      <c r="W237" s="135">
        <v>0</v>
      </c>
      <c r="X237" s="135">
        <v>264</v>
      </c>
      <c r="Y237" s="135">
        <v>0</v>
      </c>
      <c r="Z237" s="135">
        <v>0</v>
      </c>
      <c r="AA237" s="135">
        <v>264</v>
      </c>
      <c r="AB237" s="135">
        <v>0</v>
      </c>
      <c r="AC237" s="135">
        <v>264</v>
      </c>
      <c r="AD237" s="135">
        <v>0</v>
      </c>
      <c r="AE237" s="88"/>
      <c r="AF237" s="59"/>
      <c r="AG237" s="59"/>
      <c r="AH237" s="59"/>
      <c r="AI237" s="59"/>
      <c r="AJ237" s="59"/>
      <c r="AK237" s="59"/>
      <c r="AL237" s="59"/>
      <c r="AM237" s="59"/>
      <c r="AN237" s="59"/>
      <c r="AO237" s="59"/>
      <c r="AP237" s="59"/>
      <c r="AQ237" s="59"/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59"/>
      <c r="BD237" s="59"/>
      <c r="BE237" s="59"/>
      <c r="BF237" s="59"/>
      <c r="BG237" s="59"/>
      <c r="BH237" s="59"/>
      <c r="BI237" s="59"/>
      <c r="BJ237" s="59"/>
      <c r="BK237" s="59"/>
      <c r="BL237" s="59"/>
      <c r="BM237" s="59"/>
      <c r="BN237" s="59"/>
      <c r="BO237" s="59"/>
      <c r="BP237" s="59"/>
      <c r="BQ237" s="59"/>
      <c r="BR237" s="59"/>
      <c r="BS237" s="59"/>
      <c r="BT237" s="59"/>
    </row>
    <row r="238" spans="1:72" ht="27.6" x14ac:dyDescent="0.3">
      <c r="A238" s="108" t="s">
        <v>383</v>
      </c>
      <c r="B238" s="33" t="s">
        <v>128</v>
      </c>
      <c r="C238" s="33" t="s">
        <v>128</v>
      </c>
      <c r="D238" s="33" t="s">
        <v>12</v>
      </c>
      <c r="E238" s="33" t="s">
        <v>17</v>
      </c>
      <c r="F238" s="33" t="s">
        <v>118</v>
      </c>
      <c r="G238" s="33" t="s">
        <v>18</v>
      </c>
      <c r="H238" s="33">
        <v>21101</v>
      </c>
      <c r="I238" s="109" t="s">
        <v>66</v>
      </c>
      <c r="J238" s="110" t="s">
        <v>144</v>
      </c>
      <c r="K238" s="110" t="s">
        <v>145</v>
      </c>
      <c r="L238" s="83" t="s">
        <v>48</v>
      </c>
      <c r="M238" s="83" t="s">
        <v>48</v>
      </c>
      <c r="N238" s="35" t="s">
        <v>53</v>
      </c>
      <c r="O238" s="35">
        <v>12</v>
      </c>
      <c r="P238" s="36">
        <v>43</v>
      </c>
      <c r="Q238" s="35" t="s">
        <v>130</v>
      </c>
      <c r="R238" s="133">
        <f t="shared" si="3"/>
        <v>516</v>
      </c>
      <c r="S238" s="135">
        <v>0</v>
      </c>
      <c r="T238" s="135">
        <v>0</v>
      </c>
      <c r="U238" s="135">
        <v>129</v>
      </c>
      <c r="V238" s="135">
        <v>0</v>
      </c>
      <c r="W238" s="135">
        <v>0</v>
      </c>
      <c r="X238" s="135">
        <v>129</v>
      </c>
      <c r="Y238" s="135">
        <v>0</v>
      </c>
      <c r="Z238" s="135">
        <v>0</v>
      </c>
      <c r="AA238" s="135">
        <v>129</v>
      </c>
      <c r="AB238" s="135">
        <v>0</v>
      </c>
      <c r="AC238" s="135">
        <v>129</v>
      </c>
      <c r="AD238" s="135">
        <v>0</v>
      </c>
      <c r="AE238" s="88"/>
      <c r="AF238" s="59"/>
      <c r="AG238" s="59"/>
      <c r="AH238" s="59"/>
      <c r="AI238" s="59"/>
      <c r="AJ238" s="59"/>
      <c r="AK238" s="59"/>
      <c r="AL238" s="59"/>
      <c r="AM238" s="59"/>
      <c r="AN238" s="59"/>
      <c r="AO238" s="59"/>
      <c r="AP238" s="59"/>
      <c r="AQ238" s="59"/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59"/>
      <c r="BD238" s="59"/>
      <c r="BE238" s="59"/>
      <c r="BF238" s="59"/>
      <c r="BG238" s="59"/>
      <c r="BH238" s="59"/>
      <c r="BI238" s="59"/>
      <c r="BJ238" s="59"/>
      <c r="BK238" s="59"/>
      <c r="BL238" s="59"/>
      <c r="BM238" s="59"/>
      <c r="BN238" s="59"/>
      <c r="BO238" s="59"/>
      <c r="BP238" s="59"/>
      <c r="BQ238" s="59"/>
      <c r="BR238" s="59"/>
      <c r="BS238" s="59"/>
      <c r="BT238" s="59"/>
    </row>
    <row r="239" spans="1:72" ht="27.6" x14ac:dyDescent="0.3">
      <c r="A239" s="108" t="s">
        <v>383</v>
      </c>
      <c r="B239" s="33" t="s">
        <v>128</v>
      </c>
      <c r="C239" s="33" t="s">
        <v>128</v>
      </c>
      <c r="D239" s="33" t="s">
        <v>12</v>
      </c>
      <c r="E239" s="33" t="s">
        <v>17</v>
      </c>
      <c r="F239" s="33" t="s">
        <v>118</v>
      </c>
      <c r="G239" s="33" t="s">
        <v>18</v>
      </c>
      <c r="H239" s="33">
        <v>21101</v>
      </c>
      <c r="I239" s="109" t="s">
        <v>66</v>
      </c>
      <c r="J239" s="110" t="s">
        <v>178</v>
      </c>
      <c r="K239" s="110" t="s">
        <v>179</v>
      </c>
      <c r="L239" s="83" t="s">
        <v>48</v>
      </c>
      <c r="M239" s="83" t="s">
        <v>48</v>
      </c>
      <c r="N239" s="35" t="s">
        <v>53</v>
      </c>
      <c r="O239" s="35">
        <v>20</v>
      </c>
      <c r="P239" s="36">
        <v>15</v>
      </c>
      <c r="Q239" s="35" t="s">
        <v>130</v>
      </c>
      <c r="R239" s="133">
        <f t="shared" si="3"/>
        <v>300</v>
      </c>
      <c r="S239" s="135">
        <v>0</v>
      </c>
      <c r="T239" s="135">
        <v>0</v>
      </c>
      <c r="U239" s="135">
        <v>75</v>
      </c>
      <c r="V239" s="135">
        <v>0</v>
      </c>
      <c r="W239" s="135">
        <v>0</v>
      </c>
      <c r="X239" s="135">
        <v>75</v>
      </c>
      <c r="Y239" s="135">
        <v>0</v>
      </c>
      <c r="Z239" s="135">
        <v>0</v>
      </c>
      <c r="AA239" s="135">
        <v>75</v>
      </c>
      <c r="AB239" s="135">
        <v>0</v>
      </c>
      <c r="AC239" s="135">
        <v>75</v>
      </c>
      <c r="AD239" s="135">
        <v>0</v>
      </c>
      <c r="AE239" s="88"/>
      <c r="AF239" s="59"/>
      <c r="AG239" s="59"/>
      <c r="AH239" s="59"/>
      <c r="AI239" s="59"/>
      <c r="AJ239" s="59"/>
      <c r="AK239" s="59"/>
      <c r="AL239" s="59"/>
      <c r="AM239" s="59"/>
      <c r="AN239" s="59"/>
      <c r="AO239" s="59"/>
      <c r="AP239" s="59"/>
      <c r="AQ239" s="59"/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59"/>
      <c r="BD239" s="59"/>
      <c r="BE239" s="59"/>
      <c r="BF239" s="59"/>
      <c r="BG239" s="59"/>
      <c r="BH239" s="59"/>
      <c r="BI239" s="59"/>
      <c r="BJ239" s="59"/>
      <c r="BK239" s="59"/>
      <c r="BL239" s="59"/>
      <c r="BM239" s="59"/>
      <c r="BN239" s="59"/>
      <c r="BO239" s="59"/>
      <c r="BP239" s="59"/>
      <c r="BQ239" s="59"/>
      <c r="BR239" s="59"/>
      <c r="BS239" s="59"/>
      <c r="BT239" s="59"/>
    </row>
    <row r="240" spans="1:72" ht="27.6" x14ac:dyDescent="0.3">
      <c r="A240" s="108" t="s">
        <v>383</v>
      </c>
      <c r="B240" s="33" t="s">
        <v>128</v>
      </c>
      <c r="C240" s="33" t="s">
        <v>128</v>
      </c>
      <c r="D240" s="33" t="s">
        <v>12</v>
      </c>
      <c r="E240" s="33" t="s">
        <v>17</v>
      </c>
      <c r="F240" s="33" t="s">
        <v>118</v>
      </c>
      <c r="G240" s="33" t="s">
        <v>18</v>
      </c>
      <c r="H240" s="33">
        <v>21101</v>
      </c>
      <c r="I240" s="109" t="s">
        <v>66</v>
      </c>
      <c r="J240" s="110" t="s">
        <v>355</v>
      </c>
      <c r="K240" s="110" t="s">
        <v>356</v>
      </c>
      <c r="L240" s="83" t="s">
        <v>48</v>
      </c>
      <c r="M240" s="83" t="s">
        <v>48</v>
      </c>
      <c r="N240" s="35" t="s">
        <v>53</v>
      </c>
      <c r="O240" s="35">
        <v>20</v>
      </c>
      <c r="P240" s="36">
        <v>29</v>
      </c>
      <c r="Q240" s="35" t="s">
        <v>130</v>
      </c>
      <c r="R240" s="133">
        <f t="shared" si="3"/>
        <v>580</v>
      </c>
      <c r="S240" s="135">
        <v>0</v>
      </c>
      <c r="T240" s="135">
        <v>0</v>
      </c>
      <c r="U240" s="135">
        <v>145</v>
      </c>
      <c r="V240" s="135">
        <v>0</v>
      </c>
      <c r="W240" s="135">
        <v>0</v>
      </c>
      <c r="X240" s="135">
        <v>145</v>
      </c>
      <c r="Y240" s="135">
        <v>0</v>
      </c>
      <c r="Z240" s="135">
        <v>0</v>
      </c>
      <c r="AA240" s="135">
        <v>145</v>
      </c>
      <c r="AB240" s="135">
        <v>0</v>
      </c>
      <c r="AC240" s="135">
        <v>145</v>
      </c>
      <c r="AD240" s="135">
        <v>0</v>
      </c>
      <c r="AE240" s="88"/>
      <c r="AF240" s="59"/>
      <c r="AG240" s="59"/>
      <c r="AH240" s="59"/>
      <c r="AI240" s="59"/>
      <c r="AJ240" s="59"/>
      <c r="AK240" s="59"/>
      <c r="AL240" s="59"/>
      <c r="AM240" s="59"/>
      <c r="AN240" s="59"/>
      <c r="AO240" s="59"/>
      <c r="AP240" s="59"/>
      <c r="AQ240" s="59"/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59"/>
      <c r="BD240" s="59"/>
      <c r="BE240" s="59"/>
      <c r="BF240" s="59"/>
      <c r="BG240" s="59"/>
      <c r="BH240" s="59"/>
      <c r="BI240" s="59"/>
      <c r="BJ240" s="59"/>
      <c r="BK240" s="59"/>
      <c r="BL240" s="59"/>
      <c r="BM240" s="59"/>
      <c r="BN240" s="59"/>
      <c r="BO240" s="59"/>
      <c r="BP240" s="59"/>
      <c r="BQ240" s="59"/>
      <c r="BR240" s="59"/>
      <c r="BS240" s="59"/>
      <c r="BT240" s="59"/>
    </row>
    <row r="241" spans="1:72" ht="27.6" x14ac:dyDescent="0.3">
      <c r="A241" s="108" t="s">
        <v>383</v>
      </c>
      <c r="B241" s="33" t="s">
        <v>128</v>
      </c>
      <c r="C241" s="33" t="s">
        <v>128</v>
      </c>
      <c r="D241" s="33" t="s">
        <v>12</v>
      </c>
      <c r="E241" s="33" t="s">
        <v>17</v>
      </c>
      <c r="F241" s="33" t="s">
        <v>118</v>
      </c>
      <c r="G241" s="33" t="s">
        <v>18</v>
      </c>
      <c r="H241" s="33">
        <v>21101</v>
      </c>
      <c r="I241" s="109" t="s">
        <v>66</v>
      </c>
      <c r="J241" s="110" t="s">
        <v>357</v>
      </c>
      <c r="K241" s="110" t="s">
        <v>358</v>
      </c>
      <c r="L241" s="83" t="s">
        <v>48</v>
      </c>
      <c r="M241" s="83" t="s">
        <v>48</v>
      </c>
      <c r="N241" s="35" t="s">
        <v>53</v>
      </c>
      <c r="O241" s="35">
        <v>20</v>
      </c>
      <c r="P241" s="36">
        <v>28</v>
      </c>
      <c r="Q241" s="35" t="s">
        <v>130</v>
      </c>
      <c r="R241" s="133">
        <f t="shared" si="3"/>
        <v>560</v>
      </c>
      <c r="S241" s="135">
        <v>0</v>
      </c>
      <c r="T241" s="135">
        <v>0</v>
      </c>
      <c r="U241" s="135">
        <v>140</v>
      </c>
      <c r="V241" s="135">
        <v>0</v>
      </c>
      <c r="W241" s="135">
        <v>0</v>
      </c>
      <c r="X241" s="135">
        <v>140</v>
      </c>
      <c r="Y241" s="135">
        <v>0</v>
      </c>
      <c r="Z241" s="135">
        <v>0</v>
      </c>
      <c r="AA241" s="135">
        <v>140</v>
      </c>
      <c r="AB241" s="135">
        <v>0</v>
      </c>
      <c r="AC241" s="135">
        <v>140</v>
      </c>
      <c r="AD241" s="135">
        <v>0</v>
      </c>
      <c r="AE241" s="88"/>
      <c r="AF241" s="59"/>
      <c r="AG241" s="59"/>
      <c r="AH241" s="59"/>
      <c r="AI241" s="59"/>
      <c r="AJ241" s="59"/>
      <c r="AK241" s="59"/>
      <c r="AL241" s="59"/>
      <c r="AM241" s="59"/>
      <c r="AN241" s="59"/>
      <c r="AO241" s="59"/>
      <c r="AP241" s="59"/>
      <c r="AQ241" s="59"/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59"/>
      <c r="BD241" s="59"/>
      <c r="BE241" s="59"/>
      <c r="BF241" s="59"/>
      <c r="BG241" s="59"/>
      <c r="BH241" s="59"/>
      <c r="BI241" s="59"/>
      <c r="BJ241" s="59"/>
      <c r="BK241" s="59"/>
      <c r="BL241" s="59"/>
      <c r="BM241" s="59"/>
      <c r="BN241" s="59"/>
      <c r="BO241" s="59"/>
      <c r="BP241" s="59"/>
      <c r="BQ241" s="59"/>
      <c r="BR241" s="59"/>
      <c r="BS241" s="59"/>
      <c r="BT241" s="59"/>
    </row>
    <row r="242" spans="1:72" ht="27.6" x14ac:dyDescent="0.3">
      <c r="A242" s="108" t="s">
        <v>383</v>
      </c>
      <c r="B242" s="33" t="s">
        <v>128</v>
      </c>
      <c r="C242" s="33" t="s">
        <v>128</v>
      </c>
      <c r="D242" s="33" t="s">
        <v>12</v>
      </c>
      <c r="E242" s="33" t="s">
        <v>17</v>
      </c>
      <c r="F242" s="33" t="s">
        <v>118</v>
      </c>
      <c r="G242" s="33" t="s">
        <v>18</v>
      </c>
      <c r="H242" s="33">
        <v>21101</v>
      </c>
      <c r="I242" s="109" t="s">
        <v>66</v>
      </c>
      <c r="J242" s="110" t="s">
        <v>156</v>
      </c>
      <c r="K242" s="110" t="s">
        <v>157</v>
      </c>
      <c r="L242" s="83" t="s">
        <v>48</v>
      </c>
      <c r="M242" s="83" t="s">
        <v>48</v>
      </c>
      <c r="N242" s="35" t="s">
        <v>53</v>
      </c>
      <c r="O242" s="37">
        <v>56</v>
      </c>
      <c r="P242" s="36">
        <v>55</v>
      </c>
      <c r="Q242" s="35" t="s">
        <v>130</v>
      </c>
      <c r="R242" s="133">
        <f t="shared" si="3"/>
        <v>3080</v>
      </c>
      <c r="S242" s="135">
        <v>0</v>
      </c>
      <c r="T242" s="135">
        <v>0</v>
      </c>
      <c r="U242" s="135">
        <v>770</v>
      </c>
      <c r="V242" s="135">
        <v>0</v>
      </c>
      <c r="W242" s="135">
        <v>0</v>
      </c>
      <c r="X242" s="135">
        <v>770</v>
      </c>
      <c r="Y242" s="135">
        <v>0</v>
      </c>
      <c r="Z242" s="135">
        <v>0</v>
      </c>
      <c r="AA242" s="135">
        <v>770</v>
      </c>
      <c r="AB242" s="135">
        <v>0</v>
      </c>
      <c r="AC242" s="135">
        <v>770</v>
      </c>
      <c r="AD242" s="135">
        <v>0</v>
      </c>
      <c r="AE242" s="88"/>
      <c r="AF242" s="59"/>
      <c r="AG242" s="59"/>
      <c r="AH242" s="59"/>
      <c r="AI242" s="59"/>
      <c r="AJ242" s="59"/>
      <c r="AK242" s="59"/>
      <c r="AL242" s="59"/>
      <c r="AM242" s="59"/>
      <c r="AN242" s="59"/>
      <c r="AO242" s="59"/>
      <c r="AP242" s="59"/>
      <c r="AQ242" s="59"/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59"/>
      <c r="BD242" s="59"/>
      <c r="BE242" s="59"/>
      <c r="BF242" s="59"/>
      <c r="BG242" s="59"/>
      <c r="BH242" s="59"/>
      <c r="BI242" s="59"/>
      <c r="BJ242" s="59"/>
      <c r="BK242" s="59"/>
      <c r="BL242" s="59"/>
      <c r="BM242" s="59"/>
      <c r="BN242" s="59"/>
      <c r="BO242" s="59"/>
      <c r="BP242" s="59"/>
      <c r="BQ242" s="59"/>
      <c r="BR242" s="59"/>
      <c r="BS242" s="59"/>
      <c r="BT242" s="59"/>
    </row>
    <row r="243" spans="1:72" ht="27.6" x14ac:dyDescent="0.3">
      <c r="A243" s="108" t="s">
        <v>383</v>
      </c>
      <c r="B243" s="33" t="s">
        <v>128</v>
      </c>
      <c r="C243" s="33" t="s">
        <v>128</v>
      </c>
      <c r="D243" s="33" t="s">
        <v>12</v>
      </c>
      <c r="E243" s="33" t="s">
        <v>17</v>
      </c>
      <c r="F243" s="33" t="s">
        <v>118</v>
      </c>
      <c r="G243" s="33" t="s">
        <v>18</v>
      </c>
      <c r="H243" s="33">
        <v>21101</v>
      </c>
      <c r="I243" s="109" t="s">
        <v>81</v>
      </c>
      <c r="J243" s="110" t="s">
        <v>158</v>
      </c>
      <c r="K243" s="110" t="s">
        <v>159</v>
      </c>
      <c r="L243" s="83" t="s">
        <v>48</v>
      </c>
      <c r="M243" s="83" t="s">
        <v>48</v>
      </c>
      <c r="N243" s="35" t="s">
        <v>53</v>
      </c>
      <c r="O243" s="37">
        <v>52</v>
      </c>
      <c r="P243" s="36">
        <v>65</v>
      </c>
      <c r="Q243" s="35" t="s">
        <v>130</v>
      </c>
      <c r="R243" s="133">
        <f t="shared" si="3"/>
        <v>3380</v>
      </c>
      <c r="S243" s="135">
        <v>0</v>
      </c>
      <c r="T243" s="135">
        <v>0</v>
      </c>
      <c r="U243" s="135">
        <v>845</v>
      </c>
      <c r="V243" s="135">
        <v>0</v>
      </c>
      <c r="W243" s="135">
        <v>0</v>
      </c>
      <c r="X243" s="135">
        <v>845</v>
      </c>
      <c r="Y243" s="135">
        <v>0</v>
      </c>
      <c r="Z243" s="135">
        <v>0</v>
      </c>
      <c r="AA243" s="135">
        <v>845</v>
      </c>
      <c r="AB243" s="135">
        <v>0</v>
      </c>
      <c r="AC243" s="135">
        <v>845</v>
      </c>
      <c r="AD243" s="135">
        <v>0</v>
      </c>
      <c r="AE243" s="88"/>
      <c r="AF243" s="59"/>
      <c r="AG243" s="59"/>
      <c r="AH243" s="59"/>
      <c r="AI243" s="59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  <c r="BD243" s="59"/>
      <c r="BE243" s="59"/>
      <c r="BF243" s="59"/>
      <c r="BG243" s="59"/>
      <c r="BH243" s="59"/>
      <c r="BI243" s="59"/>
      <c r="BJ243" s="59"/>
      <c r="BK243" s="59"/>
      <c r="BL243" s="59"/>
      <c r="BM243" s="59"/>
      <c r="BN243" s="59"/>
      <c r="BO243" s="59"/>
      <c r="BP243" s="59"/>
      <c r="BQ243" s="59"/>
      <c r="BR243" s="59"/>
      <c r="BS243" s="59"/>
      <c r="BT243" s="59"/>
    </row>
    <row r="244" spans="1:72" ht="27.6" x14ac:dyDescent="0.3">
      <c r="A244" s="108" t="s">
        <v>383</v>
      </c>
      <c r="B244" s="33" t="s">
        <v>128</v>
      </c>
      <c r="C244" s="33" t="s">
        <v>128</v>
      </c>
      <c r="D244" s="33" t="s">
        <v>12</v>
      </c>
      <c r="E244" s="33" t="s">
        <v>17</v>
      </c>
      <c r="F244" s="33" t="s">
        <v>118</v>
      </c>
      <c r="G244" s="33" t="s">
        <v>18</v>
      </c>
      <c r="H244" s="33">
        <v>21101</v>
      </c>
      <c r="I244" s="109" t="s">
        <v>81</v>
      </c>
      <c r="J244" s="114" t="s">
        <v>51</v>
      </c>
      <c r="K244" s="110" t="s">
        <v>165</v>
      </c>
      <c r="L244" s="83" t="s">
        <v>48</v>
      </c>
      <c r="M244" s="83" t="s">
        <v>48</v>
      </c>
      <c r="N244" s="35" t="s">
        <v>53</v>
      </c>
      <c r="O244" s="37">
        <v>120</v>
      </c>
      <c r="P244" s="36">
        <v>3.5</v>
      </c>
      <c r="Q244" s="35" t="s">
        <v>130</v>
      </c>
      <c r="R244" s="133">
        <f t="shared" si="3"/>
        <v>420</v>
      </c>
      <c r="S244" s="135">
        <v>0</v>
      </c>
      <c r="T244" s="135">
        <v>0</v>
      </c>
      <c r="U244" s="135">
        <v>105</v>
      </c>
      <c r="V244" s="135">
        <v>0</v>
      </c>
      <c r="W244" s="135">
        <v>0</v>
      </c>
      <c r="X244" s="135">
        <v>105</v>
      </c>
      <c r="Y244" s="135">
        <v>0</v>
      </c>
      <c r="Z244" s="135">
        <v>0</v>
      </c>
      <c r="AA244" s="135">
        <v>105</v>
      </c>
      <c r="AB244" s="135">
        <v>0</v>
      </c>
      <c r="AC244" s="135">
        <v>105</v>
      </c>
      <c r="AD244" s="135">
        <v>0</v>
      </c>
      <c r="AE244" s="88"/>
      <c r="AF244" s="59"/>
      <c r="AG244" s="59"/>
      <c r="AH244" s="59"/>
      <c r="AI244" s="59"/>
      <c r="AJ244" s="59"/>
      <c r="AK244" s="59"/>
      <c r="AL244" s="59"/>
      <c r="AM244" s="59"/>
      <c r="AN244" s="59"/>
      <c r="AO244" s="59"/>
      <c r="AP244" s="59"/>
      <c r="AQ244" s="59"/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59"/>
      <c r="BD244" s="59"/>
      <c r="BE244" s="59"/>
      <c r="BF244" s="59"/>
      <c r="BG244" s="59"/>
      <c r="BH244" s="59"/>
      <c r="BI244" s="59"/>
      <c r="BJ244" s="59"/>
      <c r="BK244" s="59"/>
      <c r="BL244" s="59"/>
      <c r="BM244" s="59"/>
      <c r="BN244" s="59"/>
      <c r="BO244" s="59"/>
      <c r="BP244" s="59"/>
      <c r="BQ244" s="59"/>
      <c r="BR244" s="59"/>
      <c r="BS244" s="59"/>
      <c r="BT244" s="59"/>
    </row>
    <row r="245" spans="1:72" ht="27.6" x14ac:dyDescent="0.3">
      <c r="A245" s="108" t="s">
        <v>383</v>
      </c>
      <c r="B245" s="33" t="s">
        <v>128</v>
      </c>
      <c r="C245" s="33" t="s">
        <v>128</v>
      </c>
      <c r="D245" s="33" t="s">
        <v>12</v>
      </c>
      <c r="E245" s="33" t="s">
        <v>17</v>
      </c>
      <c r="F245" s="33" t="s">
        <v>118</v>
      </c>
      <c r="G245" s="33" t="s">
        <v>18</v>
      </c>
      <c r="H245" s="33">
        <v>21101</v>
      </c>
      <c r="I245" s="109" t="s">
        <v>81</v>
      </c>
      <c r="J245" s="114" t="s">
        <v>359</v>
      </c>
      <c r="K245" s="110" t="s">
        <v>360</v>
      </c>
      <c r="L245" s="83" t="s">
        <v>48</v>
      </c>
      <c r="M245" s="83" t="s">
        <v>48</v>
      </c>
      <c r="N245" s="35" t="s">
        <v>53</v>
      </c>
      <c r="O245" s="37">
        <v>120</v>
      </c>
      <c r="P245" s="36">
        <v>5</v>
      </c>
      <c r="Q245" s="35" t="s">
        <v>130</v>
      </c>
      <c r="R245" s="133">
        <f t="shared" si="3"/>
        <v>600</v>
      </c>
      <c r="S245" s="135">
        <v>0</v>
      </c>
      <c r="T245" s="135">
        <v>0</v>
      </c>
      <c r="U245" s="135">
        <v>150</v>
      </c>
      <c r="V245" s="135">
        <v>0</v>
      </c>
      <c r="W245" s="135">
        <v>0</v>
      </c>
      <c r="X245" s="135">
        <v>150</v>
      </c>
      <c r="Y245" s="135">
        <v>0</v>
      </c>
      <c r="Z245" s="135">
        <v>0</v>
      </c>
      <c r="AA245" s="135">
        <v>150</v>
      </c>
      <c r="AB245" s="135">
        <v>0</v>
      </c>
      <c r="AC245" s="135">
        <v>150</v>
      </c>
      <c r="AD245" s="135">
        <v>0</v>
      </c>
      <c r="AE245" s="88"/>
      <c r="AF245" s="59"/>
      <c r="AG245" s="59"/>
      <c r="AH245" s="59"/>
      <c r="AI245" s="59"/>
      <c r="AJ245" s="59"/>
      <c r="AK245" s="59"/>
      <c r="AL245" s="59"/>
      <c r="AM245" s="59"/>
      <c r="AN245" s="59"/>
      <c r="AO245" s="59"/>
      <c r="AP245" s="59"/>
      <c r="AQ245" s="59"/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59"/>
      <c r="BD245" s="59"/>
      <c r="BE245" s="59"/>
      <c r="BF245" s="59"/>
      <c r="BG245" s="59"/>
      <c r="BH245" s="59"/>
      <c r="BI245" s="59"/>
      <c r="BJ245" s="59"/>
      <c r="BK245" s="59"/>
      <c r="BL245" s="59"/>
      <c r="BM245" s="59"/>
      <c r="BN245" s="59"/>
      <c r="BO245" s="59"/>
      <c r="BP245" s="59"/>
      <c r="BQ245" s="59"/>
      <c r="BR245" s="59"/>
      <c r="BS245" s="59"/>
      <c r="BT245" s="59"/>
    </row>
    <row r="246" spans="1:72" ht="27.6" x14ac:dyDescent="0.3">
      <c r="A246" s="108" t="s">
        <v>383</v>
      </c>
      <c r="B246" s="33" t="s">
        <v>128</v>
      </c>
      <c r="C246" s="33" t="s">
        <v>128</v>
      </c>
      <c r="D246" s="33" t="s">
        <v>12</v>
      </c>
      <c r="E246" s="33" t="s">
        <v>17</v>
      </c>
      <c r="F246" s="33" t="s">
        <v>118</v>
      </c>
      <c r="G246" s="33" t="s">
        <v>18</v>
      </c>
      <c r="H246" s="33">
        <v>21101</v>
      </c>
      <c r="I246" s="109" t="s">
        <v>63</v>
      </c>
      <c r="J246" s="114" t="s">
        <v>361</v>
      </c>
      <c r="K246" s="110" t="s">
        <v>362</v>
      </c>
      <c r="L246" s="83" t="s">
        <v>48</v>
      </c>
      <c r="M246" s="83" t="s">
        <v>48</v>
      </c>
      <c r="N246" s="35" t="s">
        <v>53</v>
      </c>
      <c r="O246" s="37">
        <v>120</v>
      </c>
      <c r="P246" s="36">
        <v>5</v>
      </c>
      <c r="Q246" s="35" t="s">
        <v>130</v>
      </c>
      <c r="R246" s="133">
        <f t="shared" si="3"/>
        <v>600</v>
      </c>
      <c r="S246" s="135">
        <v>0</v>
      </c>
      <c r="T246" s="135">
        <v>0</v>
      </c>
      <c r="U246" s="135">
        <v>150</v>
      </c>
      <c r="V246" s="135">
        <v>0</v>
      </c>
      <c r="W246" s="135">
        <v>0</v>
      </c>
      <c r="X246" s="135">
        <v>150</v>
      </c>
      <c r="Y246" s="135">
        <v>0</v>
      </c>
      <c r="Z246" s="135">
        <v>0</v>
      </c>
      <c r="AA246" s="135">
        <v>150</v>
      </c>
      <c r="AB246" s="135">
        <v>0</v>
      </c>
      <c r="AC246" s="135">
        <v>150</v>
      </c>
      <c r="AD246" s="135">
        <v>0</v>
      </c>
      <c r="AE246" s="88"/>
      <c r="AF246" s="59"/>
      <c r="AG246" s="59"/>
      <c r="AH246" s="59"/>
      <c r="AI246" s="59"/>
      <c r="AJ246" s="59"/>
      <c r="AK246" s="59"/>
      <c r="AL246" s="59"/>
      <c r="AM246" s="59"/>
      <c r="AN246" s="59"/>
      <c r="AO246" s="59"/>
      <c r="AP246" s="59"/>
      <c r="AQ246" s="59"/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59"/>
      <c r="BD246" s="59"/>
      <c r="BE246" s="59"/>
      <c r="BF246" s="59"/>
      <c r="BG246" s="59"/>
      <c r="BH246" s="59"/>
      <c r="BI246" s="59"/>
      <c r="BJ246" s="59"/>
      <c r="BK246" s="59"/>
      <c r="BL246" s="59"/>
      <c r="BM246" s="59"/>
      <c r="BN246" s="59"/>
      <c r="BO246" s="59"/>
      <c r="BP246" s="59"/>
      <c r="BQ246" s="59"/>
      <c r="BR246" s="59"/>
      <c r="BS246" s="59"/>
      <c r="BT246" s="59"/>
    </row>
    <row r="247" spans="1:72" ht="27.6" x14ac:dyDescent="0.3">
      <c r="A247" s="108" t="s">
        <v>383</v>
      </c>
      <c r="B247" s="33" t="s">
        <v>128</v>
      </c>
      <c r="C247" s="33" t="s">
        <v>128</v>
      </c>
      <c r="D247" s="33" t="s">
        <v>12</v>
      </c>
      <c r="E247" s="33" t="s">
        <v>17</v>
      </c>
      <c r="F247" s="33" t="s">
        <v>118</v>
      </c>
      <c r="G247" s="33" t="s">
        <v>18</v>
      </c>
      <c r="H247" s="33">
        <v>21101</v>
      </c>
      <c r="I247" s="109" t="s">
        <v>63</v>
      </c>
      <c r="J247" s="114" t="s">
        <v>50</v>
      </c>
      <c r="K247" s="110" t="s">
        <v>164</v>
      </c>
      <c r="L247" s="83" t="s">
        <v>48</v>
      </c>
      <c r="M247" s="83" t="s">
        <v>48</v>
      </c>
      <c r="N247" s="35" t="s">
        <v>53</v>
      </c>
      <c r="O247" s="37">
        <v>120</v>
      </c>
      <c r="P247" s="36">
        <v>5</v>
      </c>
      <c r="Q247" s="35" t="s">
        <v>130</v>
      </c>
      <c r="R247" s="133">
        <f t="shared" si="3"/>
        <v>600</v>
      </c>
      <c r="S247" s="135">
        <v>0</v>
      </c>
      <c r="T247" s="135">
        <v>0</v>
      </c>
      <c r="U247" s="135">
        <v>150</v>
      </c>
      <c r="V247" s="135">
        <v>0</v>
      </c>
      <c r="W247" s="135">
        <v>0</v>
      </c>
      <c r="X247" s="135">
        <v>150</v>
      </c>
      <c r="Y247" s="135">
        <v>0</v>
      </c>
      <c r="Z247" s="135">
        <v>0</v>
      </c>
      <c r="AA247" s="135">
        <v>150</v>
      </c>
      <c r="AB247" s="135">
        <v>0</v>
      </c>
      <c r="AC247" s="135">
        <v>150</v>
      </c>
      <c r="AD247" s="135">
        <v>0</v>
      </c>
      <c r="AE247" s="88"/>
      <c r="AF247" s="59"/>
      <c r="AG247" s="59"/>
      <c r="AH247" s="59"/>
      <c r="AI247" s="59"/>
      <c r="AJ247" s="59"/>
      <c r="AK247" s="59"/>
      <c r="AL247" s="59"/>
      <c r="AM247" s="59"/>
      <c r="AN247" s="59"/>
      <c r="AO247" s="59"/>
      <c r="AP247" s="59"/>
      <c r="AQ247" s="59"/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59"/>
      <c r="BD247" s="59"/>
      <c r="BE247" s="59"/>
      <c r="BF247" s="59"/>
      <c r="BG247" s="59"/>
      <c r="BH247" s="59"/>
      <c r="BI247" s="59"/>
      <c r="BJ247" s="59"/>
      <c r="BK247" s="59"/>
      <c r="BL247" s="59"/>
      <c r="BM247" s="59"/>
      <c r="BN247" s="59"/>
      <c r="BO247" s="59"/>
      <c r="BP247" s="59"/>
      <c r="BQ247" s="59"/>
      <c r="BR247" s="59"/>
      <c r="BS247" s="59"/>
      <c r="BT247" s="59"/>
    </row>
    <row r="248" spans="1:72" ht="27.6" x14ac:dyDescent="0.3">
      <c r="A248" s="108" t="s">
        <v>383</v>
      </c>
      <c r="B248" s="33" t="s">
        <v>128</v>
      </c>
      <c r="C248" s="33" t="s">
        <v>128</v>
      </c>
      <c r="D248" s="33" t="s">
        <v>12</v>
      </c>
      <c r="E248" s="33" t="s">
        <v>17</v>
      </c>
      <c r="F248" s="33" t="s">
        <v>118</v>
      </c>
      <c r="G248" s="33" t="s">
        <v>18</v>
      </c>
      <c r="H248" s="33">
        <v>21101</v>
      </c>
      <c r="I248" s="109" t="s">
        <v>63</v>
      </c>
      <c r="J248" s="110" t="s">
        <v>160</v>
      </c>
      <c r="K248" s="110" t="s">
        <v>161</v>
      </c>
      <c r="L248" s="83" t="s">
        <v>48</v>
      </c>
      <c r="M248" s="83" t="s">
        <v>48</v>
      </c>
      <c r="N248" s="35" t="s">
        <v>53</v>
      </c>
      <c r="O248" s="37">
        <v>80</v>
      </c>
      <c r="P248" s="36">
        <v>1</v>
      </c>
      <c r="Q248" s="35" t="s">
        <v>130</v>
      </c>
      <c r="R248" s="133">
        <f t="shared" si="3"/>
        <v>80</v>
      </c>
      <c r="S248" s="135">
        <v>0</v>
      </c>
      <c r="T248" s="135">
        <v>0</v>
      </c>
      <c r="U248" s="135">
        <v>20</v>
      </c>
      <c r="V248" s="135">
        <v>0</v>
      </c>
      <c r="W248" s="135">
        <v>0</v>
      </c>
      <c r="X248" s="135">
        <v>20</v>
      </c>
      <c r="Y248" s="135">
        <v>0</v>
      </c>
      <c r="Z248" s="135">
        <v>0</v>
      </c>
      <c r="AA248" s="135">
        <v>20</v>
      </c>
      <c r="AB248" s="135">
        <v>0</v>
      </c>
      <c r="AC248" s="135">
        <v>20</v>
      </c>
      <c r="AD248" s="135">
        <v>0</v>
      </c>
      <c r="AE248" s="88"/>
      <c r="AF248" s="59"/>
      <c r="AG248" s="59"/>
      <c r="AH248" s="59"/>
      <c r="AI248" s="59"/>
      <c r="AJ248" s="59"/>
      <c r="AK248" s="59"/>
      <c r="AL248" s="59"/>
      <c r="AM248" s="59"/>
      <c r="AN248" s="59"/>
      <c r="AO248" s="59"/>
      <c r="AP248" s="59"/>
      <c r="AQ248" s="59"/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59"/>
      <c r="BD248" s="59"/>
      <c r="BE248" s="59"/>
      <c r="BF248" s="59"/>
      <c r="BG248" s="59"/>
      <c r="BH248" s="59"/>
      <c r="BI248" s="59"/>
      <c r="BJ248" s="59"/>
      <c r="BK248" s="59"/>
      <c r="BL248" s="59"/>
      <c r="BM248" s="59"/>
      <c r="BN248" s="59"/>
      <c r="BO248" s="59"/>
      <c r="BP248" s="59"/>
      <c r="BQ248" s="59"/>
      <c r="BR248" s="59"/>
      <c r="BS248" s="59"/>
      <c r="BT248" s="59"/>
    </row>
    <row r="249" spans="1:72" ht="27.6" x14ac:dyDescent="0.3">
      <c r="A249" s="108" t="s">
        <v>383</v>
      </c>
      <c r="B249" s="33" t="s">
        <v>128</v>
      </c>
      <c r="C249" s="33" t="s">
        <v>128</v>
      </c>
      <c r="D249" s="33" t="s">
        <v>12</v>
      </c>
      <c r="E249" s="33" t="s">
        <v>17</v>
      </c>
      <c r="F249" s="33" t="s">
        <v>118</v>
      </c>
      <c r="G249" s="33" t="s">
        <v>18</v>
      </c>
      <c r="H249" s="33">
        <v>21401</v>
      </c>
      <c r="I249" s="109" t="s">
        <v>63</v>
      </c>
      <c r="J249" s="110" t="s">
        <v>363</v>
      </c>
      <c r="K249" s="110" t="s">
        <v>364</v>
      </c>
      <c r="L249" s="83" t="s">
        <v>48</v>
      </c>
      <c r="M249" s="83" t="s">
        <v>48</v>
      </c>
      <c r="N249" s="35" t="s">
        <v>53</v>
      </c>
      <c r="O249" s="37">
        <v>3</v>
      </c>
      <c r="P249" s="36">
        <v>3500</v>
      </c>
      <c r="Q249" s="35" t="s">
        <v>130</v>
      </c>
      <c r="R249" s="133">
        <f t="shared" si="3"/>
        <v>10500</v>
      </c>
      <c r="S249" s="135">
        <v>0</v>
      </c>
      <c r="T249" s="135">
        <v>0</v>
      </c>
      <c r="U249" s="135">
        <v>3500</v>
      </c>
      <c r="V249" s="135">
        <v>0</v>
      </c>
      <c r="W249" s="135">
        <v>0</v>
      </c>
      <c r="X249" s="135">
        <v>3500</v>
      </c>
      <c r="Y249" s="135">
        <v>0</v>
      </c>
      <c r="Z249" s="135">
        <v>0</v>
      </c>
      <c r="AA249" s="135">
        <v>0</v>
      </c>
      <c r="AB249" s="135">
        <v>0</v>
      </c>
      <c r="AC249" s="135">
        <v>3500</v>
      </c>
      <c r="AD249" s="135">
        <v>0</v>
      </c>
      <c r="AE249" s="88"/>
      <c r="AF249" s="59"/>
      <c r="AG249" s="59"/>
      <c r="AH249" s="59"/>
      <c r="AI249" s="59"/>
      <c r="AJ249" s="59"/>
      <c r="AK249" s="59"/>
      <c r="AL249" s="59"/>
      <c r="AM249" s="59"/>
      <c r="AN249" s="59"/>
      <c r="AO249" s="59"/>
      <c r="AP249" s="59"/>
      <c r="AQ249" s="59"/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59"/>
      <c r="BD249" s="59"/>
      <c r="BE249" s="59"/>
      <c r="BF249" s="59"/>
      <c r="BG249" s="59"/>
      <c r="BH249" s="59"/>
      <c r="BI249" s="59"/>
      <c r="BJ249" s="59"/>
      <c r="BK249" s="59"/>
      <c r="BL249" s="59"/>
      <c r="BM249" s="59"/>
      <c r="BN249" s="59"/>
      <c r="BO249" s="59"/>
      <c r="BP249" s="59"/>
      <c r="BQ249" s="59"/>
      <c r="BR249" s="59"/>
      <c r="BS249" s="59"/>
      <c r="BT249" s="59"/>
    </row>
    <row r="250" spans="1:72" ht="27.6" x14ac:dyDescent="0.3">
      <c r="A250" s="108" t="s">
        <v>383</v>
      </c>
      <c r="B250" s="33" t="s">
        <v>128</v>
      </c>
      <c r="C250" s="33" t="s">
        <v>128</v>
      </c>
      <c r="D250" s="33" t="s">
        <v>12</v>
      </c>
      <c r="E250" s="33" t="s">
        <v>17</v>
      </c>
      <c r="F250" s="33" t="s">
        <v>118</v>
      </c>
      <c r="G250" s="33" t="s">
        <v>18</v>
      </c>
      <c r="H250" s="33">
        <v>21601</v>
      </c>
      <c r="I250" s="109" t="s">
        <v>63</v>
      </c>
      <c r="J250" s="113" t="s">
        <v>243</v>
      </c>
      <c r="K250" s="113" t="s">
        <v>244</v>
      </c>
      <c r="L250" s="83" t="s">
        <v>48</v>
      </c>
      <c r="M250" s="83" t="s">
        <v>48</v>
      </c>
      <c r="N250" s="35" t="s">
        <v>245</v>
      </c>
      <c r="O250" s="37">
        <v>80</v>
      </c>
      <c r="P250" s="36">
        <v>18</v>
      </c>
      <c r="Q250" s="33" t="s">
        <v>130</v>
      </c>
      <c r="R250" s="133">
        <f t="shared" si="3"/>
        <v>1440</v>
      </c>
      <c r="S250" s="135">
        <v>0</v>
      </c>
      <c r="T250" s="135">
        <v>0</v>
      </c>
      <c r="U250" s="135">
        <v>360</v>
      </c>
      <c r="V250" s="135">
        <v>0</v>
      </c>
      <c r="W250" s="135">
        <v>0</v>
      </c>
      <c r="X250" s="135">
        <v>360</v>
      </c>
      <c r="Y250" s="135">
        <v>0</v>
      </c>
      <c r="Z250" s="135">
        <v>0</v>
      </c>
      <c r="AA250" s="135">
        <v>360</v>
      </c>
      <c r="AB250" s="135">
        <v>0</v>
      </c>
      <c r="AC250" s="135">
        <v>360</v>
      </c>
      <c r="AD250" s="135">
        <v>0</v>
      </c>
      <c r="AE250" s="88"/>
      <c r="AF250" s="59"/>
      <c r="AG250" s="59"/>
      <c r="AH250" s="59"/>
      <c r="AI250" s="59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  <c r="BE250" s="59"/>
      <c r="BF250" s="59"/>
      <c r="BG250" s="59"/>
      <c r="BH250" s="59"/>
      <c r="BI250" s="59"/>
      <c r="BJ250" s="59"/>
      <c r="BK250" s="59"/>
      <c r="BL250" s="59"/>
      <c r="BM250" s="59"/>
      <c r="BN250" s="59"/>
      <c r="BO250" s="59"/>
      <c r="BP250" s="59"/>
      <c r="BQ250" s="59"/>
      <c r="BR250" s="59"/>
      <c r="BS250" s="59"/>
      <c r="BT250" s="59"/>
    </row>
    <row r="251" spans="1:72" ht="27.6" x14ac:dyDescent="0.3">
      <c r="A251" s="108" t="s">
        <v>383</v>
      </c>
      <c r="B251" s="33" t="s">
        <v>128</v>
      </c>
      <c r="C251" s="33" t="s">
        <v>128</v>
      </c>
      <c r="D251" s="33" t="s">
        <v>12</v>
      </c>
      <c r="E251" s="33" t="s">
        <v>17</v>
      </c>
      <c r="F251" s="33" t="s">
        <v>118</v>
      </c>
      <c r="G251" s="33" t="s">
        <v>18</v>
      </c>
      <c r="H251" s="33">
        <v>21601</v>
      </c>
      <c r="I251" s="109" t="s">
        <v>63</v>
      </c>
      <c r="J251" s="113" t="s">
        <v>230</v>
      </c>
      <c r="K251" s="113" t="s">
        <v>231</v>
      </c>
      <c r="L251" s="83" t="s">
        <v>48</v>
      </c>
      <c r="M251" s="83" t="s">
        <v>48</v>
      </c>
      <c r="N251" s="35" t="s">
        <v>53</v>
      </c>
      <c r="O251" s="37">
        <v>40</v>
      </c>
      <c r="P251" s="36">
        <v>135</v>
      </c>
      <c r="Q251" s="33" t="s">
        <v>130</v>
      </c>
      <c r="R251" s="133">
        <f t="shared" si="3"/>
        <v>5400</v>
      </c>
      <c r="S251" s="135">
        <v>0</v>
      </c>
      <c r="T251" s="135">
        <v>0</v>
      </c>
      <c r="U251" s="135">
        <v>1350</v>
      </c>
      <c r="V251" s="135">
        <v>0</v>
      </c>
      <c r="W251" s="135">
        <v>0</v>
      </c>
      <c r="X251" s="135">
        <v>1350</v>
      </c>
      <c r="Y251" s="135">
        <v>0</v>
      </c>
      <c r="Z251" s="135">
        <v>0</v>
      </c>
      <c r="AA251" s="135">
        <v>1350</v>
      </c>
      <c r="AB251" s="135">
        <v>0</v>
      </c>
      <c r="AC251" s="135">
        <v>1350</v>
      </c>
      <c r="AD251" s="135">
        <v>0</v>
      </c>
      <c r="AE251" s="88"/>
      <c r="AF251" s="59"/>
      <c r="AG251" s="59"/>
      <c r="AH251" s="59"/>
      <c r="AI251" s="59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  <c r="BE251" s="59"/>
      <c r="BF251" s="59"/>
      <c r="BG251" s="59"/>
      <c r="BH251" s="59"/>
      <c r="BI251" s="59"/>
      <c r="BJ251" s="59"/>
      <c r="BK251" s="59"/>
      <c r="BL251" s="59"/>
      <c r="BM251" s="59"/>
      <c r="BN251" s="59"/>
      <c r="BO251" s="59"/>
      <c r="BP251" s="59"/>
      <c r="BQ251" s="59"/>
      <c r="BR251" s="59"/>
      <c r="BS251" s="59"/>
      <c r="BT251" s="59"/>
    </row>
    <row r="252" spans="1:72" ht="27.6" x14ac:dyDescent="0.3">
      <c r="A252" s="108" t="s">
        <v>383</v>
      </c>
      <c r="B252" s="33" t="s">
        <v>128</v>
      </c>
      <c r="C252" s="33" t="s">
        <v>128</v>
      </c>
      <c r="D252" s="33" t="s">
        <v>12</v>
      </c>
      <c r="E252" s="33" t="s">
        <v>17</v>
      </c>
      <c r="F252" s="33" t="s">
        <v>118</v>
      </c>
      <c r="G252" s="33" t="s">
        <v>18</v>
      </c>
      <c r="H252" s="33">
        <v>21601</v>
      </c>
      <c r="I252" s="109" t="s">
        <v>63</v>
      </c>
      <c r="J252" s="113" t="s">
        <v>340</v>
      </c>
      <c r="K252" s="113" t="s">
        <v>341</v>
      </c>
      <c r="L252" s="83" t="s">
        <v>48</v>
      </c>
      <c r="M252" s="83" t="s">
        <v>48</v>
      </c>
      <c r="N252" s="35" t="s">
        <v>53</v>
      </c>
      <c r="O252" s="37">
        <v>40</v>
      </c>
      <c r="P252" s="36">
        <v>115</v>
      </c>
      <c r="Q252" s="33" t="s">
        <v>130</v>
      </c>
      <c r="R252" s="133">
        <f t="shared" si="3"/>
        <v>4600</v>
      </c>
      <c r="S252" s="135">
        <v>0</v>
      </c>
      <c r="T252" s="135">
        <v>0</v>
      </c>
      <c r="U252" s="135">
        <v>1150</v>
      </c>
      <c r="V252" s="135">
        <v>0</v>
      </c>
      <c r="W252" s="135">
        <v>0</v>
      </c>
      <c r="X252" s="135">
        <v>1150</v>
      </c>
      <c r="Y252" s="135">
        <v>0</v>
      </c>
      <c r="Z252" s="135">
        <v>0</v>
      </c>
      <c r="AA252" s="135">
        <v>1150</v>
      </c>
      <c r="AB252" s="135">
        <v>0</v>
      </c>
      <c r="AC252" s="135">
        <v>1150</v>
      </c>
      <c r="AD252" s="135">
        <v>0</v>
      </c>
      <c r="AE252" s="88"/>
      <c r="AF252" s="59"/>
      <c r="AG252" s="59"/>
      <c r="AH252" s="59"/>
      <c r="AI252" s="59"/>
      <c r="AJ252" s="59"/>
      <c r="AK252" s="59"/>
      <c r="AL252" s="59"/>
      <c r="AM252" s="59"/>
      <c r="AN252" s="59"/>
      <c r="AO252" s="59"/>
      <c r="AP252" s="59"/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  <c r="BD252" s="59"/>
      <c r="BE252" s="59"/>
      <c r="BF252" s="59"/>
      <c r="BG252" s="59"/>
      <c r="BH252" s="59"/>
      <c r="BI252" s="59"/>
      <c r="BJ252" s="59"/>
      <c r="BK252" s="59"/>
      <c r="BL252" s="59"/>
      <c r="BM252" s="59"/>
      <c r="BN252" s="59"/>
      <c r="BO252" s="59"/>
      <c r="BP252" s="59"/>
      <c r="BQ252" s="59"/>
      <c r="BR252" s="59"/>
      <c r="BS252" s="59"/>
      <c r="BT252" s="59"/>
    </row>
    <row r="253" spans="1:72" ht="27.6" x14ac:dyDescent="0.3">
      <c r="A253" s="108" t="s">
        <v>383</v>
      </c>
      <c r="B253" s="33" t="s">
        <v>128</v>
      </c>
      <c r="C253" s="33" t="s">
        <v>128</v>
      </c>
      <c r="D253" s="33" t="s">
        <v>12</v>
      </c>
      <c r="E253" s="33" t="s">
        <v>17</v>
      </c>
      <c r="F253" s="33" t="s">
        <v>118</v>
      </c>
      <c r="G253" s="33" t="s">
        <v>18</v>
      </c>
      <c r="H253" s="33">
        <v>21601</v>
      </c>
      <c r="I253" s="109" t="s">
        <v>63</v>
      </c>
      <c r="J253" s="113" t="s">
        <v>58</v>
      </c>
      <c r="K253" s="113" t="s">
        <v>342</v>
      </c>
      <c r="L253" s="83" t="s">
        <v>48</v>
      </c>
      <c r="M253" s="83" t="s">
        <v>48</v>
      </c>
      <c r="N253" s="35" t="s">
        <v>53</v>
      </c>
      <c r="O253" s="37">
        <v>40</v>
      </c>
      <c r="P253" s="36">
        <v>220</v>
      </c>
      <c r="Q253" s="33" t="s">
        <v>130</v>
      </c>
      <c r="R253" s="133">
        <f t="shared" si="3"/>
        <v>8800</v>
      </c>
      <c r="S253" s="135">
        <v>0</v>
      </c>
      <c r="T253" s="135">
        <v>0</v>
      </c>
      <c r="U253" s="135">
        <v>2200</v>
      </c>
      <c r="V253" s="135">
        <v>0</v>
      </c>
      <c r="W253" s="135">
        <v>0</v>
      </c>
      <c r="X253" s="135">
        <v>2200</v>
      </c>
      <c r="Y253" s="135">
        <v>0</v>
      </c>
      <c r="Z253" s="135">
        <v>0</v>
      </c>
      <c r="AA253" s="135">
        <v>2200</v>
      </c>
      <c r="AB253" s="135">
        <v>0</v>
      </c>
      <c r="AC253" s="135">
        <v>2200</v>
      </c>
      <c r="AD253" s="135">
        <v>0</v>
      </c>
      <c r="AE253" s="88"/>
      <c r="AF253" s="59"/>
      <c r="AG253" s="59"/>
      <c r="AH253" s="59"/>
      <c r="AI253" s="59"/>
      <c r="AJ253" s="59"/>
      <c r="AK253" s="59"/>
      <c r="AL253" s="59"/>
      <c r="AM253" s="59"/>
      <c r="AN253" s="59"/>
      <c r="AO253" s="59"/>
      <c r="AP253" s="59"/>
      <c r="AQ253" s="59"/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59"/>
      <c r="BD253" s="59"/>
      <c r="BE253" s="59"/>
      <c r="BF253" s="59"/>
      <c r="BG253" s="59"/>
      <c r="BH253" s="59"/>
      <c r="BI253" s="59"/>
      <c r="BJ253" s="59"/>
      <c r="BK253" s="59"/>
      <c r="BL253" s="59"/>
      <c r="BM253" s="59"/>
      <c r="BN253" s="59"/>
      <c r="BO253" s="59"/>
      <c r="BP253" s="59"/>
      <c r="BQ253" s="59"/>
      <c r="BR253" s="59"/>
      <c r="BS253" s="59"/>
      <c r="BT253" s="59"/>
    </row>
    <row r="254" spans="1:72" ht="27.6" x14ac:dyDescent="0.3">
      <c r="A254" s="108" t="s">
        <v>383</v>
      </c>
      <c r="B254" s="33" t="s">
        <v>128</v>
      </c>
      <c r="C254" s="33" t="s">
        <v>128</v>
      </c>
      <c r="D254" s="33" t="s">
        <v>12</v>
      </c>
      <c r="E254" s="33" t="s">
        <v>17</v>
      </c>
      <c r="F254" s="33" t="s">
        <v>118</v>
      </c>
      <c r="G254" s="33" t="s">
        <v>18</v>
      </c>
      <c r="H254" s="33">
        <v>21601</v>
      </c>
      <c r="I254" s="109" t="s">
        <v>63</v>
      </c>
      <c r="J254" s="113" t="s">
        <v>226</v>
      </c>
      <c r="K254" s="113" t="s">
        <v>227</v>
      </c>
      <c r="L254" s="83" t="s">
        <v>48</v>
      </c>
      <c r="M254" s="83" t="s">
        <v>48</v>
      </c>
      <c r="N254" s="35" t="s">
        <v>218</v>
      </c>
      <c r="O254" s="37">
        <v>100</v>
      </c>
      <c r="P254" s="36">
        <v>65</v>
      </c>
      <c r="Q254" s="35" t="s">
        <v>130</v>
      </c>
      <c r="R254" s="133">
        <f t="shared" si="3"/>
        <v>6500</v>
      </c>
      <c r="S254" s="135">
        <v>0</v>
      </c>
      <c r="T254" s="135">
        <v>0</v>
      </c>
      <c r="U254" s="135">
        <v>1625</v>
      </c>
      <c r="V254" s="135">
        <v>0</v>
      </c>
      <c r="W254" s="135">
        <v>0</v>
      </c>
      <c r="X254" s="135">
        <v>1625</v>
      </c>
      <c r="Y254" s="135">
        <v>0</v>
      </c>
      <c r="Z254" s="135">
        <v>0</v>
      </c>
      <c r="AA254" s="135">
        <v>1625</v>
      </c>
      <c r="AB254" s="135">
        <v>0</v>
      </c>
      <c r="AC254" s="135">
        <v>1625</v>
      </c>
      <c r="AD254" s="135">
        <v>0</v>
      </c>
      <c r="AE254" s="88"/>
      <c r="AF254" s="59"/>
      <c r="AG254" s="59"/>
      <c r="AH254" s="59"/>
      <c r="AI254" s="59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  <c r="BE254" s="59"/>
      <c r="BF254" s="59"/>
      <c r="BG254" s="59"/>
      <c r="BH254" s="59"/>
      <c r="BI254" s="59"/>
      <c r="BJ254" s="59"/>
      <c r="BK254" s="59"/>
      <c r="BL254" s="59"/>
      <c r="BM254" s="59"/>
      <c r="BN254" s="59"/>
      <c r="BO254" s="59"/>
      <c r="BP254" s="59"/>
      <c r="BQ254" s="59"/>
      <c r="BR254" s="59"/>
      <c r="BS254" s="59"/>
      <c r="BT254" s="59"/>
    </row>
    <row r="255" spans="1:72" ht="41.4" x14ac:dyDescent="0.3">
      <c r="A255" s="108" t="s">
        <v>383</v>
      </c>
      <c r="B255" s="33" t="s">
        <v>128</v>
      </c>
      <c r="C255" s="33" t="s">
        <v>128</v>
      </c>
      <c r="D255" s="33" t="s">
        <v>12</v>
      </c>
      <c r="E255" s="33" t="s">
        <v>17</v>
      </c>
      <c r="F255" s="33" t="s">
        <v>118</v>
      </c>
      <c r="G255" s="33" t="s">
        <v>18</v>
      </c>
      <c r="H255" s="33">
        <v>26102</v>
      </c>
      <c r="I255" s="109" t="s">
        <v>63</v>
      </c>
      <c r="J255" s="113" t="s">
        <v>365</v>
      </c>
      <c r="K255" s="114" t="s">
        <v>366</v>
      </c>
      <c r="L255" s="83" t="s">
        <v>48</v>
      </c>
      <c r="M255" s="83" t="s">
        <v>48</v>
      </c>
      <c r="N255" s="35" t="s">
        <v>309</v>
      </c>
      <c r="O255" s="37">
        <v>12</v>
      </c>
      <c r="P255" s="36">
        <v>10900</v>
      </c>
      <c r="Q255" s="33" t="s">
        <v>130</v>
      </c>
      <c r="R255" s="133">
        <f t="shared" si="3"/>
        <v>130800</v>
      </c>
      <c r="S255" s="135">
        <v>10900</v>
      </c>
      <c r="T255" s="135">
        <v>10900</v>
      </c>
      <c r="U255" s="135">
        <v>10900</v>
      </c>
      <c r="V255" s="135">
        <v>10900</v>
      </c>
      <c r="W255" s="135">
        <v>10900</v>
      </c>
      <c r="X255" s="135">
        <v>10900</v>
      </c>
      <c r="Y255" s="135">
        <v>10900</v>
      </c>
      <c r="Z255" s="135">
        <v>10900</v>
      </c>
      <c r="AA255" s="135">
        <v>10900</v>
      </c>
      <c r="AB255" s="135">
        <v>10900</v>
      </c>
      <c r="AC255" s="135">
        <v>10900</v>
      </c>
      <c r="AD255" s="135">
        <v>10900</v>
      </c>
      <c r="AE255" s="88"/>
      <c r="AF255" s="59"/>
      <c r="AG255" s="59"/>
      <c r="AH255" s="59"/>
      <c r="AI255" s="59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  <c r="BD255" s="59"/>
      <c r="BE255" s="59"/>
      <c r="BF255" s="59"/>
      <c r="BG255" s="59"/>
      <c r="BH255" s="59"/>
      <c r="BI255" s="59"/>
      <c r="BJ255" s="59"/>
      <c r="BK255" s="59"/>
      <c r="BL255" s="59"/>
      <c r="BM255" s="59"/>
      <c r="BN255" s="59"/>
      <c r="BO255" s="59"/>
      <c r="BP255" s="59"/>
      <c r="BQ255" s="59"/>
      <c r="BR255" s="59"/>
      <c r="BS255" s="59"/>
      <c r="BT255" s="59"/>
    </row>
    <row r="256" spans="1:72" ht="41.4" x14ac:dyDescent="0.3">
      <c r="A256" s="108" t="s">
        <v>383</v>
      </c>
      <c r="B256" s="33" t="s">
        <v>128</v>
      </c>
      <c r="C256" s="33" t="s">
        <v>128</v>
      </c>
      <c r="D256" s="33" t="s">
        <v>12</v>
      </c>
      <c r="E256" s="33" t="s">
        <v>17</v>
      </c>
      <c r="F256" s="33" t="s">
        <v>118</v>
      </c>
      <c r="G256" s="33" t="s">
        <v>18</v>
      </c>
      <c r="H256" s="33">
        <v>26102</v>
      </c>
      <c r="I256" s="109" t="s">
        <v>63</v>
      </c>
      <c r="J256" s="113" t="s">
        <v>365</v>
      </c>
      <c r="K256" s="114" t="s">
        <v>366</v>
      </c>
      <c r="L256" s="83" t="s">
        <v>48</v>
      </c>
      <c r="M256" s="83" t="s">
        <v>48</v>
      </c>
      <c r="N256" s="35" t="s">
        <v>309</v>
      </c>
      <c r="O256" s="37">
        <v>12</v>
      </c>
      <c r="P256" s="36">
        <v>50</v>
      </c>
      <c r="Q256" s="33" t="s">
        <v>130</v>
      </c>
      <c r="R256" s="133">
        <f t="shared" si="3"/>
        <v>600</v>
      </c>
      <c r="S256" s="135">
        <v>50</v>
      </c>
      <c r="T256" s="135">
        <v>50</v>
      </c>
      <c r="U256" s="135">
        <v>50</v>
      </c>
      <c r="V256" s="135">
        <v>50</v>
      </c>
      <c r="W256" s="135">
        <v>50</v>
      </c>
      <c r="X256" s="135">
        <v>50</v>
      </c>
      <c r="Y256" s="135">
        <v>50</v>
      </c>
      <c r="Z256" s="135">
        <v>50</v>
      </c>
      <c r="AA256" s="135">
        <v>50</v>
      </c>
      <c r="AB256" s="135">
        <v>50</v>
      </c>
      <c r="AC256" s="135">
        <v>50</v>
      </c>
      <c r="AD256" s="135">
        <v>50</v>
      </c>
      <c r="AE256" s="88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  <c r="BE256" s="59"/>
      <c r="BF256" s="59"/>
      <c r="BG256" s="59"/>
      <c r="BH256" s="59"/>
      <c r="BI256" s="59"/>
      <c r="BJ256" s="59"/>
      <c r="BK256" s="59"/>
      <c r="BL256" s="59"/>
      <c r="BM256" s="59"/>
      <c r="BN256" s="59"/>
      <c r="BO256" s="59"/>
      <c r="BP256" s="59"/>
      <c r="BQ256" s="59"/>
      <c r="BR256" s="59"/>
      <c r="BS256" s="59"/>
      <c r="BT256" s="59"/>
    </row>
    <row r="257" spans="1:72" ht="41.4" x14ac:dyDescent="0.3">
      <c r="A257" s="108" t="s">
        <v>383</v>
      </c>
      <c r="B257" s="33" t="s">
        <v>128</v>
      </c>
      <c r="C257" s="33" t="s">
        <v>128</v>
      </c>
      <c r="D257" s="33" t="s">
        <v>12</v>
      </c>
      <c r="E257" s="33" t="s">
        <v>17</v>
      </c>
      <c r="F257" s="33" t="s">
        <v>118</v>
      </c>
      <c r="G257" s="33" t="s">
        <v>18</v>
      </c>
      <c r="H257" s="33">
        <v>26102</v>
      </c>
      <c r="I257" s="109" t="s">
        <v>63</v>
      </c>
      <c r="J257" s="113" t="s">
        <v>365</v>
      </c>
      <c r="K257" s="114" t="s">
        <v>366</v>
      </c>
      <c r="L257" s="83" t="s">
        <v>48</v>
      </c>
      <c r="M257" s="83" t="s">
        <v>48</v>
      </c>
      <c r="N257" s="35" t="s">
        <v>309</v>
      </c>
      <c r="O257" s="37">
        <v>12</v>
      </c>
      <c r="P257" s="36">
        <v>45</v>
      </c>
      <c r="Q257" s="33" t="s">
        <v>130</v>
      </c>
      <c r="R257" s="133">
        <f t="shared" si="3"/>
        <v>540</v>
      </c>
      <c r="S257" s="135">
        <v>45</v>
      </c>
      <c r="T257" s="135">
        <v>45</v>
      </c>
      <c r="U257" s="135">
        <v>45</v>
      </c>
      <c r="V257" s="135">
        <v>45</v>
      </c>
      <c r="W257" s="135">
        <v>45</v>
      </c>
      <c r="X257" s="135">
        <v>45</v>
      </c>
      <c r="Y257" s="135">
        <v>45</v>
      </c>
      <c r="Z257" s="135">
        <v>45</v>
      </c>
      <c r="AA257" s="135">
        <v>45</v>
      </c>
      <c r="AB257" s="135">
        <v>45</v>
      </c>
      <c r="AC257" s="135">
        <v>45</v>
      </c>
      <c r="AD257" s="135">
        <v>45</v>
      </c>
      <c r="AE257" s="88"/>
      <c r="AF257" s="59"/>
      <c r="AG257" s="59"/>
      <c r="AH257" s="59"/>
      <c r="AI257" s="59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  <c r="BD257" s="59"/>
      <c r="BE257" s="59"/>
      <c r="BF257" s="59"/>
      <c r="BG257" s="59"/>
      <c r="BH257" s="59"/>
      <c r="BI257" s="59"/>
      <c r="BJ257" s="59"/>
      <c r="BK257" s="59"/>
      <c r="BL257" s="59"/>
      <c r="BM257" s="59"/>
      <c r="BN257" s="59"/>
      <c r="BO257" s="59"/>
      <c r="BP257" s="59"/>
      <c r="BQ257" s="59"/>
      <c r="BR257" s="59"/>
      <c r="BS257" s="59"/>
      <c r="BT257" s="59"/>
    </row>
    <row r="258" spans="1:72" ht="27.6" x14ac:dyDescent="0.3">
      <c r="A258" s="108" t="s">
        <v>383</v>
      </c>
      <c r="B258" s="33" t="s">
        <v>128</v>
      </c>
      <c r="C258" s="33" t="s">
        <v>128</v>
      </c>
      <c r="D258" s="33" t="s">
        <v>12</v>
      </c>
      <c r="E258" s="33" t="s">
        <v>17</v>
      </c>
      <c r="F258" s="33" t="s">
        <v>118</v>
      </c>
      <c r="G258" s="33" t="s">
        <v>18</v>
      </c>
      <c r="H258" s="33">
        <v>31301</v>
      </c>
      <c r="I258" s="109" t="s">
        <v>63</v>
      </c>
      <c r="J258" s="113"/>
      <c r="K258" s="113" t="s">
        <v>311</v>
      </c>
      <c r="L258" s="83" t="s">
        <v>48</v>
      </c>
      <c r="M258" s="83" t="s">
        <v>48</v>
      </c>
      <c r="N258" s="33" t="s">
        <v>312</v>
      </c>
      <c r="O258" s="37">
        <v>6</v>
      </c>
      <c r="P258" s="36">
        <v>200</v>
      </c>
      <c r="Q258" s="35"/>
      <c r="R258" s="133">
        <f t="shared" si="3"/>
        <v>1200</v>
      </c>
      <c r="S258" s="135">
        <v>200</v>
      </c>
      <c r="T258" s="135">
        <v>0</v>
      </c>
      <c r="U258" s="135">
        <v>200</v>
      </c>
      <c r="V258" s="135">
        <v>0</v>
      </c>
      <c r="W258" s="135">
        <v>200</v>
      </c>
      <c r="X258" s="135">
        <v>0</v>
      </c>
      <c r="Y258" s="135">
        <v>200</v>
      </c>
      <c r="Z258" s="135">
        <v>0</v>
      </c>
      <c r="AA258" s="135">
        <v>200</v>
      </c>
      <c r="AB258" s="135">
        <v>0</v>
      </c>
      <c r="AC258" s="135">
        <v>200</v>
      </c>
      <c r="AD258" s="135">
        <v>0</v>
      </c>
      <c r="AE258" s="88"/>
      <c r="AF258" s="59"/>
      <c r="AG258" s="59"/>
      <c r="AH258" s="59"/>
      <c r="AI258" s="59"/>
      <c r="AJ258" s="59"/>
      <c r="AK258" s="59"/>
      <c r="AL258" s="59"/>
      <c r="AM258" s="59"/>
      <c r="AN258" s="59"/>
      <c r="AO258" s="59"/>
      <c r="AP258" s="59"/>
      <c r="AQ258" s="59"/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59"/>
      <c r="BD258" s="59"/>
      <c r="BE258" s="59"/>
      <c r="BF258" s="59"/>
      <c r="BG258" s="59"/>
      <c r="BH258" s="59"/>
      <c r="BI258" s="59"/>
      <c r="BJ258" s="59"/>
      <c r="BK258" s="59"/>
      <c r="BL258" s="59"/>
      <c r="BM258" s="59"/>
      <c r="BN258" s="59"/>
      <c r="BO258" s="59"/>
      <c r="BP258" s="59"/>
      <c r="BQ258" s="59"/>
      <c r="BR258" s="59"/>
      <c r="BS258" s="59"/>
      <c r="BT258" s="59"/>
    </row>
    <row r="259" spans="1:72" ht="55.2" x14ac:dyDescent="0.3">
      <c r="A259" s="108" t="s">
        <v>383</v>
      </c>
      <c r="B259" s="33" t="s">
        <v>128</v>
      </c>
      <c r="C259" s="33" t="s">
        <v>128</v>
      </c>
      <c r="D259" s="33" t="s">
        <v>12</v>
      </c>
      <c r="E259" s="33" t="s">
        <v>17</v>
      </c>
      <c r="F259" s="33" t="s">
        <v>118</v>
      </c>
      <c r="G259" s="33" t="s">
        <v>18</v>
      </c>
      <c r="H259" s="33">
        <v>33801</v>
      </c>
      <c r="I259" s="109" t="s">
        <v>63</v>
      </c>
      <c r="J259" s="113"/>
      <c r="K259" s="113" t="s">
        <v>367</v>
      </c>
      <c r="L259" s="33" t="s">
        <v>315</v>
      </c>
      <c r="M259" s="33" t="s">
        <v>316</v>
      </c>
      <c r="N259" s="33" t="s">
        <v>312</v>
      </c>
      <c r="O259" s="37">
        <v>12</v>
      </c>
      <c r="P259" s="36">
        <v>147194.82999999999</v>
      </c>
      <c r="Q259" s="35" t="s">
        <v>317</v>
      </c>
      <c r="R259" s="133">
        <f t="shared" si="3"/>
        <v>1766337.96</v>
      </c>
      <c r="S259" s="135">
        <v>0</v>
      </c>
      <c r="T259" s="135">
        <v>147199</v>
      </c>
      <c r="U259" s="135">
        <v>147199</v>
      </c>
      <c r="V259" s="135">
        <v>147199</v>
      </c>
      <c r="W259" s="135">
        <v>147199</v>
      </c>
      <c r="X259" s="135">
        <v>147199</v>
      </c>
      <c r="Y259" s="135">
        <v>147199</v>
      </c>
      <c r="Z259" s="135">
        <v>147199</v>
      </c>
      <c r="AA259" s="135">
        <v>147199</v>
      </c>
      <c r="AB259" s="135">
        <v>147199</v>
      </c>
      <c r="AC259" s="135">
        <v>147199</v>
      </c>
      <c r="AD259" s="135">
        <v>294348</v>
      </c>
      <c r="AE259" s="88"/>
      <c r="AF259" s="59"/>
      <c r="AG259" s="59"/>
      <c r="AH259" s="59"/>
      <c r="AI259" s="59"/>
      <c r="AJ259" s="59"/>
      <c r="AK259" s="59"/>
      <c r="AL259" s="59"/>
      <c r="AM259" s="59"/>
      <c r="AN259" s="59"/>
      <c r="AO259" s="59"/>
      <c r="AP259" s="59"/>
      <c r="AQ259" s="59"/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59"/>
      <c r="BD259" s="59"/>
      <c r="BE259" s="59"/>
      <c r="BF259" s="59"/>
      <c r="BG259" s="59"/>
      <c r="BH259" s="59"/>
      <c r="BI259" s="59"/>
      <c r="BJ259" s="59"/>
      <c r="BK259" s="59"/>
      <c r="BL259" s="59"/>
      <c r="BM259" s="59"/>
      <c r="BN259" s="59"/>
      <c r="BO259" s="59"/>
      <c r="BP259" s="59"/>
      <c r="BQ259" s="59"/>
      <c r="BR259" s="59"/>
      <c r="BS259" s="59"/>
      <c r="BT259" s="59"/>
    </row>
    <row r="260" spans="1:72" ht="69" x14ac:dyDescent="0.3">
      <c r="A260" s="108" t="s">
        <v>383</v>
      </c>
      <c r="B260" s="33" t="s">
        <v>128</v>
      </c>
      <c r="C260" s="33" t="s">
        <v>128</v>
      </c>
      <c r="D260" s="33" t="s">
        <v>12</v>
      </c>
      <c r="E260" s="33" t="s">
        <v>17</v>
      </c>
      <c r="F260" s="33" t="s">
        <v>118</v>
      </c>
      <c r="G260" s="33" t="s">
        <v>18</v>
      </c>
      <c r="H260" s="33">
        <v>32201</v>
      </c>
      <c r="I260" s="109" t="s">
        <v>63</v>
      </c>
      <c r="J260" s="113"/>
      <c r="K260" s="114" t="s">
        <v>368</v>
      </c>
      <c r="L260" s="33" t="s">
        <v>369</v>
      </c>
      <c r="M260" s="33" t="s">
        <v>320</v>
      </c>
      <c r="N260" s="33" t="s">
        <v>312</v>
      </c>
      <c r="O260" s="37">
        <v>12</v>
      </c>
      <c r="P260" s="49">
        <v>29434.92</v>
      </c>
      <c r="Q260" s="35" t="s">
        <v>130</v>
      </c>
      <c r="R260" s="133">
        <f t="shared" si="3"/>
        <v>353219.04</v>
      </c>
      <c r="S260" s="135">
        <v>0</v>
      </c>
      <c r="T260" s="135">
        <v>29434</v>
      </c>
      <c r="U260" s="135">
        <v>29434</v>
      </c>
      <c r="V260" s="135">
        <v>29434</v>
      </c>
      <c r="W260" s="135">
        <v>29434</v>
      </c>
      <c r="X260" s="135">
        <v>29434</v>
      </c>
      <c r="Y260" s="135">
        <v>29434</v>
      </c>
      <c r="Z260" s="135">
        <v>29434</v>
      </c>
      <c r="AA260" s="135">
        <v>29434</v>
      </c>
      <c r="AB260" s="135">
        <v>29434</v>
      </c>
      <c r="AC260" s="135">
        <v>29434</v>
      </c>
      <c r="AD260" s="135">
        <v>58879</v>
      </c>
      <c r="AE260" s="88"/>
      <c r="AF260" s="59"/>
      <c r="AG260" s="59"/>
      <c r="AH260" s="59"/>
      <c r="AI260" s="59"/>
      <c r="AJ260" s="59"/>
      <c r="AK260" s="59"/>
      <c r="AL260" s="59"/>
      <c r="AM260" s="59"/>
      <c r="AN260" s="59"/>
      <c r="AO260" s="59"/>
      <c r="AP260" s="59"/>
      <c r="AQ260" s="59"/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59"/>
      <c r="BD260" s="59"/>
      <c r="BE260" s="59"/>
      <c r="BF260" s="59"/>
      <c r="BG260" s="59"/>
      <c r="BH260" s="59"/>
      <c r="BI260" s="59"/>
      <c r="BJ260" s="59"/>
      <c r="BK260" s="59"/>
      <c r="BL260" s="59"/>
      <c r="BM260" s="59"/>
      <c r="BN260" s="59"/>
      <c r="BO260" s="59"/>
      <c r="BP260" s="59"/>
      <c r="BQ260" s="59"/>
      <c r="BR260" s="59"/>
      <c r="BS260" s="59"/>
      <c r="BT260" s="59"/>
    </row>
    <row r="261" spans="1:72" ht="41.4" x14ac:dyDescent="0.3">
      <c r="A261" s="108" t="s">
        <v>383</v>
      </c>
      <c r="B261" s="33" t="s">
        <v>128</v>
      </c>
      <c r="C261" s="33" t="s">
        <v>128</v>
      </c>
      <c r="D261" s="33" t="s">
        <v>12</v>
      </c>
      <c r="E261" s="33" t="s">
        <v>17</v>
      </c>
      <c r="F261" s="33" t="s">
        <v>118</v>
      </c>
      <c r="G261" s="33" t="s">
        <v>18</v>
      </c>
      <c r="H261" s="33">
        <v>35801</v>
      </c>
      <c r="I261" s="109" t="s">
        <v>63</v>
      </c>
      <c r="J261" s="113"/>
      <c r="K261" s="114" t="s">
        <v>370</v>
      </c>
      <c r="L261" s="33" t="s">
        <v>327</v>
      </c>
      <c r="M261" s="35" t="s">
        <v>316</v>
      </c>
      <c r="N261" s="33" t="s">
        <v>312</v>
      </c>
      <c r="O261" s="37">
        <v>12</v>
      </c>
      <c r="P261" s="54">
        <v>34634.089999999997</v>
      </c>
      <c r="Q261" s="35" t="s">
        <v>130</v>
      </c>
      <c r="R261" s="133">
        <f t="shared" si="3"/>
        <v>415609.07999999996</v>
      </c>
      <c r="S261" s="135">
        <v>0</v>
      </c>
      <c r="T261" s="135">
        <v>34634</v>
      </c>
      <c r="U261" s="135">
        <v>34634</v>
      </c>
      <c r="V261" s="135">
        <v>34634</v>
      </c>
      <c r="W261" s="135">
        <v>34634</v>
      </c>
      <c r="X261" s="135">
        <v>34634</v>
      </c>
      <c r="Y261" s="135">
        <v>34634</v>
      </c>
      <c r="Z261" s="135">
        <v>34634</v>
      </c>
      <c r="AA261" s="135">
        <v>34634</v>
      </c>
      <c r="AB261" s="135">
        <v>34634</v>
      </c>
      <c r="AC261" s="135">
        <v>34634</v>
      </c>
      <c r="AD261" s="135">
        <v>69269</v>
      </c>
      <c r="AE261" s="88"/>
      <c r="AF261" s="59"/>
      <c r="AG261" s="59"/>
      <c r="AH261" s="59"/>
      <c r="AI261" s="59"/>
      <c r="AJ261" s="59"/>
      <c r="AK261" s="59"/>
      <c r="AL261" s="59"/>
      <c r="AM261" s="59"/>
      <c r="AN261" s="59"/>
      <c r="AO261" s="59"/>
      <c r="AP261" s="59"/>
      <c r="AQ261" s="59"/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59"/>
      <c r="BD261" s="59"/>
      <c r="BE261" s="59"/>
      <c r="BF261" s="59"/>
      <c r="BG261" s="59"/>
      <c r="BH261" s="59"/>
      <c r="BI261" s="59"/>
      <c r="BJ261" s="59"/>
      <c r="BK261" s="59"/>
      <c r="BL261" s="59"/>
      <c r="BM261" s="59"/>
      <c r="BN261" s="59"/>
      <c r="BO261" s="59"/>
      <c r="BP261" s="59"/>
      <c r="BQ261" s="59"/>
      <c r="BR261" s="59"/>
      <c r="BS261" s="59"/>
      <c r="BT261" s="59"/>
    </row>
    <row r="262" spans="1:72" ht="27.6" x14ac:dyDescent="0.3">
      <c r="A262" s="108" t="s">
        <v>383</v>
      </c>
      <c r="B262" s="33" t="s">
        <v>128</v>
      </c>
      <c r="C262" s="33" t="s">
        <v>128</v>
      </c>
      <c r="D262" s="33" t="s">
        <v>12</v>
      </c>
      <c r="E262" s="33" t="s">
        <v>13</v>
      </c>
      <c r="F262" s="33" t="s">
        <v>121</v>
      </c>
      <c r="G262" s="33" t="s">
        <v>16</v>
      </c>
      <c r="H262" s="33">
        <v>21601</v>
      </c>
      <c r="I262" s="109" t="s">
        <v>63</v>
      </c>
      <c r="J262" s="113" t="s">
        <v>371</v>
      </c>
      <c r="K262" s="113" t="s">
        <v>372</v>
      </c>
      <c r="L262" s="83" t="s">
        <v>48</v>
      </c>
      <c r="M262" s="83" t="s">
        <v>48</v>
      </c>
      <c r="N262" s="35" t="s">
        <v>53</v>
      </c>
      <c r="O262" s="37">
        <v>100</v>
      </c>
      <c r="P262" s="54">
        <v>88</v>
      </c>
      <c r="Q262" s="35" t="s">
        <v>130</v>
      </c>
      <c r="R262" s="133">
        <f t="shared" si="3"/>
        <v>8800</v>
      </c>
      <c r="S262" s="135">
        <v>0</v>
      </c>
      <c r="T262" s="135">
        <v>4400</v>
      </c>
      <c r="U262" s="135">
        <v>0</v>
      </c>
      <c r="V262" s="135">
        <v>0</v>
      </c>
      <c r="W262" s="135">
        <v>0</v>
      </c>
      <c r="X262" s="135">
        <v>0</v>
      </c>
      <c r="Y262" s="135">
        <v>4400</v>
      </c>
      <c r="Z262" s="135">
        <v>0</v>
      </c>
      <c r="AA262" s="135">
        <v>0</v>
      </c>
      <c r="AB262" s="135">
        <v>0</v>
      </c>
      <c r="AC262" s="135">
        <v>0</v>
      </c>
      <c r="AD262" s="135">
        <v>0</v>
      </c>
      <c r="AE262" s="88"/>
      <c r="AF262" s="59"/>
      <c r="AG262" s="59"/>
      <c r="AH262" s="59"/>
      <c r="AI262" s="59"/>
      <c r="AJ262" s="59"/>
      <c r="AK262" s="59"/>
      <c r="AL262" s="59"/>
      <c r="AM262" s="59"/>
      <c r="AN262" s="59"/>
      <c r="AO262" s="59"/>
      <c r="AP262" s="59"/>
      <c r="AQ262" s="59"/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59"/>
      <c r="BD262" s="59"/>
      <c r="BE262" s="59"/>
      <c r="BF262" s="59"/>
      <c r="BG262" s="59"/>
      <c r="BH262" s="59"/>
      <c r="BI262" s="59"/>
      <c r="BJ262" s="59"/>
      <c r="BK262" s="59"/>
      <c r="BL262" s="59"/>
      <c r="BM262" s="59"/>
      <c r="BN262" s="59"/>
      <c r="BO262" s="59"/>
      <c r="BP262" s="59"/>
      <c r="BQ262" s="59"/>
      <c r="BR262" s="59"/>
      <c r="BS262" s="59"/>
      <c r="BT262" s="59"/>
    </row>
    <row r="263" spans="1:72" ht="27.6" x14ac:dyDescent="0.3">
      <c r="A263" s="108" t="s">
        <v>383</v>
      </c>
      <c r="B263" s="33" t="s">
        <v>128</v>
      </c>
      <c r="C263" s="33" t="s">
        <v>128</v>
      </c>
      <c r="D263" s="33" t="s">
        <v>12</v>
      </c>
      <c r="E263" s="33" t="s">
        <v>13</v>
      </c>
      <c r="F263" s="33" t="s">
        <v>121</v>
      </c>
      <c r="G263" s="33" t="s">
        <v>16</v>
      </c>
      <c r="H263" s="33">
        <v>21601</v>
      </c>
      <c r="I263" s="109" t="s">
        <v>63</v>
      </c>
      <c r="J263" s="113" t="s">
        <v>58</v>
      </c>
      <c r="K263" s="113" t="s">
        <v>342</v>
      </c>
      <c r="L263" s="83" t="s">
        <v>48</v>
      </c>
      <c r="M263" s="83" t="s">
        <v>48</v>
      </c>
      <c r="N263" s="35" t="s">
        <v>53</v>
      </c>
      <c r="O263" s="37">
        <v>45</v>
      </c>
      <c r="P263" s="54">
        <v>294</v>
      </c>
      <c r="Q263" s="35" t="s">
        <v>130</v>
      </c>
      <c r="R263" s="133">
        <f t="shared" si="3"/>
        <v>13230</v>
      </c>
      <c r="S263" s="135">
        <v>0</v>
      </c>
      <c r="T263" s="135">
        <v>4410</v>
      </c>
      <c r="U263" s="135">
        <v>0</v>
      </c>
      <c r="V263" s="135">
        <v>0</v>
      </c>
      <c r="W263" s="135">
        <v>0</v>
      </c>
      <c r="X263" s="135">
        <v>0</v>
      </c>
      <c r="Y263" s="135">
        <v>4410</v>
      </c>
      <c r="Z263" s="135">
        <v>0</v>
      </c>
      <c r="AA263" s="135">
        <v>0</v>
      </c>
      <c r="AB263" s="135">
        <v>0</v>
      </c>
      <c r="AC263" s="135">
        <v>4410</v>
      </c>
      <c r="AD263" s="135">
        <v>0</v>
      </c>
      <c r="AE263" s="88"/>
      <c r="AF263" s="59"/>
      <c r="AG263" s="59"/>
      <c r="AH263" s="59"/>
      <c r="AI263" s="59"/>
      <c r="AJ263" s="59"/>
      <c r="AK263" s="59"/>
      <c r="AL263" s="59"/>
      <c r="AM263" s="59"/>
      <c r="AN263" s="59"/>
      <c r="AO263" s="59"/>
      <c r="AP263" s="59"/>
      <c r="AQ263" s="59"/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59"/>
      <c r="BD263" s="59"/>
      <c r="BE263" s="59"/>
      <c r="BF263" s="59"/>
      <c r="BG263" s="59"/>
      <c r="BH263" s="59"/>
      <c r="BI263" s="59"/>
      <c r="BJ263" s="59"/>
      <c r="BK263" s="59"/>
      <c r="BL263" s="59"/>
      <c r="BM263" s="59"/>
      <c r="BN263" s="59"/>
      <c r="BO263" s="59"/>
      <c r="BP263" s="59"/>
      <c r="BQ263" s="59"/>
      <c r="BR263" s="59"/>
      <c r="BS263" s="59"/>
      <c r="BT263" s="59"/>
    </row>
    <row r="264" spans="1:72" ht="55.2" x14ac:dyDescent="0.3">
      <c r="A264" s="108" t="s">
        <v>383</v>
      </c>
      <c r="B264" s="33" t="s">
        <v>128</v>
      </c>
      <c r="C264" s="33" t="s">
        <v>128</v>
      </c>
      <c r="D264" s="33" t="s">
        <v>12</v>
      </c>
      <c r="E264" s="33" t="s">
        <v>13</v>
      </c>
      <c r="F264" s="33" t="s">
        <v>121</v>
      </c>
      <c r="G264" s="33" t="s">
        <v>16</v>
      </c>
      <c r="H264" s="33">
        <v>21601</v>
      </c>
      <c r="I264" s="109" t="s">
        <v>64</v>
      </c>
      <c r="J264" s="113" t="s">
        <v>230</v>
      </c>
      <c r="K264" s="113" t="s">
        <v>231</v>
      </c>
      <c r="L264" s="83" t="s">
        <v>48</v>
      </c>
      <c r="M264" s="83" t="s">
        <v>48</v>
      </c>
      <c r="N264" s="35" t="s">
        <v>53</v>
      </c>
      <c r="O264" s="37">
        <v>45</v>
      </c>
      <c r="P264" s="54">
        <v>56</v>
      </c>
      <c r="Q264" s="35" t="s">
        <v>130</v>
      </c>
      <c r="R264" s="133">
        <f t="shared" si="3"/>
        <v>2520</v>
      </c>
      <c r="S264" s="135">
        <v>0</v>
      </c>
      <c r="T264" s="135">
        <v>840</v>
      </c>
      <c r="U264" s="135">
        <v>0</v>
      </c>
      <c r="V264" s="135">
        <v>0</v>
      </c>
      <c r="W264" s="135">
        <v>0</v>
      </c>
      <c r="X264" s="135">
        <v>0</v>
      </c>
      <c r="Y264" s="135">
        <v>840</v>
      </c>
      <c r="Z264" s="135">
        <v>0</v>
      </c>
      <c r="AA264" s="135">
        <v>0</v>
      </c>
      <c r="AB264" s="135">
        <v>0</v>
      </c>
      <c r="AC264" s="135">
        <v>840</v>
      </c>
      <c r="AD264" s="135">
        <v>0</v>
      </c>
      <c r="AE264" s="88"/>
      <c r="AF264" s="59"/>
      <c r="AG264" s="59"/>
      <c r="AH264" s="59"/>
      <c r="AI264" s="59"/>
      <c r="AJ264" s="59"/>
      <c r="AK264" s="59"/>
      <c r="AL264" s="59"/>
      <c r="AM264" s="59"/>
      <c r="AN264" s="59"/>
      <c r="AO264" s="59"/>
      <c r="AP264" s="59"/>
      <c r="AQ264" s="59"/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59"/>
      <c r="BD264" s="59"/>
      <c r="BE264" s="59"/>
      <c r="BF264" s="59"/>
      <c r="BG264" s="59"/>
      <c r="BH264" s="59"/>
      <c r="BI264" s="59"/>
      <c r="BJ264" s="59"/>
      <c r="BK264" s="59"/>
      <c r="BL264" s="59"/>
      <c r="BM264" s="59"/>
      <c r="BN264" s="59"/>
      <c r="BO264" s="59"/>
      <c r="BP264" s="59"/>
      <c r="BQ264" s="59"/>
      <c r="BR264" s="59"/>
      <c r="BS264" s="59"/>
      <c r="BT264" s="59"/>
    </row>
    <row r="265" spans="1:72" ht="27.6" x14ac:dyDescent="0.3">
      <c r="A265" s="108" t="s">
        <v>383</v>
      </c>
      <c r="B265" s="33" t="s">
        <v>128</v>
      </c>
      <c r="C265" s="33" t="s">
        <v>128</v>
      </c>
      <c r="D265" s="33" t="s">
        <v>12</v>
      </c>
      <c r="E265" s="33" t="s">
        <v>13</v>
      </c>
      <c r="F265" s="33" t="s">
        <v>121</v>
      </c>
      <c r="G265" s="33" t="s">
        <v>16</v>
      </c>
      <c r="H265" s="33">
        <v>21601</v>
      </c>
      <c r="I265" s="109" t="s">
        <v>66</v>
      </c>
      <c r="J265" s="113" t="s">
        <v>373</v>
      </c>
      <c r="K265" s="113" t="s">
        <v>374</v>
      </c>
      <c r="L265" s="83" t="s">
        <v>48</v>
      </c>
      <c r="M265" s="83" t="s">
        <v>48</v>
      </c>
      <c r="N265" s="35" t="s">
        <v>53</v>
      </c>
      <c r="O265" s="37">
        <v>3000</v>
      </c>
      <c r="P265" s="54">
        <v>7</v>
      </c>
      <c r="Q265" s="35" t="s">
        <v>130</v>
      </c>
      <c r="R265" s="133">
        <f t="shared" si="3"/>
        <v>21000</v>
      </c>
      <c r="S265" s="135">
        <v>0</v>
      </c>
      <c r="T265" s="135">
        <v>7000</v>
      </c>
      <c r="U265" s="135">
        <v>0</v>
      </c>
      <c r="V265" s="135">
        <v>0</v>
      </c>
      <c r="W265" s="135">
        <v>0</v>
      </c>
      <c r="X265" s="135">
        <v>0</v>
      </c>
      <c r="Y265" s="135">
        <v>7000</v>
      </c>
      <c r="Z265" s="135">
        <v>0</v>
      </c>
      <c r="AA265" s="135">
        <v>0</v>
      </c>
      <c r="AB265" s="135">
        <v>0</v>
      </c>
      <c r="AC265" s="135">
        <v>7000</v>
      </c>
      <c r="AD265" s="135">
        <v>0</v>
      </c>
      <c r="AE265" s="88"/>
      <c r="AF265" s="59"/>
      <c r="AG265" s="59"/>
      <c r="AH265" s="59"/>
      <c r="AI265" s="59"/>
      <c r="AJ265" s="59"/>
      <c r="AK265" s="59"/>
      <c r="AL265" s="59"/>
      <c r="AM265" s="59"/>
      <c r="AN265" s="59"/>
      <c r="AO265" s="59"/>
      <c r="AP265" s="59"/>
      <c r="AQ265" s="59"/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59"/>
      <c r="BD265" s="59"/>
      <c r="BE265" s="59"/>
      <c r="BF265" s="59"/>
      <c r="BG265" s="59"/>
      <c r="BH265" s="59"/>
      <c r="BI265" s="59"/>
      <c r="BJ265" s="59"/>
      <c r="BK265" s="59"/>
      <c r="BL265" s="59"/>
      <c r="BM265" s="59"/>
      <c r="BN265" s="59"/>
      <c r="BO265" s="59"/>
      <c r="BP265" s="59"/>
      <c r="BQ265" s="59"/>
      <c r="BR265" s="59"/>
      <c r="BS265" s="59"/>
      <c r="BT265" s="59"/>
    </row>
    <row r="266" spans="1:72" ht="27.6" x14ac:dyDescent="0.3">
      <c r="A266" s="108" t="s">
        <v>383</v>
      </c>
      <c r="B266" s="33" t="s">
        <v>128</v>
      </c>
      <c r="C266" s="33" t="s">
        <v>128</v>
      </c>
      <c r="D266" s="33" t="s">
        <v>12</v>
      </c>
      <c r="E266" s="33" t="s">
        <v>13</v>
      </c>
      <c r="F266" s="33" t="s">
        <v>121</v>
      </c>
      <c r="G266" s="33" t="s">
        <v>16</v>
      </c>
      <c r="H266" s="33">
        <v>21601</v>
      </c>
      <c r="I266" s="109" t="s">
        <v>66</v>
      </c>
      <c r="J266" s="113" t="s">
        <v>375</v>
      </c>
      <c r="K266" s="113" t="s">
        <v>376</v>
      </c>
      <c r="L266" s="83" t="s">
        <v>48</v>
      </c>
      <c r="M266" s="83" t="s">
        <v>48</v>
      </c>
      <c r="N266" s="35" t="s">
        <v>218</v>
      </c>
      <c r="O266" s="37">
        <v>30</v>
      </c>
      <c r="P266" s="54">
        <v>72</v>
      </c>
      <c r="Q266" s="35" t="s">
        <v>130</v>
      </c>
      <c r="R266" s="133">
        <f t="shared" si="3"/>
        <v>2160</v>
      </c>
      <c r="S266" s="135">
        <v>0</v>
      </c>
      <c r="T266" s="135">
        <v>720</v>
      </c>
      <c r="U266" s="135">
        <v>0</v>
      </c>
      <c r="V266" s="135">
        <v>0</v>
      </c>
      <c r="W266" s="135">
        <v>0</v>
      </c>
      <c r="X266" s="135">
        <v>0</v>
      </c>
      <c r="Y266" s="135">
        <v>720</v>
      </c>
      <c r="Z266" s="135">
        <v>0</v>
      </c>
      <c r="AA266" s="135">
        <v>0</v>
      </c>
      <c r="AB266" s="135">
        <v>0</v>
      </c>
      <c r="AC266" s="135">
        <v>720</v>
      </c>
      <c r="AD266" s="135">
        <v>0</v>
      </c>
      <c r="AE266" s="88"/>
      <c r="AF266" s="59"/>
      <c r="AG266" s="59"/>
      <c r="AH266" s="59"/>
      <c r="AI266" s="59"/>
      <c r="AJ266" s="59"/>
      <c r="AK266" s="59"/>
      <c r="AL266" s="59"/>
      <c r="AM266" s="59"/>
      <c r="AN266" s="59"/>
      <c r="AO266" s="59"/>
      <c r="AP266" s="59"/>
      <c r="AQ266" s="59"/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59"/>
      <c r="BD266" s="59"/>
      <c r="BE266" s="59"/>
      <c r="BF266" s="59"/>
      <c r="BG266" s="59"/>
      <c r="BH266" s="59"/>
      <c r="BI266" s="59"/>
      <c r="BJ266" s="59"/>
      <c r="BK266" s="59"/>
      <c r="BL266" s="59"/>
      <c r="BM266" s="59"/>
      <c r="BN266" s="59"/>
      <c r="BO266" s="59"/>
      <c r="BP266" s="59"/>
      <c r="BQ266" s="59"/>
      <c r="BR266" s="59"/>
      <c r="BS266" s="59"/>
      <c r="BT266" s="59"/>
    </row>
    <row r="267" spans="1:72" ht="27.6" x14ac:dyDescent="0.3">
      <c r="A267" s="108" t="s">
        <v>383</v>
      </c>
      <c r="B267" s="33" t="s">
        <v>128</v>
      </c>
      <c r="C267" s="33" t="s">
        <v>128</v>
      </c>
      <c r="D267" s="33" t="s">
        <v>12</v>
      </c>
      <c r="E267" s="33" t="s">
        <v>13</v>
      </c>
      <c r="F267" s="33" t="s">
        <v>121</v>
      </c>
      <c r="G267" s="33" t="s">
        <v>16</v>
      </c>
      <c r="H267" s="33">
        <v>21601</v>
      </c>
      <c r="I267" s="109" t="s">
        <v>66</v>
      </c>
      <c r="J267" s="113" t="s">
        <v>377</v>
      </c>
      <c r="K267" s="113" t="s">
        <v>378</v>
      </c>
      <c r="L267" s="83" t="s">
        <v>48</v>
      </c>
      <c r="M267" s="83" t="s">
        <v>48</v>
      </c>
      <c r="N267" s="35" t="s">
        <v>53</v>
      </c>
      <c r="O267" s="37">
        <v>30</v>
      </c>
      <c r="P267" s="54">
        <v>53</v>
      </c>
      <c r="Q267" s="35" t="s">
        <v>130</v>
      </c>
      <c r="R267" s="133">
        <f t="shared" si="3"/>
        <v>1590</v>
      </c>
      <c r="S267" s="135">
        <v>0</v>
      </c>
      <c r="T267" s="135">
        <v>530</v>
      </c>
      <c r="U267" s="135">
        <v>0</v>
      </c>
      <c r="V267" s="135">
        <v>0</v>
      </c>
      <c r="W267" s="135">
        <v>0</v>
      </c>
      <c r="X267" s="135">
        <v>0</v>
      </c>
      <c r="Y267" s="135">
        <v>530</v>
      </c>
      <c r="Z267" s="135">
        <v>0</v>
      </c>
      <c r="AA267" s="135">
        <v>0</v>
      </c>
      <c r="AB267" s="135">
        <v>0</v>
      </c>
      <c r="AC267" s="135">
        <v>530</v>
      </c>
      <c r="AD267" s="135">
        <v>0</v>
      </c>
      <c r="AE267" s="88"/>
      <c r="AF267" s="59"/>
      <c r="AG267" s="59"/>
      <c r="AH267" s="59"/>
      <c r="AI267" s="59"/>
      <c r="AJ267" s="59"/>
      <c r="AK267" s="59"/>
      <c r="AL267" s="59"/>
      <c r="AM267" s="59"/>
      <c r="AN267" s="59"/>
      <c r="AO267" s="59"/>
      <c r="AP267" s="59"/>
      <c r="AQ267" s="59"/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59"/>
      <c r="BD267" s="59"/>
      <c r="BE267" s="59"/>
      <c r="BF267" s="59"/>
      <c r="BG267" s="59"/>
      <c r="BH267" s="59"/>
      <c r="BI267" s="59"/>
      <c r="BJ267" s="59"/>
      <c r="BK267" s="59"/>
      <c r="BL267" s="59"/>
      <c r="BM267" s="59"/>
      <c r="BN267" s="59"/>
      <c r="BO267" s="59"/>
      <c r="BP267" s="59"/>
      <c r="BQ267" s="59"/>
      <c r="BR267" s="59"/>
      <c r="BS267" s="59"/>
      <c r="BT267" s="59"/>
    </row>
    <row r="268" spans="1:72" ht="27.6" x14ac:dyDescent="0.3">
      <c r="A268" s="108" t="s">
        <v>383</v>
      </c>
      <c r="B268" s="33" t="s">
        <v>128</v>
      </c>
      <c r="C268" s="33" t="s">
        <v>128</v>
      </c>
      <c r="D268" s="33" t="s">
        <v>12</v>
      </c>
      <c r="E268" s="33" t="s">
        <v>13</v>
      </c>
      <c r="F268" s="33" t="s">
        <v>121</v>
      </c>
      <c r="G268" s="33" t="s">
        <v>16</v>
      </c>
      <c r="H268" s="33">
        <v>21601</v>
      </c>
      <c r="I268" s="109" t="s">
        <v>66</v>
      </c>
      <c r="J268" s="113" t="s">
        <v>379</v>
      </c>
      <c r="K268" s="113" t="s">
        <v>380</v>
      </c>
      <c r="L268" s="83" t="s">
        <v>48</v>
      </c>
      <c r="M268" s="83" t="s">
        <v>48</v>
      </c>
      <c r="N268" s="35" t="s">
        <v>53</v>
      </c>
      <c r="O268" s="37">
        <v>20</v>
      </c>
      <c r="P268" s="54">
        <v>95</v>
      </c>
      <c r="Q268" s="35" t="s">
        <v>130</v>
      </c>
      <c r="R268" s="133">
        <f t="shared" si="3"/>
        <v>1900</v>
      </c>
      <c r="S268" s="135">
        <v>0</v>
      </c>
      <c r="T268" s="135">
        <v>950</v>
      </c>
      <c r="U268" s="135">
        <v>0</v>
      </c>
      <c r="V268" s="135">
        <v>0</v>
      </c>
      <c r="W268" s="135">
        <v>0</v>
      </c>
      <c r="X268" s="135">
        <v>0</v>
      </c>
      <c r="Y268" s="135">
        <v>950</v>
      </c>
      <c r="Z268" s="135">
        <v>0</v>
      </c>
      <c r="AA268" s="135">
        <v>0</v>
      </c>
      <c r="AB268" s="135">
        <v>0</v>
      </c>
      <c r="AC268" s="135">
        <v>0</v>
      </c>
      <c r="AD268" s="135">
        <v>0</v>
      </c>
      <c r="AE268" s="88"/>
      <c r="AF268" s="59"/>
      <c r="AG268" s="59"/>
      <c r="AH268" s="59"/>
      <c r="AI268" s="59"/>
      <c r="AJ268" s="59"/>
      <c r="AK268" s="59"/>
      <c r="AL268" s="59"/>
      <c r="AM268" s="59"/>
      <c r="AN268" s="59"/>
      <c r="AO268" s="59"/>
      <c r="AP268" s="59"/>
      <c r="AQ268" s="59"/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59"/>
      <c r="BD268" s="59"/>
      <c r="BE268" s="59"/>
      <c r="BF268" s="59"/>
      <c r="BG268" s="59"/>
      <c r="BH268" s="59"/>
      <c r="BI268" s="59"/>
      <c r="BJ268" s="59"/>
      <c r="BK268" s="59"/>
      <c r="BL268" s="59"/>
      <c r="BM268" s="59"/>
      <c r="BN268" s="59"/>
      <c r="BO268" s="59"/>
      <c r="BP268" s="59"/>
      <c r="BQ268" s="59"/>
      <c r="BR268" s="59"/>
      <c r="BS268" s="59"/>
      <c r="BT268" s="59"/>
    </row>
    <row r="269" spans="1:72" ht="27.6" x14ac:dyDescent="0.3">
      <c r="A269" s="108" t="s">
        <v>383</v>
      </c>
      <c r="B269" s="33" t="s">
        <v>128</v>
      </c>
      <c r="C269" s="33" t="s">
        <v>128</v>
      </c>
      <c r="D269" s="33" t="s">
        <v>12</v>
      </c>
      <c r="E269" s="33" t="s">
        <v>13</v>
      </c>
      <c r="F269" s="33" t="s">
        <v>121</v>
      </c>
      <c r="G269" s="33" t="s">
        <v>16</v>
      </c>
      <c r="H269" s="33">
        <v>21601</v>
      </c>
      <c r="I269" s="109" t="s">
        <v>66</v>
      </c>
      <c r="J269" s="113" t="s">
        <v>381</v>
      </c>
      <c r="K269" s="113" t="s">
        <v>382</v>
      </c>
      <c r="L269" s="83" t="s">
        <v>48</v>
      </c>
      <c r="M269" s="83" t="s">
        <v>48</v>
      </c>
      <c r="N269" s="35" t="s">
        <v>53</v>
      </c>
      <c r="O269" s="37">
        <v>4</v>
      </c>
      <c r="P269" s="54">
        <v>62.5</v>
      </c>
      <c r="Q269" s="35" t="s">
        <v>130</v>
      </c>
      <c r="R269" s="133">
        <f t="shared" si="3"/>
        <v>250</v>
      </c>
      <c r="S269" s="135">
        <v>0</v>
      </c>
      <c r="T269" s="135">
        <v>125</v>
      </c>
      <c r="U269" s="135">
        <v>0</v>
      </c>
      <c r="V269" s="135">
        <v>0</v>
      </c>
      <c r="W269" s="135">
        <v>0</v>
      </c>
      <c r="X269" s="135">
        <v>0</v>
      </c>
      <c r="Y269" s="135">
        <v>125</v>
      </c>
      <c r="Z269" s="135">
        <v>0</v>
      </c>
      <c r="AA269" s="135">
        <v>0</v>
      </c>
      <c r="AB269" s="135">
        <v>0</v>
      </c>
      <c r="AC269" s="135">
        <v>0</v>
      </c>
      <c r="AD269" s="135">
        <v>0</v>
      </c>
      <c r="AE269" s="88"/>
      <c r="AF269" s="59"/>
      <c r="AG269" s="59"/>
      <c r="AH269" s="59"/>
      <c r="AI269" s="59"/>
      <c r="AJ269" s="59"/>
      <c r="AK269" s="59"/>
      <c r="AL269" s="59"/>
      <c r="AM269" s="59"/>
      <c r="AN269" s="59"/>
      <c r="AO269" s="59"/>
      <c r="AP269" s="59"/>
      <c r="AQ269" s="59"/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59"/>
      <c r="BD269" s="59"/>
      <c r="BE269" s="59"/>
      <c r="BF269" s="59"/>
      <c r="BG269" s="59"/>
      <c r="BH269" s="59"/>
      <c r="BI269" s="59"/>
      <c r="BJ269" s="59"/>
      <c r="BK269" s="59"/>
      <c r="BL269" s="59"/>
      <c r="BM269" s="59"/>
      <c r="BN269" s="59"/>
      <c r="BO269" s="59"/>
      <c r="BP269" s="59"/>
      <c r="BQ269" s="59"/>
      <c r="BR269" s="59"/>
      <c r="BS269" s="59"/>
      <c r="BT269" s="59"/>
    </row>
    <row r="270" spans="1:72" ht="124.2" x14ac:dyDescent="0.3">
      <c r="A270" s="108" t="s">
        <v>383</v>
      </c>
      <c r="B270" s="33" t="s">
        <v>128</v>
      </c>
      <c r="C270" s="33" t="s">
        <v>128</v>
      </c>
      <c r="D270" s="33" t="s">
        <v>12</v>
      </c>
      <c r="E270" s="33" t="s">
        <v>13</v>
      </c>
      <c r="F270" s="33" t="s">
        <v>121</v>
      </c>
      <c r="G270" s="33" t="s">
        <v>16</v>
      </c>
      <c r="H270" s="33">
        <v>25401</v>
      </c>
      <c r="I270" s="109" t="s">
        <v>398</v>
      </c>
      <c r="J270" s="113" t="s">
        <v>74</v>
      </c>
      <c r="K270" s="113" t="s">
        <v>345</v>
      </c>
      <c r="L270" s="83" t="s">
        <v>48</v>
      </c>
      <c r="M270" s="83" t="s">
        <v>48</v>
      </c>
      <c r="N270" s="35" t="s">
        <v>53</v>
      </c>
      <c r="O270" s="37">
        <v>4335</v>
      </c>
      <c r="P270" s="54">
        <v>7</v>
      </c>
      <c r="Q270" s="35" t="s">
        <v>130</v>
      </c>
      <c r="R270" s="133">
        <f t="shared" si="3"/>
        <v>30345</v>
      </c>
      <c r="S270" s="135">
        <v>0</v>
      </c>
      <c r="T270" s="135">
        <v>10115</v>
      </c>
      <c r="U270" s="135">
        <v>0</v>
      </c>
      <c r="V270" s="135">
        <v>0</v>
      </c>
      <c r="W270" s="135">
        <v>0</v>
      </c>
      <c r="X270" s="135">
        <v>0</v>
      </c>
      <c r="Y270" s="135">
        <v>10115</v>
      </c>
      <c r="Z270" s="135">
        <v>0</v>
      </c>
      <c r="AA270" s="135">
        <v>0</v>
      </c>
      <c r="AB270" s="135">
        <v>0</v>
      </c>
      <c r="AC270" s="135">
        <v>10115</v>
      </c>
      <c r="AD270" s="135">
        <v>0</v>
      </c>
      <c r="AE270" s="88"/>
      <c r="AF270" s="59"/>
      <c r="AG270" s="59"/>
      <c r="AH270" s="59"/>
      <c r="AI270" s="59"/>
      <c r="AJ270" s="59"/>
      <c r="AK270" s="59"/>
      <c r="AL270" s="59"/>
      <c r="AM270" s="59"/>
      <c r="AN270" s="59"/>
      <c r="AO270" s="59"/>
      <c r="AP270" s="59"/>
      <c r="AQ270" s="59"/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59"/>
      <c r="BD270" s="59"/>
      <c r="BE270" s="59"/>
      <c r="BF270" s="59"/>
      <c r="BG270" s="59"/>
      <c r="BH270" s="59"/>
      <c r="BI270" s="59"/>
      <c r="BJ270" s="59"/>
      <c r="BK270" s="59"/>
      <c r="BL270" s="59"/>
      <c r="BM270" s="59"/>
      <c r="BN270" s="59"/>
      <c r="BO270" s="59"/>
      <c r="BP270" s="59"/>
      <c r="BQ270" s="59"/>
      <c r="BR270" s="59"/>
      <c r="BS270" s="59"/>
      <c r="BT270" s="59"/>
    </row>
    <row r="271" spans="1:72" ht="124.2" x14ac:dyDescent="0.3">
      <c r="A271" s="108" t="s">
        <v>383</v>
      </c>
      <c r="B271" s="33" t="s">
        <v>128</v>
      </c>
      <c r="C271" s="33" t="s">
        <v>128</v>
      </c>
      <c r="D271" s="33" t="s">
        <v>12</v>
      </c>
      <c r="E271" s="33" t="s">
        <v>13</v>
      </c>
      <c r="F271" s="33" t="s">
        <v>121</v>
      </c>
      <c r="G271" s="33" t="s">
        <v>16</v>
      </c>
      <c r="H271" s="33">
        <v>25401</v>
      </c>
      <c r="I271" s="109" t="s">
        <v>398</v>
      </c>
      <c r="J271" s="113" t="s">
        <v>346</v>
      </c>
      <c r="K271" s="113" t="s">
        <v>347</v>
      </c>
      <c r="L271" s="83" t="s">
        <v>48</v>
      </c>
      <c r="M271" s="83" t="s">
        <v>48</v>
      </c>
      <c r="N271" s="35" t="s">
        <v>266</v>
      </c>
      <c r="O271" s="37">
        <v>30</v>
      </c>
      <c r="P271" s="54">
        <v>246</v>
      </c>
      <c r="Q271" s="35" t="s">
        <v>130</v>
      </c>
      <c r="R271" s="133">
        <f t="shared" si="3"/>
        <v>7380</v>
      </c>
      <c r="S271" s="135">
        <v>0</v>
      </c>
      <c r="T271" s="135">
        <v>2460</v>
      </c>
      <c r="U271" s="135">
        <v>0</v>
      </c>
      <c r="V271" s="135">
        <v>0</v>
      </c>
      <c r="W271" s="135">
        <v>0</v>
      </c>
      <c r="X271" s="135">
        <v>0</v>
      </c>
      <c r="Y271" s="135">
        <v>2460</v>
      </c>
      <c r="Z271" s="135">
        <v>0</v>
      </c>
      <c r="AA271" s="135">
        <v>0</v>
      </c>
      <c r="AB271" s="135">
        <v>0</v>
      </c>
      <c r="AC271" s="135">
        <v>2460</v>
      </c>
      <c r="AD271" s="135">
        <v>0</v>
      </c>
      <c r="AE271" s="88"/>
      <c r="AF271" s="59"/>
      <c r="AG271" s="59"/>
      <c r="AH271" s="59"/>
      <c r="AI271" s="59"/>
      <c r="AJ271" s="59"/>
      <c r="AK271" s="59"/>
      <c r="AL271" s="59"/>
      <c r="AM271" s="59"/>
      <c r="AN271" s="59"/>
      <c r="AO271" s="59"/>
      <c r="AP271" s="59"/>
      <c r="AQ271" s="59"/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59"/>
      <c r="BD271" s="59"/>
      <c r="BE271" s="59"/>
      <c r="BF271" s="59"/>
      <c r="BG271" s="59"/>
      <c r="BH271" s="59"/>
      <c r="BI271" s="59"/>
      <c r="BJ271" s="59"/>
      <c r="BK271" s="59"/>
      <c r="BL271" s="59"/>
      <c r="BM271" s="59"/>
      <c r="BN271" s="59"/>
      <c r="BO271" s="59"/>
      <c r="BP271" s="59"/>
      <c r="BQ271" s="59"/>
      <c r="BR271" s="59"/>
      <c r="BS271" s="59"/>
      <c r="BT271" s="59"/>
    </row>
    <row r="272" spans="1:72" ht="124.2" x14ac:dyDescent="0.3">
      <c r="A272" s="108" t="s">
        <v>383</v>
      </c>
      <c r="B272" s="33" t="s">
        <v>128</v>
      </c>
      <c r="C272" s="33" t="s">
        <v>128</v>
      </c>
      <c r="D272" s="33" t="s">
        <v>12</v>
      </c>
      <c r="E272" s="33" t="s">
        <v>13</v>
      </c>
      <c r="F272" s="33" t="s">
        <v>121</v>
      </c>
      <c r="G272" s="33" t="s">
        <v>16</v>
      </c>
      <c r="H272" s="33">
        <v>25401</v>
      </c>
      <c r="I272" s="109" t="s">
        <v>398</v>
      </c>
      <c r="J272" s="113" t="s">
        <v>348</v>
      </c>
      <c r="K272" s="113" t="s">
        <v>347</v>
      </c>
      <c r="L272" s="83" t="s">
        <v>48</v>
      </c>
      <c r="M272" s="83" t="s">
        <v>48</v>
      </c>
      <c r="N272" s="35" t="s">
        <v>53</v>
      </c>
      <c r="O272" s="37">
        <v>30</v>
      </c>
      <c r="P272" s="54">
        <v>42.5</v>
      </c>
      <c r="Q272" s="35" t="s">
        <v>130</v>
      </c>
      <c r="R272" s="133">
        <f t="shared" si="3"/>
        <v>1275</v>
      </c>
      <c r="S272" s="135">
        <v>0</v>
      </c>
      <c r="T272" s="135">
        <v>425</v>
      </c>
      <c r="U272" s="135">
        <v>0</v>
      </c>
      <c r="V272" s="135">
        <v>0</v>
      </c>
      <c r="W272" s="135">
        <v>0</v>
      </c>
      <c r="X272" s="135">
        <v>0</v>
      </c>
      <c r="Y272" s="135">
        <v>425</v>
      </c>
      <c r="Z272" s="135">
        <v>0</v>
      </c>
      <c r="AA272" s="135">
        <v>0</v>
      </c>
      <c r="AB272" s="135">
        <v>0</v>
      </c>
      <c r="AC272" s="135">
        <v>425</v>
      </c>
      <c r="AD272" s="135">
        <v>0</v>
      </c>
      <c r="AE272" s="88"/>
      <c r="AF272" s="59"/>
      <c r="AG272" s="59"/>
      <c r="AH272" s="59"/>
      <c r="AI272" s="59"/>
      <c r="AJ272" s="59"/>
      <c r="AK272" s="59"/>
      <c r="AL272" s="59"/>
      <c r="AM272" s="59"/>
      <c r="AN272" s="59"/>
      <c r="AO272" s="59"/>
      <c r="AP272" s="59"/>
      <c r="AQ272" s="59"/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59"/>
      <c r="BD272" s="59"/>
      <c r="BE272" s="59"/>
      <c r="BF272" s="59"/>
      <c r="BG272" s="59"/>
      <c r="BH272" s="59"/>
      <c r="BI272" s="59"/>
      <c r="BJ272" s="59"/>
      <c r="BK272" s="59"/>
      <c r="BL272" s="59"/>
      <c r="BM272" s="59"/>
      <c r="BN272" s="59"/>
      <c r="BO272" s="59"/>
      <c r="BP272" s="59"/>
      <c r="BQ272" s="59"/>
      <c r="BR272" s="59"/>
      <c r="BS272" s="59"/>
      <c r="BT272" s="59"/>
    </row>
    <row r="273" spans="1:72" s="16" customFormat="1" ht="27.6" x14ac:dyDescent="0.3">
      <c r="A273" s="108" t="s">
        <v>383</v>
      </c>
      <c r="B273" s="39" t="s">
        <v>399</v>
      </c>
      <c r="C273" s="39" t="s">
        <v>399</v>
      </c>
      <c r="D273" s="40" t="s">
        <v>12</v>
      </c>
      <c r="E273" s="41" t="s">
        <v>13</v>
      </c>
      <c r="F273" s="40" t="s">
        <v>12</v>
      </c>
      <c r="G273" s="41" t="s">
        <v>14</v>
      </c>
      <c r="H273" s="113">
        <v>21101</v>
      </c>
      <c r="I273" s="115" t="s">
        <v>780</v>
      </c>
      <c r="J273" s="110" t="s">
        <v>400</v>
      </c>
      <c r="K273" s="152" t="s">
        <v>401</v>
      </c>
      <c r="L273" s="42" t="s">
        <v>48</v>
      </c>
      <c r="M273" s="35" t="s">
        <v>48</v>
      </c>
      <c r="N273" s="37" t="s">
        <v>53</v>
      </c>
      <c r="O273" s="119">
        <v>50</v>
      </c>
      <c r="P273" s="44">
        <v>100</v>
      </c>
      <c r="Q273" s="120" t="s">
        <v>130</v>
      </c>
      <c r="R273" s="161">
        <f>SUM(S273:AD273)</f>
        <v>5000</v>
      </c>
      <c r="S273" s="134">
        <v>0</v>
      </c>
      <c r="T273" s="136">
        <v>1000</v>
      </c>
      <c r="U273" s="134">
        <v>0</v>
      </c>
      <c r="V273" s="136">
        <v>1000</v>
      </c>
      <c r="W273" s="134">
        <v>0</v>
      </c>
      <c r="X273" s="134">
        <v>1000</v>
      </c>
      <c r="Y273" s="134">
        <v>0</v>
      </c>
      <c r="Z273" s="134">
        <v>1000</v>
      </c>
      <c r="AA273" s="134">
        <v>0</v>
      </c>
      <c r="AB273" s="134">
        <v>1000</v>
      </c>
      <c r="AC273" s="134">
        <v>0</v>
      </c>
      <c r="AD273" s="134">
        <v>0</v>
      </c>
      <c r="AE273" s="88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</row>
    <row r="274" spans="1:72" s="16" customFormat="1" ht="27.6" x14ac:dyDescent="0.3">
      <c r="A274" s="108" t="s">
        <v>383</v>
      </c>
      <c r="B274" s="39" t="s">
        <v>399</v>
      </c>
      <c r="C274" s="39" t="s">
        <v>399</v>
      </c>
      <c r="D274" s="40" t="s">
        <v>12</v>
      </c>
      <c r="E274" s="41" t="s">
        <v>13</v>
      </c>
      <c r="F274" s="40" t="s">
        <v>12</v>
      </c>
      <c r="G274" s="41" t="s">
        <v>14</v>
      </c>
      <c r="H274" s="113">
        <v>21101</v>
      </c>
      <c r="I274" s="115" t="s">
        <v>780</v>
      </c>
      <c r="J274" s="110" t="s">
        <v>402</v>
      </c>
      <c r="K274" s="152" t="s">
        <v>181</v>
      </c>
      <c r="L274" s="42" t="s">
        <v>48</v>
      </c>
      <c r="M274" s="35" t="s">
        <v>48</v>
      </c>
      <c r="N274" s="37" t="s">
        <v>53</v>
      </c>
      <c r="O274" s="119">
        <v>24</v>
      </c>
      <c r="P274" s="44">
        <v>130</v>
      </c>
      <c r="Q274" s="120" t="s">
        <v>130</v>
      </c>
      <c r="R274" s="161">
        <f t="shared" ref="R274:R286" si="4">SUM(S274:AD274)</f>
        <v>3120</v>
      </c>
      <c r="S274" s="134">
        <v>0</v>
      </c>
      <c r="T274" s="136">
        <v>520</v>
      </c>
      <c r="U274" s="134">
        <v>0</v>
      </c>
      <c r="V274" s="136">
        <v>520</v>
      </c>
      <c r="W274" s="134">
        <v>0</v>
      </c>
      <c r="X274" s="136">
        <v>520</v>
      </c>
      <c r="Y274" s="134">
        <v>0</v>
      </c>
      <c r="Z274" s="136">
        <v>520</v>
      </c>
      <c r="AA274" s="134">
        <v>0</v>
      </c>
      <c r="AB274" s="136">
        <v>520</v>
      </c>
      <c r="AC274" s="136">
        <v>520</v>
      </c>
      <c r="AD274" s="134">
        <v>0</v>
      </c>
      <c r="AE274" s="88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</row>
    <row r="275" spans="1:72" s="16" customFormat="1" ht="27.6" x14ac:dyDescent="0.3">
      <c r="A275" s="108" t="s">
        <v>383</v>
      </c>
      <c r="B275" s="39" t="s">
        <v>399</v>
      </c>
      <c r="C275" s="39" t="s">
        <v>399</v>
      </c>
      <c r="D275" s="40" t="s">
        <v>12</v>
      </c>
      <c r="E275" s="41" t="s">
        <v>13</v>
      </c>
      <c r="F275" s="40" t="s">
        <v>12</v>
      </c>
      <c r="G275" s="41" t="s">
        <v>14</v>
      </c>
      <c r="H275" s="113">
        <v>21101</v>
      </c>
      <c r="I275" s="115" t="s">
        <v>780</v>
      </c>
      <c r="J275" s="110" t="s">
        <v>361</v>
      </c>
      <c r="K275" s="152" t="s">
        <v>362</v>
      </c>
      <c r="L275" s="42" t="s">
        <v>48</v>
      </c>
      <c r="M275" s="35" t="s">
        <v>48</v>
      </c>
      <c r="N275" s="37" t="s">
        <v>53</v>
      </c>
      <c r="O275" s="119">
        <v>288</v>
      </c>
      <c r="P275" s="44">
        <v>1.7</v>
      </c>
      <c r="Q275" s="120" t="s">
        <v>130</v>
      </c>
      <c r="R275" s="161">
        <f>SUM(S275:AD275)</f>
        <v>492</v>
      </c>
      <c r="S275" s="134">
        <v>0</v>
      </c>
      <c r="T275" s="136">
        <v>82</v>
      </c>
      <c r="U275" s="134">
        <v>0</v>
      </c>
      <c r="V275" s="136">
        <v>82</v>
      </c>
      <c r="W275" s="134">
        <v>0</v>
      </c>
      <c r="X275" s="136">
        <v>82</v>
      </c>
      <c r="Y275" s="134">
        <v>0</v>
      </c>
      <c r="Z275" s="136">
        <v>82</v>
      </c>
      <c r="AA275" s="134">
        <v>0</v>
      </c>
      <c r="AB275" s="136">
        <v>82</v>
      </c>
      <c r="AC275" s="136">
        <v>82</v>
      </c>
      <c r="AD275" s="134">
        <v>0</v>
      </c>
      <c r="AE275" s="88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</row>
    <row r="276" spans="1:72" ht="27.6" x14ac:dyDescent="0.3">
      <c r="A276" s="108" t="s">
        <v>383</v>
      </c>
      <c r="B276" s="39" t="s">
        <v>399</v>
      </c>
      <c r="C276" s="39" t="s">
        <v>399</v>
      </c>
      <c r="D276" s="40" t="s">
        <v>12</v>
      </c>
      <c r="E276" s="41" t="s">
        <v>13</v>
      </c>
      <c r="F276" s="40" t="s">
        <v>12</v>
      </c>
      <c r="G276" s="41" t="s">
        <v>14</v>
      </c>
      <c r="H276" s="113">
        <v>21101</v>
      </c>
      <c r="I276" s="115" t="s">
        <v>780</v>
      </c>
      <c r="J276" s="110" t="s">
        <v>178</v>
      </c>
      <c r="K276" s="152" t="s">
        <v>179</v>
      </c>
      <c r="L276" s="42" t="s">
        <v>48</v>
      </c>
      <c r="M276" s="35" t="s">
        <v>48</v>
      </c>
      <c r="N276" s="37" t="s">
        <v>53</v>
      </c>
      <c r="O276" s="119">
        <v>72</v>
      </c>
      <c r="P276" s="44">
        <v>19.41</v>
      </c>
      <c r="Q276" s="120" t="s">
        <v>130</v>
      </c>
      <c r="R276" s="161">
        <f t="shared" si="4"/>
        <v>1398</v>
      </c>
      <c r="S276" s="134">
        <v>0</v>
      </c>
      <c r="T276" s="136">
        <v>233</v>
      </c>
      <c r="U276" s="134">
        <v>0</v>
      </c>
      <c r="V276" s="136">
        <v>233</v>
      </c>
      <c r="W276" s="134">
        <v>0</v>
      </c>
      <c r="X276" s="136">
        <v>233</v>
      </c>
      <c r="Y276" s="134">
        <v>0</v>
      </c>
      <c r="Z276" s="136">
        <v>233</v>
      </c>
      <c r="AA276" s="134">
        <v>0</v>
      </c>
      <c r="AB276" s="136">
        <v>233</v>
      </c>
      <c r="AC276" s="136">
        <v>233</v>
      </c>
      <c r="AD276" s="134">
        <v>0</v>
      </c>
      <c r="AE276" s="88"/>
      <c r="AF276" s="59"/>
      <c r="AG276" s="59"/>
      <c r="AH276" s="59"/>
      <c r="AI276" s="59"/>
      <c r="AJ276" s="59"/>
      <c r="AK276" s="59"/>
      <c r="AL276" s="59"/>
      <c r="AM276" s="59"/>
      <c r="AN276" s="59"/>
      <c r="AO276" s="59"/>
      <c r="AP276" s="59"/>
      <c r="AQ276" s="59"/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59"/>
      <c r="BD276" s="59"/>
      <c r="BE276" s="59"/>
      <c r="BF276" s="59"/>
      <c r="BG276" s="59"/>
      <c r="BH276" s="59"/>
      <c r="BI276" s="59"/>
      <c r="BJ276" s="59"/>
      <c r="BK276" s="59"/>
      <c r="BL276" s="59"/>
      <c r="BM276" s="59"/>
      <c r="BN276" s="59"/>
      <c r="BO276" s="59"/>
      <c r="BP276" s="59"/>
      <c r="BQ276" s="59"/>
      <c r="BR276" s="59"/>
      <c r="BS276" s="59"/>
      <c r="BT276" s="59"/>
    </row>
    <row r="277" spans="1:72" ht="27.6" x14ac:dyDescent="0.3">
      <c r="A277" s="108" t="s">
        <v>383</v>
      </c>
      <c r="B277" s="39" t="s">
        <v>399</v>
      </c>
      <c r="C277" s="39" t="s">
        <v>399</v>
      </c>
      <c r="D277" s="40" t="s">
        <v>12</v>
      </c>
      <c r="E277" s="41" t="s">
        <v>13</v>
      </c>
      <c r="F277" s="40" t="s">
        <v>12</v>
      </c>
      <c r="G277" s="41" t="s">
        <v>14</v>
      </c>
      <c r="H277" s="113">
        <v>21101</v>
      </c>
      <c r="I277" s="115" t="s">
        <v>780</v>
      </c>
      <c r="J277" s="110" t="s">
        <v>357</v>
      </c>
      <c r="K277" s="152" t="s">
        <v>358</v>
      </c>
      <c r="L277" s="42" t="s">
        <v>48</v>
      </c>
      <c r="M277" s="35" t="s">
        <v>48</v>
      </c>
      <c r="N277" s="37" t="s">
        <v>53</v>
      </c>
      <c r="O277" s="119">
        <v>36</v>
      </c>
      <c r="P277" s="44">
        <v>14.940799999999999</v>
      </c>
      <c r="Q277" s="120" t="s">
        <v>130</v>
      </c>
      <c r="R277" s="161">
        <f t="shared" si="4"/>
        <v>540</v>
      </c>
      <c r="S277" s="134">
        <v>0</v>
      </c>
      <c r="T277" s="136">
        <v>90</v>
      </c>
      <c r="U277" s="134">
        <v>0</v>
      </c>
      <c r="V277" s="136">
        <v>90</v>
      </c>
      <c r="W277" s="134">
        <v>0</v>
      </c>
      <c r="X277" s="136">
        <v>90</v>
      </c>
      <c r="Y277" s="134">
        <v>0</v>
      </c>
      <c r="Z277" s="136">
        <v>90</v>
      </c>
      <c r="AA277" s="134">
        <v>0</v>
      </c>
      <c r="AB277" s="136">
        <v>90</v>
      </c>
      <c r="AC277" s="136">
        <v>90</v>
      </c>
      <c r="AD277" s="134">
        <v>0</v>
      </c>
      <c r="AE277" s="88"/>
      <c r="AF277" s="59"/>
      <c r="AG277" s="59"/>
      <c r="AH277" s="59"/>
      <c r="AI277" s="59"/>
      <c r="AJ277" s="59"/>
      <c r="AK277" s="59"/>
      <c r="AL277" s="59"/>
      <c r="AM277" s="59"/>
      <c r="AN277" s="59"/>
      <c r="AO277" s="59"/>
      <c r="AP277" s="59"/>
      <c r="AQ277" s="59"/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59"/>
      <c r="BD277" s="59"/>
      <c r="BE277" s="59"/>
      <c r="BF277" s="59"/>
      <c r="BG277" s="59"/>
      <c r="BH277" s="59"/>
      <c r="BI277" s="59"/>
      <c r="BJ277" s="59"/>
      <c r="BK277" s="59"/>
      <c r="BL277" s="59"/>
      <c r="BM277" s="59"/>
      <c r="BN277" s="59"/>
      <c r="BO277" s="59"/>
      <c r="BP277" s="59"/>
      <c r="BQ277" s="59"/>
      <c r="BR277" s="59"/>
      <c r="BS277" s="59"/>
      <c r="BT277" s="59"/>
    </row>
    <row r="278" spans="1:72" ht="27.6" x14ac:dyDescent="0.3">
      <c r="A278" s="108" t="s">
        <v>383</v>
      </c>
      <c r="B278" s="39" t="s">
        <v>399</v>
      </c>
      <c r="C278" s="39" t="s">
        <v>399</v>
      </c>
      <c r="D278" s="40" t="s">
        <v>12</v>
      </c>
      <c r="E278" s="41" t="s">
        <v>13</v>
      </c>
      <c r="F278" s="40" t="s">
        <v>12</v>
      </c>
      <c r="G278" s="41" t="s">
        <v>14</v>
      </c>
      <c r="H278" s="113">
        <v>21101</v>
      </c>
      <c r="I278" s="115" t="s">
        <v>780</v>
      </c>
      <c r="J278" s="110" t="s">
        <v>403</v>
      </c>
      <c r="K278" s="152" t="s">
        <v>404</v>
      </c>
      <c r="L278" s="42" t="s">
        <v>48</v>
      </c>
      <c r="M278" s="35" t="s">
        <v>48</v>
      </c>
      <c r="N278" s="37" t="s">
        <v>53</v>
      </c>
      <c r="O278" s="119">
        <v>18</v>
      </c>
      <c r="P278" s="44">
        <v>22</v>
      </c>
      <c r="Q278" s="120" t="s">
        <v>130</v>
      </c>
      <c r="R278" s="161">
        <f t="shared" si="4"/>
        <v>396</v>
      </c>
      <c r="S278" s="134">
        <v>0</v>
      </c>
      <c r="T278" s="136">
        <v>66</v>
      </c>
      <c r="U278" s="134">
        <v>0</v>
      </c>
      <c r="V278" s="136">
        <v>66</v>
      </c>
      <c r="W278" s="134">
        <v>0</v>
      </c>
      <c r="X278" s="136">
        <v>66</v>
      </c>
      <c r="Y278" s="134">
        <v>0</v>
      </c>
      <c r="Z278" s="136">
        <v>66</v>
      </c>
      <c r="AA278" s="134">
        <v>0</v>
      </c>
      <c r="AB278" s="136">
        <v>66</v>
      </c>
      <c r="AC278" s="136">
        <v>66</v>
      </c>
      <c r="AD278" s="134">
        <v>0</v>
      </c>
      <c r="AE278" s="88"/>
      <c r="AF278" s="59"/>
      <c r="AG278" s="59"/>
      <c r="AH278" s="59"/>
      <c r="AI278" s="59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  <c r="BE278" s="59"/>
      <c r="BF278" s="59"/>
      <c r="BG278" s="59"/>
      <c r="BH278" s="59"/>
      <c r="BI278" s="59"/>
      <c r="BJ278" s="59"/>
      <c r="BK278" s="59"/>
      <c r="BL278" s="59"/>
      <c r="BM278" s="59"/>
      <c r="BN278" s="59"/>
      <c r="BO278" s="59"/>
      <c r="BP278" s="59"/>
      <c r="BQ278" s="59"/>
      <c r="BR278" s="59"/>
      <c r="BS278" s="59"/>
      <c r="BT278" s="59"/>
    </row>
    <row r="279" spans="1:72" ht="27.6" x14ac:dyDescent="0.3">
      <c r="A279" s="108" t="s">
        <v>383</v>
      </c>
      <c r="B279" s="39" t="s">
        <v>399</v>
      </c>
      <c r="C279" s="39" t="s">
        <v>399</v>
      </c>
      <c r="D279" s="40" t="s">
        <v>12</v>
      </c>
      <c r="E279" s="41" t="s">
        <v>13</v>
      </c>
      <c r="F279" s="40" t="s">
        <v>12</v>
      </c>
      <c r="G279" s="41" t="s">
        <v>14</v>
      </c>
      <c r="H279" s="113">
        <v>21101</v>
      </c>
      <c r="I279" s="115" t="s">
        <v>780</v>
      </c>
      <c r="J279" s="110" t="s">
        <v>146</v>
      </c>
      <c r="K279" s="152" t="s">
        <v>147</v>
      </c>
      <c r="L279" s="42" t="s">
        <v>48</v>
      </c>
      <c r="M279" s="35" t="s">
        <v>48</v>
      </c>
      <c r="N279" s="37" t="s">
        <v>53</v>
      </c>
      <c r="O279" s="119">
        <v>18</v>
      </c>
      <c r="P279" s="44">
        <v>101.85</v>
      </c>
      <c r="Q279" s="120" t="s">
        <v>130</v>
      </c>
      <c r="R279" s="161">
        <f t="shared" si="4"/>
        <v>1836</v>
      </c>
      <c r="S279" s="134">
        <v>0</v>
      </c>
      <c r="T279" s="136">
        <v>306</v>
      </c>
      <c r="U279" s="134">
        <v>0</v>
      </c>
      <c r="V279" s="136">
        <v>306</v>
      </c>
      <c r="W279" s="134">
        <v>0</v>
      </c>
      <c r="X279" s="136">
        <v>306</v>
      </c>
      <c r="Y279" s="134">
        <v>0</v>
      </c>
      <c r="Z279" s="136">
        <v>306</v>
      </c>
      <c r="AA279" s="134">
        <v>0</v>
      </c>
      <c r="AB279" s="136">
        <v>306</v>
      </c>
      <c r="AC279" s="136">
        <v>306</v>
      </c>
      <c r="AD279" s="134">
        <v>0</v>
      </c>
      <c r="AE279" s="88"/>
      <c r="AF279" s="59"/>
      <c r="AG279" s="59"/>
      <c r="AH279" s="59"/>
      <c r="AI279" s="59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  <c r="BD279" s="59"/>
      <c r="BE279" s="59"/>
      <c r="BF279" s="59"/>
      <c r="BG279" s="59"/>
      <c r="BH279" s="59"/>
      <c r="BI279" s="59"/>
      <c r="BJ279" s="59"/>
      <c r="BK279" s="59"/>
      <c r="BL279" s="59"/>
      <c r="BM279" s="59"/>
      <c r="BN279" s="59"/>
      <c r="BO279" s="59"/>
      <c r="BP279" s="59"/>
      <c r="BQ279" s="59"/>
      <c r="BR279" s="59"/>
      <c r="BS279" s="59"/>
      <c r="BT279" s="59"/>
    </row>
    <row r="280" spans="1:72" ht="27.6" x14ac:dyDescent="0.3">
      <c r="A280" s="108" t="s">
        <v>383</v>
      </c>
      <c r="B280" s="39" t="s">
        <v>399</v>
      </c>
      <c r="C280" s="39" t="s">
        <v>399</v>
      </c>
      <c r="D280" s="40" t="s">
        <v>12</v>
      </c>
      <c r="E280" s="41" t="s">
        <v>13</v>
      </c>
      <c r="F280" s="40" t="s">
        <v>12</v>
      </c>
      <c r="G280" s="41" t="s">
        <v>14</v>
      </c>
      <c r="H280" s="113">
        <v>21101</v>
      </c>
      <c r="I280" s="115" t="s">
        <v>780</v>
      </c>
      <c r="J280" s="110" t="s">
        <v>405</v>
      </c>
      <c r="K280" s="152" t="s">
        <v>406</v>
      </c>
      <c r="L280" s="42" t="s">
        <v>48</v>
      </c>
      <c r="M280" s="35" t="s">
        <v>48</v>
      </c>
      <c r="N280" s="37" t="s">
        <v>53</v>
      </c>
      <c r="O280" s="119">
        <v>144</v>
      </c>
      <c r="P280" s="44">
        <v>6</v>
      </c>
      <c r="Q280" s="120" t="s">
        <v>130</v>
      </c>
      <c r="R280" s="161">
        <f t="shared" si="4"/>
        <v>864</v>
      </c>
      <c r="S280" s="134">
        <v>0</v>
      </c>
      <c r="T280" s="136">
        <v>144</v>
      </c>
      <c r="U280" s="134">
        <v>0</v>
      </c>
      <c r="V280" s="136">
        <v>144</v>
      </c>
      <c r="W280" s="134">
        <v>0</v>
      </c>
      <c r="X280" s="136">
        <v>144</v>
      </c>
      <c r="Y280" s="134">
        <v>0</v>
      </c>
      <c r="Z280" s="136">
        <v>144</v>
      </c>
      <c r="AA280" s="134">
        <v>0</v>
      </c>
      <c r="AB280" s="136">
        <v>144</v>
      </c>
      <c r="AC280" s="136">
        <v>144</v>
      </c>
      <c r="AD280" s="134">
        <v>0</v>
      </c>
      <c r="AE280" s="88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  <c r="BM280" s="59"/>
      <c r="BN280" s="59"/>
      <c r="BO280" s="59"/>
      <c r="BP280" s="59"/>
      <c r="BQ280" s="59"/>
      <c r="BR280" s="59"/>
      <c r="BS280" s="59"/>
      <c r="BT280" s="59"/>
    </row>
    <row r="281" spans="1:72" ht="27.6" x14ac:dyDescent="0.3">
      <c r="A281" s="108" t="s">
        <v>383</v>
      </c>
      <c r="B281" s="39" t="s">
        <v>399</v>
      </c>
      <c r="C281" s="39" t="s">
        <v>399</v>
      </c>
      <c r="D281" s="40" t="s">
        <v>12</v>
      </c>
      <c r="E281" s="41" t="s">
        <v>13</v>
      </c>
      <c r="F281" s="40" t="s">
        <v>12</v>
      </c>
      <c r="G281" s="41" t="s">
        <v>14</v>
      </c>
      <c r="H281" s="113">
        <v>21101</v>
      </c>
      <c r="I281" s="115" t="s">
        <v>780</v>
      </c>
      <c r="J281" s="110" t="s">
        <v>407</v>
      </c>
      <c r="K281" s="152" t="s">
        <v>408</v>
      </c>
      <c r="L281" s="42" t="s">
        <v>48</v>
      </c>
      <c r="M281" s="35" t="s">
        <v>48</v>
      </c>
      <c r="N281" s="37" t="s">
        <v>53</v>
      </c>
      <c r="O281" s="119">
        <v>300</v>
      </c>
      <c r="P281" s="44">
        <v>2.52</v>
      </c>
      <c r="Q281" s="120" t="s">
        <v>130</v>
      </c>
      <c r="R281" s="161">
        <f t="shared" si="4"/>
        <v>756</v>
      </c>
      <c r="S281" s="134">
        <v>0</v>
      </c>
      <c r="T281" s="136">
        <v>126</v>
      </c>
      <c r="U281" s="134">
        <v>0</v>
      </c>
      <c r="V281" s="136">
        <v>126</v>
      </c>
      <c r="W281" s="134">
        <v>0</v>
      </c>
      <c r="X281" s="136">
        <v>126</v>
      </c>
      <c r="Y281" s="134">
        <v>0</v>
      </c>
      <c r="Z281" s="136">
        <v>126</v>
      </c>
      <c r="AA281" s="134">
        <v>0</v>
      </c>
      <c r="AB281" s="136">
        <v>126</v>
      </c>
      <c r="AC281" s="136">
        <v>126</v>
      </c>
      <c r="AD281" s="134">
        <v>0</v>
      </c>
      <c r="AE281" s="88"/>
      <c r="AF281" s="59"/>
      <c r="AG281" s="59"/>
      <c r="AH281" s="59"/>
      <c r="AI281" s="59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  <c r="BE281" s="59"/>
      <c r="BF281" s="59"/>
      <c r="BG281" s="59"/>
      <c r="BH281" s="59"/>
      <c r="BI281" s="59"/>
      <c r="BJ281" s="59"/>
      <c r="BK281" s="59"/>
      <c r="BL281" s="59"/>
      <c r="BM281" s="59"/>
      <c r="BN281" s="59"/>
      <c r="BO281" s="59"/>
      <c r="BP281" s="59"/>
      <c r="BQ281" s="59"/>
      <c r="BR281" s="59"/>
      <c r="BS281" s="59"/>
      <c r="BT281" s="59"/>
    </row>
    <row r="282" spans="1:72" ht="27.6" x14ac:dyDescent="0.3">
      <c r="A282" s="108" t="s">
        <v>383</v>
      </c>
      <c r="B282" s="39" t="s">
        <v>399</v>
      </c>
      <c r="C282" s="39" t="s">
        <v>399</v>
      </c>
      <c r="D282" s="40" t="s">
        <v>12</v>
      </c>
      <c r="E282" s="41" t="s">
        <v>13</v>
      </c>
      <c r="F282" s="40" t="s">
        <v>12</v>
      </c>
      <c r="G282" s="41" t="s">
        <v>14</v>
      </c>
      <c r="H282" s="113">
        <v>21101</v>
      </c>
      <c r="I282" s="115" t="s">
        <v>780</v>
      </c>
      <c r="J282" s="110" t="s">
        <v>409</v>
      </c>
      <c r="K282" s="152" t="s">
        <v>410</v>
      </c>
      <c r="L282" s="42" t="s">
        <v>48</v>
      </c>
      <c r="M282" s="35" t="s">
        <v>48</v>
      </c>
      <c r="N282" s="37" t="s">
        <v>53</v>
      </c>
      <c r="O282" s="119">
        <v>288</v>
      </c>
      <c r="P282" s="44">
        <v>4</v>
      </c>
      <c r="Q282" s="120" t="s">
        <v>130</v>
      </c>
      <c r="R282" s="161">
        <f t="shared" si="4"/>
        <v>1152</v>
      </c>
      <c r="S282" s="134">
        <v>0</v>
      </c>
      <c r="T282" s="136">
        <v>192</v>
      </c>
      <c r="U282" s="134">
        <v>0</v>
      </c>
      <c r="V282" s="136">
        <v>192</v>
      </c>
      <c r="W282" s="134">
        <v>0</v>
      </c>
      <c r="X282" s="136">
        <v>192</v>
      </c>
      <c r="Y282" s="134">
        <v>0</v>
      </c>
      <c r="Z282" s="136">
        <v>192</v>
      </c>
      <c r="AA282" s="134">
        <v>0</v>
      </c>
      <c r="AB282" s="136">
        <v>192</v>
      </c>
      <c r="AC282" s="136">
        <v>192</v>
      </c>
      <c r="AD282" s="134">
        <v>0</v>
      </c>
      <c r="AE282" s="88"/>
      <c r="AF282" s="59"/>
      <c r="AG282" s="59"/>
      <c r="AH282" s="59"/>
      <c r="AI282" s="59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  <c r="BD282" s="59"/>
      <c r="BE282" s="59"/>
      <c r="BF282" s="59"/>
      <c r="BG282" s="59"/>
      <c r="BH282" s="59"/>
      <c r="BI282" s="59"/>
      <c r="BJ282" s="59"/>
      <c r="BK282" s="59"/>
      <c r="BL282" s="59"/>
      <c r="BM282" s="59"/>
      <c r="BN282" s="59"/>
      <c r="BO282" s="59"/>
      <c r="BP282" s="59"/>
      <c r="BQ282" s="59"/>
      <c r="BR282" s="59"/>
      <c r="BS282" s="59"/>
      <c r="BT282" s="59"/>
    </row>
    <row r="283" spans="1:72" ht="27.6" x14ac:dyDescent="0.3">
      <c r="A283" s="108" t="s">
        <v>383</v>
      </c>
      <c r="B283" s="39" t="s">
        <v>399</v>
      </c>
      <c r="C283" s="39" t="s">
        <v>399</v>
      </c>
      <c r="D283" s="40" t="s">
        <v>12</v>
      </c>
      <c r="E283" s="41" t="s">
        <v>13</v>
      </c>
      <c r="F283" s="40" t="s">
        <v>12</v>
      </c>
      <c r="G283" s="41" t="s">
        <v>14</v>
      </c>
      <c r="H283" s="113">
        <v>21101</v>
      </c>
      <c r="I283" s="115" t="s">
        <v>780</v>
      </c>
      <c r="J283" s="110" t="s">
        <v>411</v>
      </c>
      <c r="K283" s="152" t="s">
        <v>412</v>
      </c>
      <c r="L283" s="42" t="s">
        <v>48</v>
      </c>
      <c r="M283" s="35" t="s">
        <v>48</v>
      </c>
      <c r="N283" s="37" t="s">
        <v>53</v>
      </c>
      <c r="O283" s="119">
        <v>60</v>
      </c>
      <c r="P283" s="44">
        <v>6</v>
      </c>
      <c r="Q283" s="120" t="s">
        <v>130</v>
      </c>
      <c r="R283" s="161">
        <f t="shared" si="4"/>
        <v>360</v>
      </c>
      <c r="S283" s="134">
        <v>0</v>
      </c>
      <c r="T283" s="136">
        <v>60</v>
      </c>
      <c r="U283" s="134">
        <v>0</v>
      </c>
      <c r="V283" s="136">
        <v>60</v>
      </c>
      <c r="W283" s="134">
        <v>0</v>
      </c>
      <c r="X283" s="136">
        <v>60</v>
      </c>
      <c r="Y283" s="134">
        <v>0</v>
      </c>
      <c r="Z283" s="136">
        <v>60</v>
      </c>
      <c r="AA283" s="134">
        <v>0</v>
      </c>
      <c r="AB283" s="136">
        <v>60</v>
      </c>
      <c r="AC283" s="136">
        <v>60</v>
      </c>
      <c r="AD283" s="134">
        <v>0</v>
      </c>
      <c r="AE283" s="88"/>
      <c r="AF283" s="59"/>
      <c r="AG283" s="59"/>
      <c r="AH283" s="59"/>
      <c r="AI283" s="59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  <c r="BD283" s="59"/>
      <c r="BE283" s="59"/>
      <c r="BF283" s="59"/>
      <c r="BG283" s="59"/>
      <c r="BH283" s="59"/>
      <c r="BI283" s="59"/>
      <c r="BJ283" s="59"/>
      <c r="BK283" s="59"/>
      <c r="BL283" s="59"/>
      <c r="BM283" s="59"/>
      <c r="BN283" s="59"/>
      <c r="BO283" s="59"/>
      <c r="BP283" s="59"/>
      <c r="BQ283" s="59"/>
      <c r="BR283" s="59"/>
      <c r="BS283" s="59"/>
      <c r="BT283" s="59"/>
    </row>
    <row r="284" spans="1:72" ht="27.6" x14ac:dyDescent="0.3">
      <c r="A284" s="108" t="s">
        <v>383</v>
      </c>
      <c r="B284" s="39" t="s">
        <v>399</v>
      </c>
      <c r="C284" s="39" t="s">
        <v>399</v>
      </c>
      <c r="D284" s="40" t="s">
        <v>12</v>
      </c>
      <c r="E284" s="41" t="s">
        <v>13</v>
      </c>
      <c r="F284" s="40" t="s">
        <v>12</v>
      </c>
      <c r="G284" s="41" t="s">
        <v>14</v>
      </c>
      <c r="H284" s="113">
        <v>21101</v>
      </c>
      <c r="I284" s="115" t="s">
        <v>780</v>
      </c>
      <c r="J284" s="110" t="s">
        <v>413</v>
      </c>
      <c r="K284" s="152" t="s">
        <v>414</v>
      </c>
      <c r="L284" s="42" t="s">
        <v>48</v>
      </c>
      <c r="M284" s="35" t="s">
        <v>48</v>
      </c>
      <c r="N284" s="37" t="s">
        <v>53</v>
      </c>
      <c r="O284" s="119">
        <v>600</v>
      </c>
      <c r="P284" s="44">
        <v>1.86</v>
      </c>
      <c r="Q284" s="120" t="s">
        <v>130</v>
      </c>
      <c r="R284" s="161">
        <f t="shared" si="4"/>
        <v>1112</v>
      </c>
      <c r="S284" s="134">
        <v>0</v>
      </c>
      <c r="T284" s="136">
        <v>185</v>
      </c>
      <c r="U284" s="134">
        <v>0</v>
      </c>
      <c r="V284" s="136">
        <v>184</v>
      </c>
      <c r="W284" s="134">
        <v>0</v>
      </c>
      <c r="X284" s="136">
        <v>184</v>
      </c>
      <c r="Y284" s="134">
        <v>0</v>
      </c>
      <c r="Z284" s="136">
        <v>186</v>
      </c>
      <c r="AA284" s="134">
        <v>0</v>
      </c>
      <c r="AB284" s="136">
        <v>184</v>
      </c>
      <c r="AC284" s="136">
        <v>189</v>
      </c>
      <c r="AD284" s="134">
        <v>0</v>
      </c>
      <c r="AE284" s="88"/>
      <c r="AF284" s="59"/>
      <c r="AG284" s="59"/>
      <c r="AH284" s="59"/>
      <c r="AI284" s="59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  <c r="BD284" s="59"/>
      <c r="BE284" s="59"/>
      <c r="BF284" s="59"/>
      <c r="BG284" s="59"/>
      <c r="BH284" s="59"/>
      <c r="BI284" s="59"/>
      <c r="BJ284" s="59"/>
      <c r="BK284" s="59"/>
      <c r="BL284" s="59"/>
      <c r="BM284" s="59"/>
      <c r="BN284" s="59"/>
      <c r="BO284" s="59"/>
      <c r="BP284" s="59"/>
      <c r="BQ284" s="59"/>
      <c r="BR284" s="59"/>
      <c r="BS284" s="59"/>
      <c r="BT284" s="59"/>
    </row>
    <row r="285" spans="1:72" ht="27.6" x14ac:dyDescent="0.3">
      <c r="A285" s="108" t="s">
        <v>383</v>
      </c>
      <c r="B285" s="39" t="s">
        <v>399</v>
      </c>
      <c r="C285" s="39" t="s">
        <v>399</v>
      </c>
      <c r="D285" s="40" t="s">
        <v>12</v>
      </c>
      <c r="E285" s="41" t="s">
        <v>13</v>
      </c>
      <c r="F285" s="40" t="s">
        <v>12</v>
      </c>
      <c r="G285" s="41" t="s">
        <v>14</v>
      </c>
      <c r="H285" s="113">
        <v>21101</v>
      </c>
      <c r="I285" s="115" t="s">
        <v>780</v>
      </c>
      <c r="J285" s="110" t="s">
        <v>415</v>
      </c>
      <c r="K285" s="152" t="s">
        <v>416</v>
      </c>
      <c r="L285" s="42" t="s">
        <v>48</v>
      </c>
      <c r="M285" s="35" t="s">
        <v>48</v>
      </c>
      <c r="N285" s="37" t="s">
        <v>53</v>
      </c>
      <c r="O285" s="119">
        <v>24</v>
      </c>
      <c r="P285" s="44">
        <v>46.31</v>
      </c>
      <c r="Q285" s="120" t="s">
        <v>130</v>
      </c>
      <c r="R285" s="161">
        <f t="shared" si="4"/>
        <v>1110</v>
      </c>
      <c r="S285" s="134">
        <v>0</v>
      </c>
      <c r="T285" s="136">
        <v>185</v>
      </c>
      <c r="U285" s="134">
        <v>0</v>
      </c>
      <c r="V285" s="136">
        <v>185</v>
      </c>
      <c r="W285" s="134">
        <v>0</v>
      </c>
      <c r="X285" s="136">
        <v>185</v>
      </c>
      <c r="Y285" s="134">
        <v>0</v>
      </c>
      <c r="Z285" s="136">
        <v>185</v>
      </c>
      <c r="AA285" s="134">
        <v>0</v>
      </c>
      <c r="AB285" s="136">
        <v>185</v>
      </c>
      <c r="AC285" s="136">
        <v>185</v>
      </c>
      <c r="AD285" s="134">
        <v>0</v>
      </c>
      <c r="AE285" s="88"/>
      <c r="AF285" s="59"/>
      <c r="AG285" s="59"/>
      <c r="AH285" s="59"/>
      <c r="AI285" s="59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/>
      <c r="BK285" s="59"/>
      <c r="BL285" s="59"/>
      <c r="BM285" s="59"/>
      <c r="BN285" s="59"/>
      <c r="BO285" s="59"/>
      <c r="BP285" s="59"/>
      <c r="BQ285" s="59"/>
      <c r="BR285" s="59"/>
      <c r="BS285" s="59"/>
      <c r="BT285" s="59"/>
    </row>
    <row r="286" spans="1:72" ht="27.6" x14ac:dyDescent="0.3">
      <c r="A286" s="108" t="s">
        <v>383</v>
      </c>
      <c r="B286" s="39" t="s">
        <v>399</v>
      </c>
      <c r="C286" s="39" t="s">
        <v>399</v>
      </c>
      <c r="D286" s="40" t="s">
        <v>12</v>
      </c>
      <c r="E286" s="41" t="s">
        <v>13</v>
      </c>
      <c r="F286" s="40" t="s">
        <v>12</v>
      </c>
      <c r="G286" s="41" t="s">
        <v>14</v>
      </c>
      <c r="H286" s="113">
        <v>21101</v>
      </c>
      <c r="I286" s="115" t="s">
        <v>780</v>
      </c>
      <c r="J286" s="110" t="s">
        <v>417</v>
      </c>
      <c r="K286" s="152" t="s">
        <v>418</v>
      </c>
      <c r="L286" s="42" t="s">
        <v>48</v>
      </c>
      <c r="M286" s="35" t="s">
        <v>48</v>
      </c>
      <c r="N286" s="37" t="s">
        <v>53</v>
      </c>
      <c r="O286" s="119">
        <v>24</v>
      </c>
      <c r="P286" s="44">
        <v>88.76</v>
      </c>
      <c r="Q286" s="120" t="s">
        <v>130</v>
      </c>
      <c r="R286" s="161">
        <f t="shared" si="4"/>
        <v>2130</v>
      </c>
      <c r="S286" s="134">
        <v>0</v>
      </c>
      <c r="T286" s="136">
        <v>355</v>
      </c>
      <c r="U286" s="134">
        <v>0</v>
      </c>
      <c r="V286" s="136">
        <v>355</v>
      </c>
      <c r="W286" s="134">
        <v>0</v>
      </c>
      <c r="X286" s="136">
        <v>355</v>
      </c>
      <c r="Y286" s="134">
        <v>0</v>
      </c>
      <c r="Z286" s="136">
        <v>355</v>
      </c>
      <c r="AA286" s="134">
        <v>0</v>
      </c>
      <c r="AB286" s="136">
        <v>355</v>
      </c>
      <c r="AC286" s="136">
        <v>355</v>
      </c>
      <c r="AD286" s="134">
        <v>0</v>
      </c>
      <c r="AE286" s="88"/>
      <c r="AF286" s="59"/>
      <c r="AG286" s="59"/>
      <c r="AH286" s="59"/>
      <c r="AI286" s="59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  <c r="BD286" s="59"/>
      <c r="BE286" s="59"/>
      <c r="BF286" s="59"/>
      <c r="BG286" s="59"/>
      <c r="BH286" s="59"/>
      <c r="BI286" s="59"/>
      <c r="BJ286" s="59"/>
      <c r="BK286" s="59"/>
      <c r="BL286" s="59"/>
      <c r="BM286" s="59"/>
      <c r="BN286" s="59"/>
      <c r="BO286" s="59"/>
      <c r="BP286" s="59"/>
      <c r="BQ286" s="59"/>
      <c r="BR286" s="59"/>
      <c r="BS286" s="59"/>
      <c r="BT286" s="59"/>
    </row>
    <row r="287" spans="1:72" ht="27.6" x14ac:dyDescent="0.3">
      <c r="A287" s="108" t="s">
        <v>383</v>
      </c>
      <c r="B287" s="39" t="s">
        <v>399</v>
      </c>
      <c r="C287" s="39" t="s">
        <v>399</v>
      </c>
      <c r="D287" s="40" t="s">
        <v>12</v>
      </c>
      <c r="E287" s="41" t="s">
        <v>13</v>
      </c>
      <c r="F287" s="40" t="s">
        <v>12</v>
      </c>
      <c r="G287" s="41" t="s">
        <v>14</v>
      </c>
      <c r="H287" s="113">
        <v>21101</v>
      </c>
      <c r="I287" s="115" t="s">
        <v>780</v>
      </c>
      <c r="J287" s="110" t="s">
        <v>419</v>
      </c>
      <c r="K287" s="152" t="s">
        <v>420</v>
      </c>
      <c r="L287" s="42" t="s">
        <v>48</v>
      </c>
      <c r="M287" s="35" t="s">
        <v>48</v>
      </c>
      <c r="N287" s="37" t="s">
        <v>53</v>
      </c>
      <c r="O287" s="119">
        <v>18</v>
      </c>
      <c r="P287" s="44">
        <v>152.06</v>
      </c>
      <c r="Q287" s="120" t="s">
        <v>130</v>
      </c>
      <c r="R287" s="161">
        <f>SUM(S287:AD287)</f>
        <v>2736</v>
      </c>
      <c r="S287" s="134">
        <v>0</v>
      </c>
      <c r="T287" s="136">
        <v>456</v>
      </c>
      <c r="U287" s="134">
        <v>0</v>
      </c>
      <c r="V287" s="136">
        <v>456</v>
      </c>
      <c r="W287" s="134">
        <v>0</v>
      </c>
      <c r="X287" s="136">
        <v>456</v>
      </c>
      <c r="Y287" s="134">
        <v>0</v>
      </c>
      <c r="Z287" s="136">
        <v>456</v>
      </c>
      <c r="AA287" s="134">
        <v>0</v>
      </c>
      <c r="AB287" s="136">
        <v>456</v>
      </c>
      <c r="AC287" s="136">
        <v>456</v>
      </c>
      <c r="AD287" s="134">
        <v>0</v>
      </c>
      <c r="AE287" s="88"/>
      <c r="AF287" s="59"/>
      <c r="AG287" s="59"/>
      <c r="AH287" s="59"/>
      <c r="AI287" s="59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  <c r="BD287" s="59"/>
      <c r="BE287" s="59"/>
      <c r="BF287" s="59"/>
      <c r="BG287" s="59"/>
      <c r="BH287" s="59"/>
      <c r="BI287" s="59"/>
      <c r="BJ287" s="59"/>
      <c r="BK287" s="59"/>
      <c r="BL287" s="59"/>
      <c r="BM287" s="59"/>
      <c r="BN287" s="59"/>
      <c r="BO287" s="59"/>
      <c r="BP287" s="59"/>
      <c r="BQ287" s="59"/>
      <c r="BR287" s="59"/>
      <c r="BS287" s="59"/>
      <c r="BT287" s="59"/>
    </row>
    <row r="288" spans="1:72" ht="27.6" x14ac:dyDescent="0.3">
      <c r="A288" s="108" t="s">
        <v>383</v>
      </c>
      <c r="B288" s="39" t="s">
        <v>399</v>
      </c>
      <c r="C288" s="39" t="s">
        <v>399</v>
      </c>
      <c r="D288" s="40" t="s">
        <v>12</v>
      </c>
      <c r="E288" s="41" t="s">
        <v>13</v>
      </c>
      <c r="F288" s="40" t="s">
        <v>12</v>
      </c>
      <c r="G288" s="41" t="s">
        <v>14</v>
      </c>
      <c r="H288" s="113">
        <v>21401</v>
      </c>
      <c r="I288" s="121" t="s">
        <v>64</v>
      </c>
      <c r="J288" s="110" t="s">
        <v>421</v>
      </c>
      <c r="K288" s="152" t="s">
        <v>422</v>
      </c>
      <c r="L288" s="42" t="s">
        <v>48</v>
      </c>
      <c r="M288" s="35" t="s">
        <v>48</v>
      </c>
      <c r="N288" s="37" t="s">
        <v>53</v>
      </c>
      <c r="O288" s="119">
        <v>10</v>
      </c>
      <c r="P288" s="44">
        <v>400</v>
      </c>
      <c r="Q288" s="120" t="s">
        <v>130</v>
      </c>
      <c r="R288" s="161">
        <f>SUM(T288:AD288)</f>
        <v>4000</v>
      </c>
      <c r="S288" s="134">
        <v>0</v>
      </c>
      <c r="T288" s="136">
        <v>0</v>
      </c>
      <c r="U288" s="134">
        <v>0</v>
      </c>
      <c r="V288" s="136">
        <v>2000</v>
      </c>
      <c r="W288" s="134">
        <v>0</v>
      </c>
      <c r="X288" s="134">
        <v>0</v>
      </c>
      <c r="Y288" s="134">
        <v>0</v>
      </c>
      <c r="Z288" s="134">
        <v>2000</v>
      </c>
      <c r="AA288" s="134">
        <v>0</v>
      </c>
      <c r="AB288" s="134">
        <v>0</v>
      </c>
      <c r="AC288" s="134">
        <v>0</v>
      </c>
      <c r="AD288" s="134">
        <v>0</v>
      </c>
      <c r="AE288" s="88"/>
      <c r="AF288" s="59"/>
      <c r="AG288" s="59"/>
      <c r="AH288" s="59"/>
      <c r="AI288" s="59"/>
      <c r="AJ288" s="59"/>
      <c r="AK288" s="59"/>
      <c r="AL288" s="59"/>
      <c r="AM288" s="59"/>
      <c r="AN288" s="59"/>
      <c r="AO288" s="59"/>
      <c r="AP288" s="59"/>
      <c r="AQ288" s="59"/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59"/>
      <c r="BD288" s="59"/>
      <c r="BE288" s="59"/>
      <c r="BF288" s="59"/>
      <c r="BG288" s="59"/>
      <c r="BH288" s="59"/>
      <c r="BI288" s="59"/>
      <c r="BJ288" s="59"/>
      <c r="BK288" s="59"/>
      <c r="BL288" s="59"/>
      <c r="BM288" s="59"/>
      <c r="BN288" s="59"/>
      <c r="BO288" s="59"/>
      <c r="BP288" s="59"/>
      <c r="BQ288" s="59"/>
      <c r="BR288" s="59"/>
      <c r="BS288" s="59"/>
      <c r="BT288" s="59"/>
    </row>
    <row r="289" spans="1:72" ht="27.6" x14ac:dyDescent="0.3">
      <c r="A289" s="108" t="s">
        <v>383</v>
      </c>
      <c r="B289" s="39" t="s">
        <v>399</v>
      </c>
      <c r="C289" s="39" t="s">
        <v>399</v>
      </c>
      <c r="D289" s="40" t="s">
        <v>12</v>
      </c>
      <c r="E289" s="41" t="s">
        <v>13</v>
      </c>
      <c r="F289" s="40" t="s">
        <v>12</v>
      </c>
      <c r="G289" s="41" t="s">
        <v>14</v>
      </c>
      <c r="H289" s="113">
        <v>21601</v>
      </c>
      <c r="I289" s="115" t="s">
        <v>66</v>
      </c>
      <c r="J289" s="110" t="s">
        <v>71</v>
      </c>
      <c r="K289" s="152" t="s">
        <v>57</v>
      </c>
      <c r="L289" s="42" t="s">
        <v>48</v>
      </c>
      <c r="M289" s="35" t="s">
        <v>48</v>
      </c>
      <c r="N289" s="37" t="s">
        <v>53</v>
      </c>
      <c r="O289" s="119">
        <v>288</v>
      </c>
      <c r="P289" s="44">
        <v>29.65</v>
      </c>
      <c r="Q289" s="120" t="s">
        <v>130</v>
      </c>
      <c r="R289" s="161">
        <f>SUM(S289:AD289)</f>
        <v>8540</v>
      </c>
      <c r="S289" s="134">
        <v>0</v>
      </c>
      <c r="T289" s="136">
        <v>2135</v>
      </c>
      <c r="U289" s="134">
        <v>0</v>
      </c>
      <c r="V289" s="136">
        <v>0</v>
      </c>
      <c r="W289" s="136">
        <v>2135</v>
      </c>
      <c r="X289" s="136">
        <v>0</v>
      </c>
      <c r="Y289" s="136">
        <v>0</v>
      </c>
      <c r="Z289" s="136">
        <v>2135</v>
      </c>
      <c r="AA289" s="136">
        <v>0</v>
      </c>
      <c r="AB289" s="136">
        <v>0</v>
      </c>
      <c r="AC289" s="136">
        <v>2135</v>
      </c>
      <c r="AD289" s="134">
        <v>0</v>
      </c>
      <c r="AE289" s="88"/>
      <c r="AF289" s="59"/>
      <c r="AG289" s="59"/>
      <c r="AH289" s="59"/>
      <c r="AI289" s="59"/>
      <c r="AJ289" s="59"/>
      <c r="AK289" s="59"/>
      <c r="AL289" s="59"/>
      <c r="AM289" s="59"/>
      <c r="AN289" s="59"/>
      <c r="AO289" s="59"/>
      <c r="AP289" s="59"/>
      <c r="AQ289" s="59"/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59"/>
      <c r="BD289" s="59"/>
      <c r="BE289" s="59"/>
      <c r="BF289" s="59"/>
      <c r="BG289" s="59"/>
      <c r="BH289" s="59"/>
      <c r="BI289" s="59"/>
      <c r="BJ289" s="59"/>
      <c r="BK289" s="59"/>
      <c r="BL289" s="59"/>
      <c r="BM289" s="59"/>
      <c r="BN289" s="59"/>
      <c r="BO289" s="59"/>
      <c r="BP289" s="59"/>
      <c r="BQ289" s="59"/>
      <c r="BR289" s="59"/>
      <c r="BS289" s="59"/>
      <c r="BT289" s="59"/>
    </row>
    <row r="290" spans="1:72" ht="27.6" x14ac:dyDescent="0.3">
      <c r="A290" s="108" t="s">
        <v>383</v>
      </c>
      <c r="B290" s="39" t="s">
        <v>399</v>
      </c>
      <c r="C290" s="39" t="s">
        <v>399</v>
      </c>
      <c r="D290" s="40" t="s">
        <v>12</v>
      </c>
      <c r="E290" s="41" t="s">
        <v>13</v>
      </c>
      <c r="F290" s="40" t="s">
        <v>12</v>
      </c>
      <c r="G290" s="41" t="s">
        <v>14</v>
      </c>
      <c r="H290" s="113">
        <v>21601</v>
      </c>
      <c r="I290" s="115" t="s">
        <v>66</v>
      </c>
      <c r="J290" s="110" t="s">
        <v>423</v>
      </c>
      <c r="K290" s="110" t="s">
        <v>236</v>
      </c>
      <c r="L290" s="42" t="s">
        <v>48</v>
      </c>
      <c r="M290" s="35" t="s">
        <v>48</v>
      </c>
      <c r="N290" s="37" t="s">
        <v>53</v>
      </c>
      <c r="O290" s="119">
        <v>480</v>
      </c>
      <c r="P290" s="44">
        <v>11.46</v>
      </c>
      <c r="Q290" s="120" t="s">
        <v>130</v>
      </c>
      <c r="R290" s="161">
        <f t="shared" ref="R290:R353" si="5">SUM(S290:AD290)</f>
        <v>5500</v>
      </c>
      <c r="S290" s="134">
        <v>0</v>
      </c>
      <c r="T290" s="136">
        <v>1375</v>
      </c>
      <c r="U290" s="134">
        <v>0</v>
      </c>
      <c r="V290" s="136">
        <v>0</v>
      </c>
      <c r="W290" s="136">
        <v>1375</v>
      </c>
      <c r="X290" s="136">
        <v>0</v>
      </c>
      <c r="Y290" s="136">
        <v>0</v>
      </c>
      <c r="Z290" s="136">
        <v>1375</v>
      </c>
      <c r="AA290" s="136">
        <v>0</v>
      </c>
      <c r="AB290" s="136">
        <v>0</v>
      </c>
      <c r="AC290" s="136">
        <v>1375</v>
      </c>
      <c r="AD290" s="134">
        <v>0</v>
      </c>
      <c r="AE290" s="88"/>
      <c r="AF290" s="59"/>
      <c r="AG290" s="59"/>
      <c r="AH290" s="59"/>
      <c r="AI290" s="59"/>
      <c r="AJ290" s="59"/>
      <c r="AK290" s="59"/>
      <c r="AL290" s="59"/>
      <c r="AM290" s="59"/>
      <c r="AN290" s="59"/>
      <c r="AO290" s="59"/>
      <c r="AP290" s="59"/>
      <c r="AQ290" s="59"/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59"/>
      <c r="BD290" s="59"/>
      <c r="BE290" s="59"/>
      <c r="BF290" s="59"/>
      <c r="BG290" s="59"/>
      <c r="BH290" s="59"/>
      <c r="BI290" s="59"/>
      <c r="BJ290" s="59"/>
      <c r="BK290" s="59"/>
      <c r="BL290" s="59"/>
      <c r="BM290" s="59"/>
      <c r="BN290" s="59"/>
      <c r="BO290" s="59"/>
      <c r="BP290" s="59"/>
      <c r="BQ290" s="59"/>
      <c r="BR290" s="59"/>
      <c r="BS290" s="59"/>
      <c r="BT290" s="59"/>
    </row>
    <row r="291" spans="1:72" ht="27.6" x14ac:dyDescent="0.3">
      <c r="A291" s="108" t="s">
        <v>383</v>
      </c>
      <c r="B291" s="39" t="s">
        <v>399</v>
      </c>
      <c r="C291" s="39" t="s">
        <v>399</v>
      </c>
      <c r="D291" s="40" t="s">
        <v>12</v>
      </c>
      <c r="E291" s="41" t="s">
        <v>13</v>
      </c>
      <c r="F291" s="40" t="s">
        <v>12</v>
      </c>
      <c r="G291" s="41" t="s">
        <v>14</v>
      </c>
      <c r="H291" s="113">
        <v>21601</v>
      </c>
      <c r="I291" s="115" t="s">
        <v>66</v>
      </c>
      <c r="J291" s="110" t="s">
        <v>424</v>
      </c>
      <c r="K291" s="152" t="s">
        <v>425</v>
      </c>
      <c r="L291" s="42" t="s">
        <v>48</v>
      </c>
      <c r="M291" s="35" t="s">
        <v>48</v>
      </c>
      <c r="N291" s="37" t="s">
        <v>53</v>
      </c>
      <c r="O291" s="119">
        <v>120</v>
      </c>
      <c r="P291" s="44">
        <v>22.63</v>
      </c>
      <c r="Q291" s="120" t="s">
        <v>130</v>
      </c>
      <c r="R291" s="161">
        <f t="shared" si="5"/>
        <v>2716</v>
      </c>
      <c r="S291" s="134">
        <v>0</v>
      </c>
      <c r="T291" s="136">
        <v>679</v>
      </c>
      <c r="U291" s="134">
        <v>0</v>
      </c>
      <c r="V291" s="136">
        <v>0</v>
      </c>
      <c r="W291" s="136">
        <v>679</v>
      </c>
      <c r="X291" s="136">
        <v>0</v>
      </c>
      <c r="Y291" s="136">
        <v>0</v>
      </c>
      <c r="Z291" s="136">
        <v>679</v>
      </c>
      <c r="AA291" s="136">
        <v>0</v>
      </c>
      <c r="AB291" s="136">
        <v>0</v>
      </c>
      <c r="AC291" s="136">
        <v>679</v>
      </c>
      <c r="AD291" s="134">
        <v>0</v>
      </c>
      <c r="AE291" s="88"/>
      <c r="AF291" s="59"/>
      <c r="AG291" s="59"/>
      <c r="AH291" s="59"/>
      <c r="AI291" s="59"/>
      <c r="AJ291" s="59"/>
      <c r="AK291" s="59"/>
      <c r="AL291" s="59"/>
      <c r="AM291" s="59"/>
      <c r="AN291" s="59"/>
      <c r="AO291" s="59"/>
      <c r="AP291" s="59"/>
      <c r="AQ291" s="59"/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59"/>
      <c r="BD291" s="59"/>
      <c r="BE291" s="59"/>
      <c r="BF291" s="59"/>
      <c r="BG291" s="59"/>
      <c r="BH291" s="59"/>
      <c r="BI291" s="59"/>
      <c r="BJ291" s="59"/>
      <c r="BK291" s="59"/>
      <c r="BL291" s="59"/>
      <c r="BM291" s="59"/>
      <c r="BN291" s="59"/>
      <c r="BO291" s="59"/>
      <c r="BP291" s="59"/>
      <c r="BQ291" s="59"/>
      <c r="BR291" s="59"/>
      <c r="BS291" s="59"/>
      <c r="BT291" s="59"/>
    </row>
    <row r="292" spans="1:72" ht="27.6" x14ac:dyDescent="0.3">
      <c r="A292" s="108" t="s">
        <v>383</v>
      </c>
      <c r="B292" s="39" t="s">
        <v>399</v>
      </c>
      <c r="C292" s="39" t="s">
        <v>399</v>
      </c>
      <c r="D292" s="40" t="s">
        <v>12</v>
      </c>
      <c r="E292" s="41" t="s">
        <v>13</v>
      </c>
      <c r="F292" s="40" t="s">
        <v>12</v>
      </c>
      <c r="G292" s="41" t="s">
        <v>14</v>
      </c>
      <c r="H292" s="113">
        <v>21601</v>
      </c>
      <c r="I292" s="115" t="s">
        <v>66</v>
      </c>
      <c r="J292" s="110" t="s">
        <v>340</v>
      </c>
      <c r="K292" s="152" t="s">
        <v>341</v>
      </c>
      <c r="L292" s="42" t="s">
        <v>48</v>
      </c>
      <c r="M292" s="35" t="s">
        <v>48</v>
      </c>
      <c r="N292" s="37" t="s">
        <v>53</v>
      </c>
      <c r="O292" s="119">
        <v>24</v>
      </c>
      <c r="P292" s="44">
        <v>85.16</v>
      </c>
      <c r="Q292" s="120" t="s">
        <v>130</v>
      </c>
      <c r="R292" s="161">
        <f t="shared" si="5"/>
        <v>2044</v>
      </c>
      <c r="S292" s="134">
        <v>0</v>
      </c>
      <c r="T292" s="136">
        <v>511</v>
      </c>
      <c r="U292" s="134">
        <v>0</v>
      </c>
      <c r="V292" s="136">
        <v>0</v>
      </c>
      <c r="W292" s="136">
        <v>511</v>
      </c>
      <c r="X292" s="136">
        <v>0</v>
      </c>
      <c r="Y292" s="136">
        <v>0</v>
      </c>
      <c r="Z292" s="136">
        <v>511</v>
      </c>
      <c r="AA292" s="136">
        <v>0</v>
      </c>
      <c r="AB292" s="136">
        <v>0</v>
      </c>
      <c r="AC292" s="136">
        <v>511</v>
      </c>
      <c r="AD292" s="134">
        <v>0</v>
      </c>
      <c r="AE292" s="88"/>
      <c r="AF292" s="59"/>
      <c r="AG292" s="59"/>
      <c r="AH292" s="59"/>
      <c r="AI292" s="59"/>
      <c r="AJ292" s="59"/>
      <c r="AK292" s="59"/>
      <c r="AL292" s="59"/>
      <c r="AM292" s="59"/>
      <c r="AN292" s="59"/>
      <c r="AO292" s="59"/>
      <c r="AP292" s="59"/>
      <c r="AQ292" s="59"/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59"/>
      <c r="BD292" s="59"/>
      <c r="BE292" s="59"/>
      <c r="BF292" s="59"/>
      <c r="BG292" s="59"/>
      <c r="BH292" s="59"/>
      <c r="BI292" s="59"/>
      <c r="BJ292" s="59"/>
      <c r="BK292" s="59"/>
      <c r="BL292" s="59"/>
      <c r="BM292" s="59"/>
      <c r="BN292" s="59"/>
      <c r="BO292" s="59"/>
      <c r="BP292" s="59"/>
      <c r="BQ292" s="59"/>
      <c r="BR292" s="59"/>
      <c r="BS292" s="59"/>
      <c r="BT292" s="59"/>
    </row>
    <row r="293" spans="1:72" ht="27.6" x14ac:dyDescent="0.3">
      <c r="A293" s="108" t="s">
        <v>383</v>
      </c>
      <c r="B293" s="39" t="s">
        <v>399</v>
      </c>
      <c r="C293" s="39" t="s">
        <v>399</v>
      </c>
      <c r="D293" s="40" t="s">
        <v>12</v>
      </c>
      <c r="E293" s="41" t="s">
        <v>13</v>
      </c>
      <c r="F293" s="40" t="s">
        <v>12</v>
      </c>
      <c r="G293" s="41" t="s">
        <v>14</v>
      </c>
      <c r="H293" s="113">
        <v>21601</v>
      </c>
      <c r="I293" s="115" t="s">
        <v>66</v>
      </c>
      <c r="J293" s="110" t="s">
        <v>426</v>
      </c>
      <c r="K293" s="152" t="s">
        <v>427</v>
      </c>
      <c r="L293" s="42" t="s">
        <v>48</v>
      </c>
      <c r="M293" s="35" t="s">
        <v>48</v>
      </c>
      <c r="N293" s="37" t="s">
        <v>53</v>
      </c>
      <c r="O293" s="119">
        <v>16</v>
      </c>
      <c r="P293" s="44">
        <v>53.12</v>
      </c>
      <c r="Q293" s="120" t="s">
        <v>130</v>
      </c>
      <c r="R293" s="161">
        <f t="shared" si="5"/>
        <v>848</v>
      </c>
      <c r="S293" s="134">
        <v>0</v>
      </c>
      <c r="T293" s="136">
        <v>212</v>
      </c>
      <c r="U293" s="134">
        <v>0</v>
      </c>
      <c r="V293" s="136">
        <v>0</v>
      </c>
      <c r="W293" s="136">
        <v>212</v>
      </c>
      <c r="X293" s="136">
        <v>0</v>
      </c>
      <c r="Y293" s="136">
        <v>0</v>
      </c>
      <c r="Z293" s="136">
        <v>212</v>
      </c>
      <c r="AA293" s="136">
        <v>0</v>
      </c>
      <c r="AB293" s="136">
        <v>0</v>
      </c>
      <c r="AC293" s="136">
        <v>212</v>
      </c>
      <c r="AD293" s="134">
        <v>0</v>
      </c>
      <c r="AE293" s="88"/>
      <c r="AF293" s="59"/>
      <c r="AG293" s="59"/>
      <c r="AH293" s="59"/>
      <c r="AI293" s="59"/>
      <c r="AJ293" s="59"/>
      <c r="AK293" s="59"/>
      <c r="AL293" s="59"/>
      <c r="AM293" s="59"/>
      <c r="AN293" s="59"/>
      <c r="AO293" s="59"/>
      <c r="AP293" s="59"/>
      <c r="AQ293" s="59"/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59"/>
      <c r="BD293" s="59"/>
      <c r="BE293" s="59"/>
      <c r="BF293" s="59"/>
      <c r="BG293" s="59"/>
      <c r="BH293" s="59"/>
      <c r="BI293" s="59"/>
      <c r="BJ293" s="59"/>
      <c r="BK293" s="59"/>
      <c r="BL293" s="59"/>
      <c r="BM293" s="59"/>
      <c r="BN293" s="59"/>
      <c r="BO293" s="59"/>
      <c r="BP293" s="59"/>
      <c r="BQ293" s="59"/>
      <c r="BR293" s="59"/>
      <c r="BS293" s="59"/>
      <c r="BT293" s="59"/>
    </row>
    <row r="294" spans="1:72" ht="27.6" x14ac:dyDescent="0.3">
      <c r="A294" s="108" t="s">
        <v>383</v>
      </c>
      <c r="B294" s="39" t="s">
        <v>399</v>
      </c>
      <c r="C294" s="39" t="s">
        <v>399</v>
      </c>
      <c r="D294" s="40" t="s">
        <v>12</v>
      </c>
      <c r="E294" s="41" t="s">
        <v>13</v>
      </c>
      <c r="F294" s="40" t="s">
        <v>12</v>
      </c>
      <c r="G294" s="41" t="s">
        <v>14</v>
      </c>
      <c r="H294" s="113">
        <v>21601</v>
      </c>
      <c r="I294" s="115" t="s">
        <v>66</v>
      </c>
      <c r="J294" s="110" t="s">
        <v>252</v>
      </c>
      <c r="K294" s="152" t="s">
        <v>253</v>
      </c>
      <c r="L294" s="42" t="s">
        <v>48</v>
      </c>
      <c r="M294" s="35" t="s">
        <v>48</v>
      </c>
      <c r="N294" s="37" t="s">
        <v>53</v>
      </c>
      <c r="O294" s="119">
        <v>8</v>
      </c>
      <c r="P294" s="44">
        <v>57.19</v>
      </c>
      <c r="Q294" s="120" t="s">
        <v>130</v>
      </c>
      <c r="R294" s="161">
        <f t="shared" si="5"/>
        <v>456</v>
      </c>
      <c r="S294" s="134">
        <v>0</v>
      </c>
      <c r="T294" s="136">
        <v>114</v>
      </c>
      <c r="U294" s="134">
        <v>0</v>
      </c>
      <c r="V294" s="136">
        <v>0</v>
      </c>
      <c r="W294" s="136">
        <v>114</v>
      </c>
      <c r="X294" s="136">
        <v>0</v>
      </c>
      <c r="Y294" s="136">
        <v>0</v>
      </c>
      <c r="Z294" s="136">
        <v>114</v>
      </c>
      <c r="AA294" s="136">
        <v>0</v>
      </c>
      <c r="AB294" s="136">
        <v>0</v>
      </c>
      <c r="AC294" s="136">
        <v>114</v>
      </c>
      <c r="AD294" s="134">
        <v>0</v>
      </c>
      <c r="AE294" s="88"/>
      <c r="AF294" s="59"/>
      <c r="AG294" s="59"/>
      <c r="AH294" s="59"/>
      <c r="AI294" s="59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  <c r="BD294" s="59"/>
      <c r="BE294" s="59"/>
      <c r="BF294" s="59"/>
      <c r="BG294" s="59"/>
      <c r="BH294" s="59"/>
      <c r="BI294" s="59"/>
      <c r="BJ294" s="59"/>
      <c r="BK294" s="59"/>
      <c r="BL294" s="59"/>
      <c r="BM294" s="59"/>
      <c r="BN294" s="59"/>
      <c r="BO294" s="59"/>
      <c r="BP294" s="59"/>
      <c r="BQ294" s="59"/>
      <c r="BR294" s="59"/>
      <c r="BS294" s="59"/>
      <c r="BT294" s="59"/>
    </row>
    <row r="295" spans="1:72" ht="27.6" x14ac:dyDescent="0.3">
      <c r="A295" s="108" t="s">
        <v>383</v>
      </c>
      <c r="B295" s="39" t="s">
        <v>399</v>
      </c>
      <c r="C295" s="39" t="s">
        <v>399</v>
      </c>
      <c r="D295" s="40" t="s">
        <v>12</v>
      </c>
      <c r="E295" s="41" t="s">
        <v>13</v>
      </c>
      <c r="F295" s="40" t="s">
        <v>12</v>
      </c>
      <c r="G295" s="41" t="s">
        <v>14</v>
      </c>
      <c r="H295" s="113">
        <v>21601</v>
      </c>
      <c r="I295" s="115" t="s">
        <v>66</v>
      </c>
      <c r="J295" s="110" t="s">
        <v>428</v>
      </c>
      <c r="K295" s="152" t="s">
        <v>429</v>
      </c>
      <c r="L295" s="42" t="s">
        <v>48</v>
      </c>
      <c r="M295" s="35" t="s">
        <v>48</v>
      </c>
      <c r="N295" s="37" t="s">
        <v>53</v>
      </c>
      <c r="O295" s="119">
        <v>8</v>
      </c>
      <c r="P295" s="44">
        <v>133.12</v>
      </c>
      <c r="Q295" s="120" t="s">
        <v>130</v>
      </c>
      <c r="R295" s="161">
        <f t="shared" si="5"/>
        <v>1064</v>
      </c>
      <c r="S295" s="134">
        <v>0</v>
      </c>
      <c r="T295" s="136">
        <v>266</v>
      </c>
      <c r="U295" s="134">
        <v>0</v>
      </c>
      <c r="V295" s="136">
        <v>0</v>
      </c>
      <c r="W295" s="136">
        <v>266</v>
      </c>
      <c r="X295" s="136">
        <v>0</v>
      </c>
      <c r="Y295" s="136">
        <v>0</v>
      </c>
      <c r="Z295" s="136">
        <v>266</v>
      </c>
      <c r="AA295" s="136">
        <v>0</v>
      </c>
      <c r="AB295" s="136">
        <v>0</v>
      </c>
      <c r="AC295" s="136">
        <v>266</v>
      </c>
      <c r="AD295" s="134">
        <v>0</v>
      </c>
      <c r="AE295" s="88"/>
      <c r="AF295" s="59"/>
      <c r="AG295" s="59"/>
      <c r="AH295" s="59"/>
      <c r="AI295" s="59"/>
      <c r="AJ295" s="59"/>
      <c r="AK295" s="59"/>
      <c r="AL295" s="59"/>
      <c r="AM295" s="59"/>
      <c r="AN295" s="59"/>
      <c r="AO295" s="59"/>
      <c r="AP295" s="59"/>
      <c r="AQ295" s="59"/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59"/>
      <c r="BD295" s="59"/>
      <c r="BE295" s="59"/>
      <c r="BF295" s="59"/>
      <c r="BG295" s="59"/>
      <c r="BH295" s="59"/>
      <c r="BI295" s="59"/>
      <c r="BJ295" s="59"/>
      <c r="BK295" s="59"/>
      <c r="BL295" s="59"/>
      <c r="BM295" s="59"/>
      <c r="BN295" s="59"/>
      <c r="BO295" s="59"/>
      <c r="BP295" s="59"/>
      <c r="BQ295" s="59"/>
      <c r="BR295" s="59"/>
      <c r="BS295" s="59"/>
      <c r="BT295" s="59"/>
    </row>
    <row r="296" spans="1:72" ht="27.6" x14ac:dyDescent="0.3">
      <c r="A296" s="108" t="s">
        <v>383</v>
      </c>
      <c r="B296" s="39" t="s">
        <v>399</v>
      </c>
      <c r="C296" s="39" t="s">
        <v>399</v>
      </c>
      <c r="D296" s="40" t="s">
        <v>12</v>
      </c>
      <c r="E296" s="41" t="s">
        <v>13</v>
      </c>
      <c r="F296" s="40" t="s">
        <v>12</v>
      </c>
      <c r="G296" s="41" t="s">
        <v>14</v>
      </c>
      <c r="H296" s="113">
        <v>21601</v>
      </c>
      <c r="I296" s="115" t="s">
        <v>66</v>
      </c>
      <c r="J296" s="110" t="s">
        <v>239</v>
      </c>
      <c r="K296" s="152" t="s">
        <v>240</v>
      </c>
      <c r="L296" s="42" t="s">
        <v>48</v>
      </c>
      <c r="M296" s="35" t="s">
        <v>48</v>
      </c>
      <c r="N296" s="37" t="s">
        <v>53</v>
      </c>
      <c r="O296" s="119">
        <v>40</v>
      </c>
      <c r="P296" s="44">
        <v>14.3</v>
      </c>
      <c r="Q296" s="120" t="s">
        <v>130</v>
      </c>
      <c r="R296" s="161">
        <f t="shared" si="5"/>
        <v>572</v>
      </c>
      <c r="S296" s="134">
        <v>0</v>
      </c>
      <c r="T296" s="136">
        <v>143</v>
      </c>
      <c r="U296" s="134">
        <v>0</v>
      </c>
      <c r="V296" s="136">
        <v>0</v>
      </c>
      <c r="W296" s="136">
        <v>143</v>
      </c>
      <c r="X296" s="136">
        <v>0</v>
      </c>
      <c r="Y296" s="136">
        <v>0</v>
      </c>
      <c r="Z296" s="136">
        <v>143</v>
      </c>
      <c r="AA296" s="136">
        <v>0</v>
      </c>
      <c r="AB296" s="136">
        <v>0</v>
      </c>
      <c r="AC296" s="136">
        <v>143</v>
      </c>
      <c r="AD296" s="134">
        <v>0</v>
      </c>
      <c r="AE296" s="88"/>
      <c r="AF296" s="59"/>
      <c r="AG296" s="59"/>
      <c r="AH296" s="59"/>
      <c r="AI296" s="59"/>
      <c r="AJ296" s="59"/>
      <c r="AK296" s="59"/>
      <c r="AL296" s="59"/>
      <c r="AM296" s="59"/>
      <c r="AN296" s="59"/>
      <c r="AO296" s="59"/>
      <c r="AP296" s="59"/>
      <c r="AQ296" s="59"/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59"/>
      <c r="BD296" s="59"/>
      <c r="BE296" s="59"/>
      <c r="BF296" s="59"/>
      <c r="BG296" s="59"/>
      <c r="BH296" s="59"/>
      <c r="BI296" s="59"/>
      <c r="BJ296" s="59"/>
      <c r="BK296" s="59"/>
      <c r="BL296" s="59"/>
      <c r="BM296" s="59"/>
      <c r="BN296" s="59"/>
      <c r="BO296" s="59"/>
      <c r="BP296" s="59"/>
      <c r="BQ296" s="59"/>
      <c r="BR296" s="59"/>
      <c r="BS296" s="59"/>
      <c r="BT296" s="59"/>
    </row>
    <row r="297" spans="1:72" ht="27.6" x14ac:dyDescent="0.3">
      <c r="A297" s="108" t="s">
        <v>383</v>
      </c>
      <c r="B297" s="39" t="s">
        <v>399</v>
      </c>
      <c r="C297" s="39" t="s">
        <v>399</v>
      </c>
      <c r="D297" s="40" t="s">
        <v>12</v>
      </c>
      <c r="E297" s="41" t="s">
        <v>13</v>
      </c>
      <c r="F297" s="40" t="s">
        <v>12</v>
      </c>
      <c r="G297" s="41" t="s">
        <v>14</v>
      </c>
      <c r="H297" s="113">
        <v>21601</v>
      </c>
      <c r="I297" s="115" t="s">
        <v>66</v>
      </c>
      <c r="J297" s="110" t="s">
        <v>430</v>
      </c>
      <c r="K297" s="152" t="s">
        <v>431</v>
      </c>
      <c r="L297" s="42" t="s">
        <v>48</v>
      </c>
      <c r="M297" s="35" t="s">
        <v>48</v>
      </c>
      <c r="N297" s="37" t="s">
        <v>53</v>
      </c>
      <c r="O297" s="119">
        <v>8</v>
      </c>
      <c r="P297" s="44">
        <v>32</v>
      </c>
      <c r="Q297" s="120" t="s">
        <v>130</v>
      </c>
      <c r="R297" s="161">
        <f t="shared" si="5"/>
        <v>257</v>
      </c>
      <c r="S297" s="134">
        <v>0</v>
      </c>
      <c r="T297" s="136">
        <v>64</v>
      </c>
      <c r="U297" s="134">
        <v>0</v>
      </c>
      <c r="V297" s="136">
        <v>0</v>
      </c>
      <c r="W297" s="136">
        <v>65</v>
      </c>
      <c r="X297" s="136">
        <v>0</v>
      </c>
      <c r="Y297" s="136">
        <v>0</v>
      </c>
      <c r="Z297" s="136">
        <v>64</v>
      </c>
      <c r="AA297" s="136">
        <v>0</v>
      </c>
      <c r="AB297" s="136">
        <v>0</v>
      </c>
      <c r="AC297" s="136">
        <v>64</v>
      </c>
      <c r="AD297" s="134">
        <v>0</v>
      </c>
      <c r="AE297" s="88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59"/>
      <c r="BD297" s="59"/>
      <c r="BE297" s="59"/>
      <c r="BF297" s="59"/>
      <c r="BG297" s="59"/>
      <c r="BH297" s="59"/>
      <c r="BI297" s="59"/>
      <c r="BJ297" s="59"/>
      <c r="BK297" s="59"/>
      <c r="BL297" s="59"/>
      <c r="BM297" s="59"/>
      <c r="BN297" s="59"/>
      <c r="BO297" s="59"/>
      <c r="BP297" s="59"/>
      <c r="BQ297" s="59"/>
      <c r="BR297" s="59"/>
      <c r="BS297" s="59"/>
      <c r="BT297" s="59"/>
    </row>
    <row r="298" spans="1:72" ht="55.2" x14ac:dyDescent="0.3">
      <c r="A298" s="108" t="s">
        <v>383</v>
      </c>
      <c r="B298" s="39" t="s">
        <v>399</v>
      </c>
      <c r="C298" s="39" t="s">
        <v>399</v>
      </c>
      <c r="D298" s="40" t="s">
        <v>12</v>
      </c>
      <c r="E298" s="41" t="s">
        <v>13</v>
      </c>
      <c r="F298" s="40" t="s">
        <v>12</v>
      </c>
      <c r="G298" s="41" t="s">
        <v>14</v>
      </c>
      <c r="H298" s="113">
        <v>22104</v>
      </c>
      <c r="I298" s="115" t="s">
        <v>67</v>
      </c>
      <c r="J298" s="110" t="s">
        <v>432</v>
      </c>
      <c r="K298" s="152" t="s">
        <v>433</v>
      </c>
      <c r="L298" s="42" t="s">
        <v>48</v>
      </c>
      <c r="M298" s="35" t="s">
        <v>48</v>
      </c>
      <c r="N298" s="37" t="s">
        <v>53</v>
      </c>
      <c r="O298" s="119">
        <v>210</v>
      </c>
      <c r="P298" s="44">
        <v>32</v>
      </c>
      <c r="Q298" s="120" t="s">
        <v>130</v>
      </c>
      <c r="R298" s="161">
        <f t="shared" si="5"/>
        <v>6720</v>
      </c>
      <c r="S298" s="134">
        <v>0</v>
      </c>
      <c r="T298" s="136">
        <v>1344</v>
      </c>
      <c r="U298" s="134">
        <v>0</v>
      </c>
      <c r="V298" s="136">
        <v>1344</v>
      </c>
      <c r="W298" s="134">
        <v>0</v>
      </c>
      <c r="X298" s="136">
        <v>1344</v>
      </c>
      <c r="Y298" s="134">
        <v>0</v>
      </c>
      <c r="Z298" s="134">
        <v>0</v>
      </c>
      <c r="AA298" s="136">
        <v>1344</v>
      </c>
      <c r="AB298" s="134">
        <v>0</v>
      </c>
      <c r="AC298" s="136">
        <v>1344</v>
      </c>
      <c r="AD298" s="134">
        <v>0</v>
      </c>
      <c r="AE298" s="88"/>
      <c r="AF298" s="59"/>
      <c r="AG298" s="59"/>
      <c r="AH298" s="59"/>
      <c r="AI298" s="59"/>
      <c r="AJ298" s="59"/>
      <c r="AK298" s="59"/>
      <c r="AL298" s="59"/>
      <c r="AM298" s="59"/>
      <c r="AN298" s="59"/>
      <c r="AO298" s="59"/>
      <c r="AP298" s="59"/>
      <c r="AQ298" s="59"/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59"/>
      <c r="BD298" s="59"/>
      <c r="BE298" s="59"/>
      <c r="BF298" s="59"/>
      <c r="BG298" s="59"/>
      <c r="BH298" s="59"/>
      <c r="BI298" s="59"/>
      <c r="BJ298" s="59"/>
      <c r="BK298" s="59"/>
      <c r="BL298" s="59"/>
      <c r="BM298" s="59"/>
      <c r="BN298" s="59"/>
      <c r="BO298" s="59"/>
      <c r="BP298" s="59"/>
      <c r="BQ298" s="59"/>
      <c r="BR298" s="59"/>
      <c r="BS298" s="59"/>
      <c r="BT298" s="59"/>
    </row>
    <row r="299" spans="1:72" ht="55.2" x14ac:dyDescent="0.3">
      <c r="A299" s="108" t="s">
        <v>383</v>
      </c>
      <c r="B299" s="39" t="s">
        <v>399</v>
      </c>
      <c r="C299" s="39" t="s">
        <v>399</v>
      </c>
      <c r="D299" s="40" t="s">
        <v>12</v>
      </c>
      <c r="E299" s="41" t="s">
        <v>13</v>
      </c>
      <c r="F299" s="40" t="s">
        <v>12</v>
      </c>
      <c r="G299" s="41" t="s">
        <v>14</v>
      </c>
      <c r="H299" s="113">
        <v>22104</v>
      </c>
      <c r="I299" s="115" t="s">
        <v>67</v>
      </c>
      <c r="J299" s="110" t="s">
        <v>267</v>
      </c>
      <c r="K299" s="152" t="s">
        <v>265</v>
      </c>
      <c r="L299" s="42" t="s">
        <v>48</v>
      </c>
      <c r="M299" s="35" t="s">
        <v>48</v>
      </c>
      <c r="N299" s="37" t="s">
        <v>53</v>
      </c>
      <c r="O299" s="119">
        <v>18</v>
      </c>
      <c r="P299" s="44">
        <v>273.32</v>
      </c>
      <c r="Q299" s="120" t="s">
        <v>130</v>
      </c>
      <c r="R299" s="161">
        <f t="shared" si="5"/>
        <v>4920</v>
      </c>
      <c r="S299" s="134">
        <v>0</v>
      </c>
      <c r="T299" s="136">
        <v>820</v>
      </c>
      <c r="U299" s="134">
        <v>0</v>
      </c>
      <c r="V299" s="136">
        <v>820</v>
      </c>
      <c r="W299" s="134">
        <v>0</v>
      </c>
      <c r="X299" s="136">
        <v>820</v>
      </c>
      <c r="Y299" s="134">
        <v>0</v>
      </c>
      <c r="Z299" s="134">
        <v>0</v>
      </c>
      <c r="AA299" s="136">
        <v>820</v>
      </c>
      <c r="AB299" s="136">
        <v>820</v>
      </c>
      <c r="AC299" s="136">
        <v>820</v>
      </c>
      <c r="AD299" s="134">
        <v>0</v>
      </c>
      <c r="AE299" s="88"/>
      <c r="AF299" s="59"/>
      <c r="AG299" s="59"/>
      <c r="AH299" s="59"/>
      <c r="AI299" s="59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59"/>
      <c r="BD299" s="59"/>
      <c r="BE299" s="59"/>
      <c r="BF299" s="59"/>
      <c r="BG299" s="59"/>
      <c r="BH299" s="59"/>
      <c r="BI299" s="59"/>
      <c r="BJ299" s="59"/>
      <c r="BK299" s="59"/>
      <c r="BL299" s="59"/>
      <c r="BM299" s="59"/>
      <c r="BN299" s="59"/>
      <c r="BO299" s="59"/>
      <c r="BP299" s="59"/>
      <c r="BQ299" s="59"/>
      <c r="BR299" s="59"/>
      <c r="BS299" s="59"/>
      <c r="BT299" s="59"/>
    </row>
    <row r="300" spans="1:72" ht="55.2" x14ac:dyDescent="0.3">
      <c r="A300" s="108" t="s">
        <v>383</v>
      </c>
      <c r="B300" s="39" t="s">
        <v>399</v>
      </c>
      <c r="C300" s="39" t="s">
        <v>399</v>
      </c>
      <c r="D300" s="40" t="s">
        <v>12</v>
      </c>
      <c r="E300" s="41" t="s">
        <v>13</v>
      </c>
      <c r="F300" s="40" t="s">
        <v>12</v>
      </c>
      <c r="G300" s="41" t="s">
        <v>14</v>
      </c>
      <c r="H300" s="113">
        <v>22104</v>
      </c>
      <c r="I300" s="115" t="s">
        <v>67</v>
      </c>
      <c r="J300" s="110" t="s">
        <v>434</v>
      </c>
      <c r="K300" s="152" t="s">
        <v>435</v>
      </c>
      <c r="L300" s="42" t="s">
        <v>48</v>
      </c>
      <c r="M300" s="35" t="s">
        <v>48</v>
      </c>
      <c r="N300" s="37" t="s">
        <v>53</v>
      </c>
      <c r="O300" s="119">
        <v>12</v>
      </c>
      <c r="P300" s="44">
        <v>132.56</v>
      </c>
      <c r="Q300" s="120" t="s">
        <v>130</v>
      </c>
      <c r="R300" s="161">
        <f t="shared" si="5"/>
        <v>1590</v>
      </c>
      <c r="S300" s="134">
        <v>0</v>
      </c>
      <c r="T300" s="136">
        <v>265</v>
      </c>
      <c r="U300" s="134">
        <v>0</v>
      </c>
      <c r="V300" s="136">
        <v>265</v>
      </c>
      <c r="W300" s="134">
        <v>0</v>
      </c>
      <c r="X300" s="136">
        <v>265</v>
      </c>
      <c r="Y300" s="134">
        <v>0</v>
      </c>
      <c r="Z300" s="134">
        <v>0</v>
      </c>
      <c r="AA300" s="136">
        <v>265</v>
      </c>
      <c r="AB300" s="136">
        <v>265</v>
      </c>
      <c r="AC300" s="136">
        <v>265</v>
      </c>
      <c r="AD300" s="134">
        <v>0</v>
      </c>
      <c r="AE300" s="88"/>
      <c r="AF300" s="59"/>
      <c r="AG300" s="59"/>
      <c r="AH300" s="59"/>
      <c r="AI300" s="59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  <c r="BG300" s="59"/>
      <c r="BH300" s="59"/>
      <c r="BI300" s="59"/>
      <c r="BJ300" s="59"/>
      <c r="BK300" s="59"/>
      <c r="BL300" s="59"/>
      <c r="BM300" s="59"/>
      <c r="BN300" s="59"/>
      <c r="BO300" s="59"/>
      <c r="BP300" s="59"/>
      <c r="BQ300" s="59"/>
      <c r="BR300" s="59"/>
      <c r="BS300" s="59"/>
      <c r="BT300" s="59"/>
    </row>
    <row r="301" spans="1:72" ht="55.2" x14ac:dyDescent="0.3">
      <c r="A301" s="108" t="s">
        <v>383</v>
      </c>
      <c r="B301" s="39" t="s">
        <v>399</v>
      </c>
      <c r="C301" s="39" t="s">
        <v>399</v>
      </c>
      <c r="D301" s="40" t="s">
        <v>12</v>
      </c>
      <c r="E301" s="41" t="s">
        <v>13</v>
      </c>
      <c r="F301" s="40" t="s">
        <v>12</v>
      </c>
      <c r="G301" s="41" t="s">
        <v>14</v>
      </c>
      <c r="H301" s="113">
        <v>22104</v>
      </c>
      <c r="I301" s="115" t="s">
        <v>67</v>
      </c>
      <c r="J301" s="110" t="s">
        <v>436</v>
      </c>
      <c r="K301" s="152" t="s">
        <v>437</v>
      </c>
      <c r="L301" s="42" t="s">
        <v>48</v>
      </c>
      <c r="M301" s="35" t="s">
        <v>48</v>
      </c>
      <c r="N301" s="37" t="s">
        <v>53</v>
      </c>
      <c r="O301" s="119">
        <v>270</v>
      </c>
      <c r="P301" s="44">
        <v>4.57</v>
      </c>
      <c r="Q301" s="120" t="s">
        <v>130</v>
      </c>
      <c r="R301" s="161">
        <f>SUM(S301:AD301)</f>
        <v>1236</v>
      </c>
      <c r="S301" s="134">
        <v>0</v>
      </c>
      <c r="T301" s="136">
        <v>206</v>
      </c>
      <c r="U301" s="134">
        <v>0</v>
      </c>
      <c r="V301" s="136">
        <v>206</v>
      </c>
      <c r="W301" s="134">
        <v>0</v>
      </c>
      <c r="X301" s="136">
        <v>206</v>
      </c>
      <c r="Y301" s="134">
        <v>0</v>
      </c>
      <c r="Z301" s="134">
        <v>0</v>
      </c>
      <c r="AA301" s="136">
        <v>206</v>
      </c>
      <c r="AB301" s="134">
        <v>206</v>
      </c>
      <c r="AC301" s="136">
        <v>206</v>
      </c>
      <c r="AD301" s="134">
        <v>0</v>
      </c>
      <c r="AE301" s="88"/>
      <c r="AF301" s="59"/>
      <c r="AG301" s="59"/>
      <c r="AH301" s="59"/>
      <c r="AI301" s="59"/>
      <c r="AJ301" s="59"/>
      <c r="AK301" s="59"/>
      <c r="AL301" s="59"/>
      <c r="AM301" s="59"/>
      <c r="AN301" s="59"/>
      <c r="AO301" s="59"/>
      <c r="AP301" s="59"/>
      <c r="AQ301" s="59"/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59"/>
      <c r="BD301" s="59"/>
      <c r="BE301" s="59"/>
      <c r="BF301" s="59"/>
      <c r="BG301" s="59"/>
      <c r="BH301" s="59"/>
      <c r="BI301" s="59"/>
      <c r="BJ301" s="59"/>
      <c r="BK301" s="59"/>
      <c r="BL301" s="59"/>
      <c r="BM301" s="59"/>
      <c r="BN301" s="59"/>
      <c r="BO301" s="59"/>
      <c r="BP301" s="59"/>
      <c r="BQ301" s="59"/>
      <c r="BR301" s="59"/>
      <c r="BS301" s="59"/>
      <c r="BT301" s="59"/>
    </row>
    <row r="302" spans="1:72" ht="55.2" x14ac:dyDescent="0.3">
      <c r="A302" s="108" t="s">
        <v>383</v>
      </c>
      <c r="B302" s="39" t="s">
        <v>399</v>
      </c>
      <c r="C302" s="39" t="s">
        <v>399</v>
      </c>
      <c r="D302" s="40" t="s">
        <v>12</v>
      </c>
      <c r="E302" s="41" t="s">
        <v>13</v>
      </c>
      <c r="F302" s="40" t="s">
        <v>12</v>
      </c>
      <c r="G302" s="41" t="s">
        <v>14</v>
      </c>
      <c r="H302" s="113">
        <v>22104</v>
      </c>
      <c r="I302" s="115" t="s">
        <v>67</v>
      </c>
      <c r="J302" s="110" t="s">
        <v>438</v>
      </c>
      <c r="K302" s="152" t="s">
        <v>439</v>
      </c>
      <c r="L302" s="42" t="s">
        <v>48</v>
      </c>
      <c r="M302" s="35" t="s">
        <v>48</v>
      </c>
      <c r="N302" s="37" t="s">
        <v>53</v>
      </c>
      <c r="O302" s="119">
        <v>228</v>
      </c>
      <c r="P302" s="44">
        <v>22.78</v>
      </c>
      <c r="Q302" s="120" t="s">
        <v>130</v>
      </c>
      <c r="R302" s="161">
        <f t="shared" si="5"/>
        <v>5195</v>
      </c>
      <c r="S302" s="134">
        <v>0</v>
      </c>
      <c r="T302" s="136">
        <v>866</v>
      </c>
      <c r="U302" s="134">
        <v>0</v>
      </c>
      <c r="V302" s="136">
        <v>866</v>
      </c>
      <c r="W302" s="134">
        <v>0</v>
      </c>
      <c r="X302" s="136">
        <v>866</v>
      </c>
      <c r="Y302" s="134">
        <v>0</v>
      </c>
      <c r="Z302" s="134">
        <v>0</v>
      </c>
      <c r="AA302" s="136">
        <v>865</v>
      </c>
      <c r="AB302" s="136">
        <v>866</v>
      </c>
      <c r="AC302" s="136">
        <v>866</v>
      </c>
      <c r="AD302" s="134">
        <v>0</v>
      </c>
      <c r="AE302" s="88"/>
      <c r="AF302" s="59"/>
      <c r="AG302" s="59"/>
      <c r="AH302" s="59"/>
      <c r="AI302" s="59"/>
      <c r="AJ302" s="59"/>
      <c r="AK302" s="59"/>
      <c r="AL302" s="59"/>
      <c r="AM302" s="59"/>
      <c r="AN302" s="59"/>
      <c r="AO302" s="59"/>
      <c r="AP302" s="59"/>
      <c r="AQ302" s="59"/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59"/>
      <c r="BD302" s="59"/>
      <c r="BE302" s="59"/>
      <c r="BF302" s="59"/>
      <c r="BG302" s="59"/>
      <c r="BH302" s="59"/>
      <c r="BI302" s="59"/>
      <c r="BJ302" s="59"/>
      <c r="BK302" s="59"/>
      <c r="BL302" s="59"/>
      <c r="BM302" s="59"/>
      <c r="BN302" s="59"/>
      <c r="BO302" s="59"/>
      <c r="BP302" s="59"/>
      <c r="BQ302" s="59"/>
      <c r="BR302" s="59"/>
      <c r="BS302" s="59"/>
      <c r="BT302" s="59"/>
    </row>
    <row r="303" spans="1:72" ht="55.2" x14ac:dyDescent="0.3">
      <c r="A303" s="108" t="s">
        <v>383</v>
      </c>
      <c r="B303" s="39" t="s">
        <v>399</v>
      </c>
      <c r="C303" s="39" t="s">
        <v>399</v>
      </c>
      <c r="D303" s="40" t="s">
        <v>12</v>
      </c>
      <c r="E303" s="41" t="s">
        <v>13</v>
      </c>
      <c r="F303" s="40" t="s">
        <v>12</v>
      </c>
      <c r="G303" s="41" t="s">
        <v>14</v>
      </c>
      <c r="H303" s="113">
        <v>22104</v>
      </c>
      <c r="I303" s="115" t="s">
        <v>67</v>
      </c>
      <c r="J303" s="110" t="s">
        <v>440</v>
      </c>
      <c r="K303" s="152" t="s">
        <v>441</v>
      </c>
      <c r="L303" s="42" t="s">
        <v>48</v>
      </c>
      <c r="M303" s="35" t="s">
        <v>48</v>
      </c>
      <c r="N303" s="37" t="s">
        <v>53</v>
      </c>
      <c r="O303" s="119">
        <v>3</v>
      </c>
      <c r="P303" s="44">
        <v>95</v>
      </c>
      <c r="Q303" s="120" t="s">
        <v>130</v>
      </c>
      <c r="R303" s="161">
        <f t="shared" si="5"/>
        <v>285</v>
      </c>
      <c r="S303" s="134">
        <v>0</v>
      </c>
      <c r="T303" s="136">
        <v>0</v>
      </c>
      <c r="U303" s="134">
        <v>0</v>
      </c>
      <c r="V303" s="136">
        <v>0</v>
      </c>
      <c r="W303" s="134">
        <v>0</v>
      </c>
      <c r="X303" s="134">
        <v>0</v>
      </c>
      <c r="Y303" s="134">
        <v>0</v>
      </c>
      <c r="Z303" s="134">
        <v>0</v>
      </c>
      <c r="AA303" s="134">
        <v>0</v>
      </c>
      <c r="AB303" s="134">
        <v>285</v>
      </c>
      <c r="AC303" s="134">
        <v>0</v>
      </c>
      <c r="AD303" s="134">
        <v>0</v>
      </c>
      <c r="AE303" s="88"/>
      <c r="AF303" s="59"/>
      <c r="AG303" s="59"/>
      <c r="AH303" s="59"/>
      <c r="AI303" s="59"/>
      <c r="AJ303" s="59"/>
      <c r="AK303" s="59"/>
      <c r="AL303" s="59"/>
      <c r="AM303" s="59"/>
      <c r="AN303" s="59"/>
      <c r="AO303" s="59"/>
      <c r="AP303" s="59"/>
      <c r="AQ303" s="59"/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59"/>
      <c r="BD303" s="59"/>
      <c r="BE303" s="59"/>
      <c r="BF303" s="59"/>
      <c r="BG303" s="59"/>
      <c r="BH303" s="59"/>
      <c r="BI303" s="59"/>
      <c r="BJ303" s="59"/>
      <c r="BK303" s="59"/>
      <c r="BL303" s="59"/>
      <c r="BM303" s="59"/>
      <c r="BN303" s="59"/>
      <c r="BO303" s="59"/>
      <c r="BP303" s="59"/>
      <c r="BQ303" s="59"/>
      <c r="BR303" s="59"/>
      <c r="BS303" s="59"/>
      <c r="BT303" s="59"/>
    </row>
    <row r="304" spans="1:72" ht="55.2" x14ac:dyDescent="0.3">
      <c r="A304" s="108" t="s">
        <v>383</v>
      </c>
      <c r="B304" s="39" t="s">
        <v>399</v>
      </c>
      <c r="C304" s="39" t="s">
        <v>399</v>
      </c>
      <c r="D304" s="40" t="s">
        <v>12</v>
      </c>
      <c r="E304" s="41" t="s">
        <v>13</v>
      </c>
      <c r="F304" s="40" t="s">
        <v>12</v>
      </c>
      <c r="G304" s="41" t="s">
        <v>14</v>
      </c>
      <c r="H304" s="113">
        <v>22104</v>
      </c>
      <c r="I304" s="115" t="s">
        <v>67</v>
      </c>
      <c r="J304" s="110" t="s">
        <v>442</v>
      </c>
      <c r="K304" s="152" t="s">
        <v>272</v>
      </c>
      <c r="L304" s="42" t="s">
        <v>48</v>
      </c>
      <c r="M304" s="35" t="s">
        <v>48</v>
      </c>
      <c r="N304" s="37" t="s">
        <v>53</v>
      </c>
      <c r="O304" s="119">
        <v>2</v>
      </c>
      <c r="P304" s="44">
        <v>279.5</v>
      </c>
      <c r="Q304" s="120" t="s">
        <v>130</v>
      </c>
      <c r="R304" s="161">
        <f t="shared" si="5"/>
        <v>559</v>
      </c>
      <c r="S304" s="134">
        <v>0</v>
      </c>
      <c r="T304" s="136">
        <v>0</v>
      </c>
      <c r="U304" s="134">
        <v>0</v>
      </c>
      <c r="V304" s="136">
        <v>0</v>
      </c>
      <c r="W304" s="134">
        <v>0</v>
      </c>
      <c r="X304" s="134">
        <v>0</v>
      </c>
      <c r="Y304" s="134">
        <v>0</v>
      </c>
      <c r="Z304" s="134">
        <v>0</v>
      </c>
      <c r="AA304" s="134">
        <v>0</v>
      </c>
      <c r="AB304" s="134">
        <v>559</v>
      </c>
      <c r="AC304" s="134">
        <v>0</v>
      </c>
      <c r="AD304" s="134">
        <v>0</v>
      </c>
      <c r="AE304" s="88"/>
      <c r="AF304" s="59"/>
      <c r="AG304" s="59"/>
      <c r="AH304" s="59"/>
      <c r="AI304" s="59"/>
      <c r="AJ304" s="59"/>
      <c r="AK304" s="59"/>
      <c r="AL304" s="59"/>
      <c r="AM304" s="59"/>
      <c r="AN304" s="59"/>
      <c r="AO304" s="59"/>
      <c r="AP304" s="59"/>
      <c r="AQ304" s="59"/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59"/>
      <c r="BD304" s="59"/>
      <c r="BE304" s="59"/>
      <c r="BF304" s="59"/>
      <c r="BG304" s="59"/>
      <c r="BH304" s="59"/>
      <c r="BI304" s="59"/>
      <c r="BJ304" s="59"/>
      <c r="BK304" s="59"/>
      <c r="BL304" s="59"/>
      <c r="BM304" s="59"/>
      <c r="BN304" s="59"/>
      <c r="BO304" s="59"/>
      <c r="BP304" s="59"/>
      <c r="BQ304" s="59"/>
      <c r="BR304" s="59"/>
      <c r="BS304" s="59"/>
      <c r="BT304" s="59"/>
    </row>
    <row r="305" spans="1:72" ht="55.2" x14ac:dyDescent="0.3">
      <c r="A305" s="108" t="s">
        <v>383</v>
      </c>
      <c r="B305" s="39" t="s">
        <v>399</v>
      </c>
      <c r="C305" s="39" t="s">
        <v>399</v>
      </c>
      <c r="D305" s="40" t="s">
        <v>12</v>
      </c>
      <c r="E305" s="41" t="s">
        <v>13</v>
      </c>
      <c r="F305" s="40" t="s">
        <v>12</v>
      </c>
      <c r="G305" s="41" t="s">
        <v>14</v>
      </c>
      <c r="H305" s="113">
        <v>22104</v>
      </c>
      <c r="I305" s="115" t="s">
        <v>67</v>
      </c>
      <c r="J305" s="110" t="s">
        <v>274</v>
      </c>
      <c r="K305" s="152" t="s">
        <v>275</v>
      </c>
      <c r="L305" s="42" t="s">
        <v>48</v>
      </c>
      <c r="M305" s="35" t="s">
        <v>48</v>
      </c>
      <c r="N305" s="37" t="s">
        <v>53</v>
      </c>
      <c r="O305" s="119">
        <v>1</v>
      </c>
      <c r="P305" s="44">
        <v>164</v>
      </c>
      <c r="Q305" s="120" t="s">
        <v>130</v>
      </c>
      <c r="R305" s="161">
        <f t="shared" si="5"/>
        <v>164</v>
      </c>
      <c r="S305" s="134">
        <v>0</v>
      </c>
      <c r="T305" s="136">
        <v>0</v>
      </c>
      <c r="U305" s="134">
        <v>0</v>
      </c>
      <c r="V305" s="136">
        <v>0</v>
      </c>
      <c r="W305" s="134">
        <v>0</v>
      </c>
      <c r="X305" s="134">
        <v>0</v>
      </c>
      <c r="Y305" s="134">
        <v>0</v>
      </c>
      <c r="Z305" s="134">
        <v>0</v>
      </c>
      <c r="AA305" s="134">
        <v>0</v>
      </c>
      <c r="AB305" s="134">
        <v>0</v>
      </c>
      <c r="AC305" s="134">
        <v>164</v>
      </c>
      <c r="AD305" s="134">
        <v>0</v>
      </c>
      <c r="AE305" s="88"/>
      <c r="AF305" s="59"/>
      <c r="AG305" s="59"/>
      <c r="AH305" s="59"/>
      <c r="AI305" s="59"/>
      <c r="AJ305" s="59"/>
      <c r="AK305" s="59"/>
      <c r="AL305" s="59"/>
      <c r="AM305" s="59"/>
      <c r="AN305" s="59"/>
      <c r="AO305" s="59"/>
      <c r="AP305" s="59"/>
      <c r="AQ305" s="59"/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59"/>
      <c r="BD305" s="59"/>
      <c r="BE305" s="59"/>
      <c r="BF305" s="59"/>
      <c r="BG305" s="59"/>
      <c r="BH305" s="59"/>
      <c r="BI305" s="59"/>
      <c r="BJ305" s="59"/>
      <c r="BK305" s="59"/>
      <c r="BL305" s="59"/>
      <c r="BM305" s="59"/>
      <c r="BN305" s="59"/>
      <c r="BO305" s="59"/>
      <c r="BP305" s="59"/>
      <c r="BQ305" s="59"/>
      <c r="BR305" s="59"/>
      <c r="BS305" s="59"/>
      <c r="BT305" s="59"/>
    </row>
    <row r="306" spans="1:72" ht="82.8" x14ac:dyDescent="0.3">
      <c r="A306" s="108" t="s">
        <v>383</v>
      </c>
      <c r="B306" s="39" t="s">
        <v>399</v>
      </c>
      <c r="C306" s="39" t="s">
        <v>399</v>
      </c>
      <c r="D306" s="40" t="s">
        <v>12</v>
      </c>
      <c r="E306" s="41" t="s">
        <v>13</v>
      </c>
      <c r="F306" s="40" t="s">
        <v>12</v>
      </c>
      <c r="G306" s="41" t="s">
        <v>14</v>
      </c>
      <c r="H306" s="113">
        <v>26103</v>
      </c>
      <c r="I306" s="115" t="s">
        <v>1007</v>
      </c>
      <c r="J306" s="110" t="s">
        <v>307</v>
      </c>
      <c r="K306" s="122" t="s">
        <v>443</v>
      </c>
      <c r="L306" s="42" t="s">
        <v>48</v>
      </c>
      <c r="M306" s="35" t="s">
        <v>48</v>
      </c>
      <c r="N306" s="37" t="s">
        <v>53</v>
      </c>
      <c r="O306" s="119">
        <v>400</v>
      </c>
      <c r="P306" s="44">
        <v>100</v>
      </c>
      <c r="Q306" s="120" t="s">
        <v>130</v>
      </c>
      <c r="R306" s="161">
        <f t="shared" si="5"/>
        <v>40000</v>
      </c>
      <c r="S306" s="134">
        <v>10000</v>
      </c>
      <c r="T306" s="136">
        <v>0</v>
      </c>
      <c r="U306" s="134">
        <v>0</v>
      </c>
      <c r="V306" s="136">
        <v>0</v>
      </c>
      <c r="W306" s="134">
        <v>0</v>
      </c>
      <c r="X306" s="134">
        <v>0</v>
      </c>
      <c r="Y306" s="134">
        <v>10000</v>
      </c>
      <c r="Z306" s="134">
        <v>10000</v>
      </c>
      <c r="AA306" s="134">
        <v>0</v>
      </c>
      <c r="AB306" s="134">
        <v>0</v>
      </c>
      <c r="AC306" s="134">
        <v>10000</v>
      </c>
      <c r="AD306" s="134">
        <v>0</v>
      </c>
      <c r="AE306" s="88"/>
      <c r="AF306" s="59"/>
      <c r="AG306" s="59"/>
      <c r="AH306" s="59"/>
      <c r="AI306" s="59"/>
      <c r="AJ306" s="59"/>
      <c r="AK306" s="59"/>
      <c r="AL306" s="59"/>
      <c r="AM306" s="59"/>
      <c r="AN306" s="59"/>
      <c r="AO306" s="59"/>
      <c r="AP306" s="59"/>
      <c r="AQ306" s="59"/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59"/>
      <c r="BD306" s="59"/>
      <c r="BE306" s="59"/>
      <c r="BF306" s="59"/>
      <c r="BG306" s="59"/>
      <c r="BH306" s="59"/>
      <c r="BI306" s="59"/>
      <c r="BJ306" s="59"/>
      <c r="BK306" s="59"/>
      <c r="BL306" s="59"/>
      <c r="BM306" s="59"/>
      <c r="BN306" s="59"/>
      <c r="BO306" s="59"/>
      <c r="BP306" s="59"/>
      <c r="BQ306" s="59"/>
      <c r="BR306" s="59"/>
      <c r="BS306" s="59"/>
      <c r="BT306" s="59"/>
    </row>
    <row r="307" spans="1:72" ht="82.8" x14ac:dyDescent="0.3">
      <c r="A307" s="108" t="s">
        <v>383</v>
      </c>
      <c r="B307" s="39" t="s">
        <v>399</v>
      </c>
      <c r="C307" s="39" t="s">
        <v>399</v>
      </c>
      <c r="D307" s="40" t="s">
        <v>12</v>
      </c>
      <c r="E307" s="41" t="s">
        <v>13</v>
      </c>
      <c r="F307" s="40" t="s">
        <v>12</v>
      </c>
      <c r="G307" s="41" t="s">
        <v>14</v>
      </c>
      <c r="H307" s="113">
        <v>26103</v>
      </c>
      <c r="I307" s="115" t="s">
        <v>1007</v>
      </c>
      <c r="J307" s="110" t="s">
        <v>307</v>
      </c>
      <c r="K307" s="122" t="s">
        <v>443</v>
      </c>
      <c r="L307" s="42" t="s">
        <v>48</v>
      </c>
      <c r="M307" s="35" t="s">
        <v>48</v>
      </c>
      <c r="N307" s="37" t="s">
        <v>53</v>
      </c>
      <c r="O307" s="119">
        <v>400</v>
      </c>
      <c r="P307" s="44">
        <v>100</v>
      </c>
      <c r="Q307" s="120" t="s">
        <v>130</v>
      </c>
      <c r="R307" s="161">
        <f t="shared" si="5"/>
        <v>40000</v>
      </c>
      <c r="S307" s="134">
        <v>0</v>
      </c>
      <c r="T307" s="136">
        <v>5000</v>
      </c>
      <c r="U307" s="136">
        <v>5000</v>
      </c>
      <c r="V307" s="136">
        <v>5000</v>
      </c>
      <c r="W307" s="136">
        <v>5000</v>
      </c>
      <c r="X307" s="136">
        <v>5000</v>
      </c>
      <c r="Y307" s="134">
        <v>0</v>
      </c>
      <c r="Z307" s="134">
        <v>0</v>
      </c>
      <c r="AA307" s="136">
        <v>5000</v>
      </c>
      <c r="AB307" s="136">
        <v>5000</v>
      </c>
      <c r="AC307" s="136">
        <v>5000</v>
      </c>
      <c r="AD307" s="134">
        <v>0</v>
      </c>
      <c r="AE307" s="88"/>
      <c r="AF307" s="59"/>
      <c r="AG307" s="59"/>
      <c r="AH307" s="59"/>
      <c r="AI307" s="59"/>
      <c r="AJ307" s="59"/>
      <c r="AK307" s="59"/>
      <c r="AL307" s="59"/>
      <c r="AM307" s="59"/>
      <c r="AN307" s="59"/>
      <c r="AO307" s="59"/>
      <c r="AP307" s="59"/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  <c r="BD307" s="59"/>
      <c r="BE307" s="59"/>
      <c r="BF307" s="59"/>
      <c r="BG307" s="59"/>
      <c r="BH307" s="59"/>
      <c r="BI307" s="59"/>
      <c r="BJ307" s="59"/>
      <c r="BK307" s="59"/>
      <c r="BL307" s="59"/>
      <c r="BM307" s="59"/>
      <c r="BN307" s="59"/>
      <c r="BO307" s="59"/>
      <c r="BP307" s="59"/>
      <c r="BQ307" s="59"/>
      <c r="BR307" s="59"/>
      <c r="BS307" s="59"/>
      <c r="BT307" s="59"/>
    </row>
    <row r="308" spans="1:72" ht="82.8" x14ac:dyDescent="0.3">
      <c r="A308" s="108" t="s">
        <v>383</v>
      </c>
      <c r="B308" s="39" t="s">
        <v>399</v>
      </c>
      <c r="C308" s="39" t="s">
        <v>399</v>
      </c>
      <c r="D308" s="40" t="s">
        <v>12</v>
      </c>
      <c r="E308" s="41" t="s">
        <v>13</v>
      </c>
      <c r="F308" s="40" t="s">
        <v>12</v>
      </c>
      <c r="G308" s="41" t="s">
        <v>14</v>
      </c>
      <c r="H308" s="113">
        <v>26103</v>
      </c>
      <c r="I308" s="115" t="s">
        <v>1007</v>
      </c>
      <c r="J308" s="110" t="s">
        <v>444</v>
      </c>
      <c r="K308" s="122" t="s">
        <v>445</v>
      </c>
      <c r="L308" s="42" t="s">
        <v>48</v>
      </c>
      <c r="M308" s="35" t="s">
        <v>48</v>
      </c>
      <c r="N308" s="37" t="s">
        <v>53</v>
      </c>
      <c r="O308" s="119">
        <v>200</v>
      </c>
      <c r="P308" s="44">
        <v>200</v>
      </c>
      <c r="Q308" s="120" t="s">
        <v>130</v>
      </c>
      <c r="R308" s="161">
        <f t="shared" si="5"/>
        <v>40000</v>
      </c>
      <c r="S308" s="134">
        <v>0</v>
      </c>
      <c r="T308" s="136">
        <v>5000</v>
      </c>
      <c r="U308" s="136">
        <v>5000</v>
      </c>
      <c r="V308" s="136">
        <v>5000</v>
      </c>
      <c r="W308" s="136">
        <v>5000</v>
      </c>
      <c r="X308" s="136">
        <v>5000</v>
      </c>
      <c r="Y308" s="134">
        <v>0</v>
      </c>
      <c r="Z308" s="134">
        <v>0</v>
      </c>
      <c r="AA308" s="136">
        <v>5000</v>
      </c>
      <c r="AB308" s="136">
        <v>5000</v>
      </c>
      <c r="AC308" s="136">
        <v>5000</v>
      </c>
      <c r="AD308" s="134">
        <v>0</v>
      </c>
      <c r="AE308" s="88"/>
      <c r="AF308" s="59"/>
      <c r="AG308" s="59"/>
      <c r="AH308" s="59"/>
      <c r="AI308" s="59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  <c r="BD308" s="59"/>
      <c r="BE308" s="59"/>
      <c r="BF308" s="59"/>
      <c r="BG308" s="59"/>
      <c r="BH308" s="59"/>
      <c r="BI308" s="59"/>
      <c r="BJ308" s="59"/>
      <c r="BK308" s="59"/>
      <c r="BL308" s="59"/>
      <c r="BM308" s="59"/>
      <c r="BN308" s="59"/>
      <c r="BO308" s="59"/>
      <c r="BP308" s="59"/>
      <c r="BQ308" s="59"/>
      <c r="BR308" s="59"/>
      <c r="BS308" s="59"/>
      <c r="BT308" s="59"/>
    </row>
    <row r="309" spans="1:72" ht="82.8" x14ac:dyDescent="0.3">
      <c r="A309" s="108" t="s">
        <v>383</v>
      </c>
      <c r="B309" s="39" t="s">
        <v>399</v>
      </c>
      <c r="C309" s="39" t="s">
        <v>399</v>
      </c>
      <c r="D309" s="40" t="s">
        <v>12</v>
      </c>
      <c r="E309" s="41" t="s">
        <v>13</v>
      </c>
      <c r="F309" s="40" t="s">
        <v>12</v>
      </c>
      <c r="G309" s="41" t="s">
        <v>14</v>
      </c>
      <c r="H309" s="113">
        <v>26103</v>
      </c>
      <c r="I309" s="115" t="s">
        <v>1007</v>
      </c>
      <c r="J309" s="110" t="s">
        <v>446</v>
      </c>
      <c r="K309" s="122" t="s">
        <v>447</v>
      </c>
      <c r="L309" s="42" t="s">
        <v>48</v>
      </c>
      <c r="M309" s="35" t="s">
        <v>48</v>
      </c>
      <c r="N309" s="37" t="s">
        <v>53</v>
      </c>
      <c r="O309" s="119">
        <v>160</v>
      </c>
      <c r="P309" s="44">
        <v>500</v>
      </c>
      <c r="Q309" s="120" t="s">
        <v>130</v>
      </c>
      <c r="R309" s="161">
        <f t="shared" si="5"/>
        <v>80000</v>
      </c>
      <c r="S309" s="134">
        <v>0</v>
      </c>
      <c r="T309" s="136">
        <v>10000</v>
      </c>
      <c r="U309" s="136">
        <v>10000</v>
      </c>
      <c r="V309" s="136">
        <v>10000</v>
      </c>
      <c r="W309" s="136">
        <v>10000</v>
      </c>
      <c r="X309" s="136">
        <v>10000</v>
      </c>
      <c r="Y309" s="134">
        <v>0</v>
      </c>
      <c r="Z309" s="134">
        <v>0</v>
      </c>
      <c r="AA309" s="136">
        <v>10000</v>
      </c>
      <c r="AB309" s="136">
        <v>10000</v>
      </c>
      <c r="AC309" s="136">
        <v>10000</v>
      </c>
      <c r="AD309" s="134">
        <v>0</v>
      </c>
      <c r="AE309" s="88"/>
      <c r="AF309" s="59"/>
      <c r="AG309" s="59"/>
      <c r="AH309" s="59"/>
      <c r="AI309" s="59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  <c r="BD309" s="59"/>
      <c r="BE309" s="59"/>
      <c r="BF309" s="59"/>
      <c r="BG309" s="59"/>
      <c r="BH309" s="59"/>
      <c r="BI309" s="59"/>
      <c r="BJ309" s="59"/>
      <c r="BK309" s="59"/>
      <c r="BL309" s="59"/>
      <c r="BM309" s="59"/>
      <c r="BN309" s="59"/>
      <c r="BO309" s="59"/>
      <c r="BP309" s="59"/>
      <c r="BQ309" s="59"/>
      <c r="BR309" s="59"/>
      <c r="BS309" s="59"/>
      <c r="BT309" s="59"/>
    </row>
    <row r="310" spans="1:72" ht="27.6" x14ac:dyDescent="0.3">
      <c r="A310" s="108" t="s">
        <v>383</v>
      </c>
      <c r="B310" s="39" t="s">
        <v>399</v>
      </c>
      <c r="C310" s="39" t="s">
        <v>399</v>
      </c>
      <c r="D310" s="40" t="s">
        <v>12</v>
      </c>
      <c r="E310" s="41" t="s">
        <v>13</v>
      </c>
      <c r="F310" s="40" t="s">
        <v>12</v>
      </c>
      <c r="G310" s="41" t="s">
        <v>14</v>
      </c>
      <c r="H310" s="113">
        <v>27101</v>
      </c>
      <c r="I310" s="115" t="s">
        <v>69</v>
      </c>
      <c r="J310" s="110" t="s">
        <v>448</v>
      </c>
      <c r="K310" s="152" t="s">
        <v>449</v>
      </c>
      <c r="L310" s="42" t="s">
        <v>48</v>
      </c>
      <c r="M310" s="35" t="s">
        <v>48</v>
      </c>
      <c r="N310" s="37" t="s">
        <v>53</v>
      </c>
      <c r="O310" s="119">
        <v>38</v>
      </c>
      <c r="P310" s="43">
        <v>380</v>
      </c>
      <c r="Q310" s="120" t="s">
        <v>130</v>
      </c>
      <c r="R310" s="161">
        <f t="shared" si="5"/>
        <v>14440</v>
      </c>
      <c r="S310" s="134">
        <v>0</v>
      </c>
      <c r="T310" s="134">
        <v>0</v>
      </c>
      <c r="U310" s="134">
        <v>0</v>
      </c>
      <c r="V310" s="134">
        <v>0</v>
      </c>
      <c r="W310" s="134">
        <v>0</v>
      </c>
      <c r="X310" s="134">
        <v>0</v>
      </c>
      <c r="Y310" s="134">
        <v>0</v>
      </c>
      <c r="Z310" s="134">
        <v>0</v>
      </c>
      <c r="AA310" s="134">
        <v>14440</v>
      </c>
      <c r="AB310" s="134">
        <v>0</v>
      </c>
      <c r="AC310" s="134">
        <v>0</v>
      </c>
      <c r="AD310" s="134">
        <v>0</v>
      </c>
      <c r="AE310" s="88"/>
      <c r="AF310" s="59"/>
      <c r="AG310" s="59"/>
      <c r="AH310" s="59"/>
      <c r="AI310" s="59"/>
      <c r="AJ310" s="59"/>
      <c r="AK310" s="59"/>
      <c r="AL310" s="59"/>
      <c r="AM310" s="59"/>
      <c r="AN310" s="59"/>
      <c r="AO310" s="59"/>
      <c r="AP310" s="59"/>
      <c r="AQ310" s="59"/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59"/>
      <c r="BD310" s="59"/>
      <c r="BE310" s="59"/>
      <c r="BF310" s="59"/>
      <c r="BG310" s="59"/>
      <c r="BH310" s="59"/>
      <c r="BI310" s="59"/>
      <c r="BJ310" s="59"/>
      <c r="BK310" s="59"/>
      <c r="BL310" s="59"/>
      <c r="BM310" s="59"/>
      <c r="BN310" s="59"/>
      <c r="BO310" s="59"/>
      <c r="BP310" s="59"/>
      <c r="BQ310" s="59"/>
      <c r="BR310" s="59"/>
      <c r="BS310" s="59"/>
      <c r="BT310" s="59"/>
    </row>
    <row r="311" spans="1:72" ht="27.6" x14ac:dyDescent="0.3">
      <c r="A311" s="108" t="s">
        <v>383</v>
      </c>
      <c r="B311" s="39" t="s">
        <v>399</v>
      </c>
      <c r="C311" s="39" t="s">
        <v>399</v>
      </c>
      <c r="D311" s="40" t="s">
        <v>12</v>
      </c>
      <c r="E311" s="41" t="s">
        <v>13</v>
      </c>
      <c r="F311" s="40" t="s">
        <v>12</v>
      </c>
      <c r="G311" s="41" t="s">
        <v>14</v>
      </c>
      <c r="H311" s="113">
        <v>27101</v>
      </c>
      <c r="I311" s="115" t="s">
        <v>69</v>
      </c>
      <c r="J311" s="110" t="s">
        <v>450</v>
      </c>
      <c r="K311" s="152" t="s">
        <v>451</v>
      </c>
      <c r="L311" s="42" t="s">
        <v>48</v>
      </c>
      <c r="M311" s="35" t="s">
        <v>48</v>
      </c>
      <c r="N311" s="37" t="s">
        <v>53</v>
      </c>
      <c r="O311" s="119">
        <v>38</v>
      </c>
      <c r="P311" s="43">
        <v>350</v>
      </c>
      <c r="Q311" s="120" t="s">
        <v>130</v>
      </c>
      <c r="R311" s="161">
        <f t="shared" si="5"/>
        <v>13300</v>
      </c>
      <c r="S311" s="134">
        <v>0</v>
      </c>
      <c r="T311" s="134">
        <v>0</v>
      </c>
      <c r="U311" s="134">
        <v>0</v>
      </c>
      <c r="V311" s="134">
        <v>0</v>
      </c>
      <c r="W311" s="134">
        <v>0</v>
      </c>
      <c r="X311" s="134">
        <v>0</v>
      </c>
      <c r="Y311" s="134">
        <v>0</v>
      </c>
      <c r="Z311" s="134">
        <v>0</v>
      </c>
      <c r="AA311" s="134">
        <v>13300</v>
      </c>
      <c r="AB311" s="134">
        <v>0</v>
      </c>
      <c r="AC311" s="134">
        <v>0</v>
      </c>
      <c r="AD311" s="134">
        <v>0</v>
      </c>
      <c r="AE311" s="88"/>
      <c r="AF311" s="59"/>
      <c r="AG311" s="59"/>
      <c r="AH311" s="59"/>
      <c r="AI311" s="59"/>
      <c r="AJ311" s="59"/>
      <c r="AK311" s="59"/>
      <c r="AL311" s="59"/>
      <c r="AM311" s="59"/>
      <c r="AN311" s="59"/>
      <c r="AO311" s="59"/>
      <c r="AP311" s="59"/>
      <c r="AQ311" s="59"/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59"/>
      <c r="BD311" s="59"/>
      <c r="BE311" s="59"/>
      <c r="BF311" s="59"/>
      <c r="BG311" s="59"/>
      <c r="BH311" s="59"/>
      <c r="BI311" s="59"/>
      <c r="BJ311" s="59"/>
      <c r="BK311" s="59"/>
      <c r="BL311" s="59"/>
      <c r="BM311" s="59"/>
      <c r="BN311" s="59"/>
      <c r="BO311" s="59"/>
      <c r="BP311" s="59"/>
      <c r="BQ311" s="59"/>
      <c r="BR311" s="59"/>
      <c r="BS311" s="59"/>
      <c r="BT311" s="59"/>
    </row>
    <row r="312" spans="1:72" ht="27.6" x14ac:dyDescent="0.3">
      <c r="A312" s="108" t="s">
        <v>383</v>
      </c>
      <c r="B312" s="39" t="s">
        <v>399</v>
      </c>
      <c r="C312" s="39" t="s">
        <v>399</v>
      </c>
      <c r="D312" s="40" t="s">
        <v>12</v>
      </c>
      <c r="E312" s="41" t="s">
        <v>13</v>
      </c>
      <c r="F312" s="40" t="s">
        <v>12</v>
      </c>
      <c r="G312" s="41" t="s">
        <v>14</v>
      </c>
      <c r="H312" s="113">
        <v>27101</v>
      </c>
      <c r="I312" s="115" t="s">
        <v>69</v>
      </c>
      <c r="J312" s="110" t="s">
        <v>452</v>
      </c>
      <c r="K312" s="152" t="s">
        <v>453</v>
      </c>
      <c r="L312" s="42" t="s">
        <v>48</v>
      </c>
      <c r="M312" s="35" t="s">
        <v>48</v>
      </c>
      <c r="N312" s="37" t="s">
        <v>53</v>
      </c>
      <c r="O312" s="119">
        <v>9</v>
      </c>
      <c r="P312" s="43">
        <v>450</v>
      </c>
      <c r="Q312" s="120" t="s">
        <v>130</v>
      </c>
      <c r="R312" s="161">
        <f t="shared" si="5"/>
        <v>4050</v>
      </c>
      <c r="S312" s="134">
        <v>0</v>
      </c>
      <c r="T312" s="134">
        <v>0</v>
      </c>
      <c r="U312" s="134">
        <v>0</v>
      </c>
      <c r="V312" s="134">
        <v>0</v>
      </c>
      <c r="W312" s="134">
        <v>0</v>
      </c>
      <c r="X312" s="134">
        <v>0</v>
      </c>
      <c r="Y312" s="134">
        <v>0</v>
      </c>
      <c r="Z312" s="134">
        <v>0</v>
      </c>
      <c r="AA312" s="134">
        <v>4050</v>
      </c>
      <c r="AB312" s="134">
        <v>0</v>
      </c>
      <c r="AC312" s="134">
        <v>0</v>
      </c>
      <c r="AD312" s="134">
        <v>0</v>
      </c>
      <c r="AE312" s="88"/>
      <c r="AF312" s="59"/>
      <c r="AG312" s="59"/>
      <c r="AH312" s="59"/>
      <c r="AI312" s="59"/>
      <c r="AJ312" s="59"/>
      <c r="AK312" s="59"/>
      <c r="AL312" s="59"/>
      <c r="AM312" s="59"/>
      <c r="AN312" s="59"/>
      <c r="AO312" s="59"/>
      <c r="AP312" s="59"/>
      <c r="AQ312" s="59"/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59"/>
      <c r="BD312" s="59"/>
      <c r="BE312" s="59"/>
      <c r="BF312" s="59"/>
      <c r="BG312" s="59"/>
      <c r="BH312" s="59"/>
      <c r="BI312" s="59"/>
      <c r="BJ312" s="59"/>
      <c r="BK312" s="59"/>
      <c r="BL312" s="59"/>
      <c r="BM312" s="59"/>
      <c r="BN312" s="59"/>
      <c r="BO312" s="59"/>
      <c r="BP312" s="59"/>
      <c r="BQ312" s="59"/>
      <c r="BR312" s="59"/>
      <c r="BS312" s="59"/>
      <c r="BT312" s="59"/>
    </row>
    <row r="313" spans="1:72" ht="27.6" x14ac:dyDescent="0.3">
      <c r="A313" s="108" t="s">
        <v>383</v>
      </c>
      <c r="B313" s="39" t="s">
        <v>399</v>
      </c>
      <c r="C313" s="39" t="s">
        <v>399</v>
      </c>
      <c r="D313" s="40" t="s">
        <v>12</v>
      </c>
      <c r="E313" s="41" t="s">
        <v>13</v>
      </c>
      <c r="F313" s="40" t="s">
        <v>12</v>
      </c>
      <c r="G313" s="41" t="s">
        <v>14</v>
      </c>
      <c r="H313" s="113">
        <v>27101</v>
      </c>
      <c r="I313" s="115" t="s">
        <v>69</v>
      </c>
      <c r="J313" s="110" t="s">
        <v>454</v>
      </c>
      <c r="K313" s="152" t="s">
        <v>455</v>
      </c>
      <c r="L313" s="42" t="s">
        <v>48</v>
      </c>
      <c r="M313" s="35" t="s">
        <v>48</v>
      </c>
      <c r="N313" s="37" t="s">
        <v>53</v>
      </c>
      <c r="O313" s="119">
        <v>10</v>
      </c>
      <c r="P313" s="43">
        <v>400</v>
      </c>
      <c r="Q313" s="120" t="s">
        <v>130</v>
      </c>
      <c r="R313" s="161">
        <f t="shared" si="5"/>
        <v>4000</v>
      </c>
      <c r="S313" s="134">
        <v>0</v>
      </c>
      <c r="T313" s="134">
        <v>0</v>
      </c>
      <c r="U313" s="134">
        <v>0</v>
      </c>
      <c r="V313" s="134">
        <v>0</v>
      </c>
      <c r="W313" s="134">
        <v>0</v>
      </c>
      <c r="X313" s="134">
        <v>0</v>
      </c>
      <c r="Y313" s="134">
        <v>0</v>
      </c>
      <c r="Z313" s="134">
        <v>0</v>
      </c>
      <c r="AA313" s="134">
        <v>4000</v>
      </c>
      <c r="AB313" s="134">
        <v>0</v>
      </c>
      <c r="AC313" s="134">
        <v>0</v>
      </c>
      <c r="AD313" s="134">
        <v>0</v>
      </c>
      <c r="AE313" s="88"/>
      <c r="AF313" s="59"/>
      <c r="AG313" s="59"/>
      <c r="AH313" s="59"/>
      <c r="AI313" s="59"/>
      <c r="AJ313" s="59"/>
      <c r="AK313" s="59"/>
      <c r="AL313" s="59"/>
      <c r="AM313" s="59"/>
      <c r="AN313" s="59"/>
      <c r="AO313" s="59"/>
      <c r="AP313" s="59"/>
      <c r="AQ313" s="59"/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59"/>
      <c r="BD313" s="59"/>
      <c r="BE313" s="59"/>
      <c r="BF313" s="59"/>
      <c r="BG313" s="59"/>
      <c r="BH313" s="59"/>
      <c r="BI313" s="59"/>
      <c r="BJ313" s="59"/>
      <c r="BK313" s="59"/>
      <c r="BL313" s="59"/>
      <c r="BM313" s="59"/>
      <c r="BN313" s="59"/>
      <c r="BO313" s="59"/>
      <c r="BP313" s="59"/>
      <c r="BQ313" s="59"/>
      <c r="BR313" s="59"/>
      <c r="BS313" s="59"/>
      <c r="BT313" s="59"/>
    </row>
    <row r="314" spans="1:72" ht="27.6" x14ac:dyDescent="0.3">
      <c r="A314" s="108" t="s">
        <v>383</v>
      </c>
      <c r="B314" s="39" t="s">
        <v>399</v>
      </c>
      <c r="C314" s="39" t="s">
        <v>399</v>
      </c>
      <c r="D314" s="40" t="s">
        <v>12</v>
      </c>
      <c r="E314" s="41" t="s">
        <v>13</v>
      </c>
      <c r="F314" s="40" t="s">
        <v>12</v>
      </c>
      <c r="G314" s="41" t="s">
        <v>14</v>
      </c>
      <c r="H314" s="113">
        <v>27101</v>
      </c>
      <c r="I314" s="115" t="s">
        <v>69</v>
      </c>
      <c r="J314" s="110" t="s">
        <v>456</v>
      </c>
      <c r="K314" s="110" t="s">
        <v>457</v>
      </c>
      <c r="L314" s="42" t="s">
        <v>48</v>
      </c>
      <c r="M314" s="35" t="s">
        <v>48</v>
      </c>
      <c r="N314" s="37" t="s">
        <v>53</v>
      </c>
      <c r="O314" s="119">
        <v>19</v>
      </c>
      <c r="P314" s="44">
        <v>221.57</v>
      </c>
      <c r="Q314" s="120" t="s">
        <v>130</v>
      </c>
      <c r="R314" s="161">
        <f t="shared" si="5"/>
        <v>4210</v>
      </c>
      <c r="S314" s="134">
        <v>0</v>
      </c>
      <c r="T314" s="134">
        <v>0</v>
      </c>
      <c r="U314" s="134">
        <v>0</v>
      </c>
      <c r="V314" s="134">
        <v>0</v>
      </c>
      <c r="W314" s="134">
        <v>0</v>
      </c>
      <c r="X314" s="134">
        <v>0</v>
      </c>
      <c r="Y314" s="134">
        <v>0</v>
      </c>
      <c r="Z314" s="134">
        <v>0</v>
      </c>
      <c r="AA314" s="134">
        <v>4210</v>
      </c>
      <c r="AB314" s="134">
        <v>0</v>
      </c>
      <c r="AC314" s="134">
        <v>0</v>
      </c>
      <c r="AD314" s="134">
        <v>0</v>
      </c>
      <c r="AE314" s="88"/>
      <c r="AF314" s="59"/>
      <c r="AG314" s="59"/>
      <c r="AH314" s="59"/>
      <c r="AI314" s="59"/>
      <c r="AJ314" s="59"/>
      <c r="AK314" s="59"/>
      <c r="AL314" s="59"/>
      <c r="AM314" s="59"/>
      <c r="AN314" s="59"/>
      <c r="AO314" s="59"/>
      <c r="AP314" s="59"/>
      <c r="AQ314" s="59"/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59"/>
      <c r="BD314" s="59"/>
      <c r="BE314" s="59"/>
      <c r="BF314" s="59"/>
      <c r="BG314" s="59"/>
      <c r="BH314" s="59"/>
      <c r="BI314" s="59"/>
      <c r="BJ314" s="59"/>
      <c r="BK314" s="59"/>
      <c r="BL314" s="59"/>
      <c r="BM314" s="59"/>
      <c r="BN314" s="59"/>
      <c r="BO314" s="59"/>
      <c r="BP314" s="59"/>
      <c r="BQ314" s="59"/>
      <c r="BR314" s="59"/>
      <c r="BS314" s="59"/>
      <c r="BT314" s="59"/>
    </row>
    <row r="315" spans="1:72" ht="27.6" x14ac:dyDescent="0.3">
      <c r="A315" s="108" t="s">
        <v>383</v>
      </c>
      <c r="B315" s="39" t="s">
        <v>399</v>
      </c>
      <c r="C315" s="39" t="s">
        <v>399</v>
      </c>
      <c r="D315" s="40" t="s">
        <v>12</v>
      </c>
      <c r="E315" s="41" t="s">
        <v>13</v>
      </c>
      <c r="F315" s="40" t="s">
        <v>12</v>
      </c>
      <c r="G315" s="41" t="s">
        <v>14</v>
      </c>
      <c r="H315" s="113">
        <v>31401</v>
      </c>
      <c r="I315" s="115" t="s">
        <v>386</v>
      </c>
      <c r="J315" s="110" t="s">
        <v>48</v>
      </c>
      <c r="K315" s="152" t="s">
        <v>458</v>
      </c>
      <c r="L315" s="42" t="s">
        <v>48</v>
      </c>
      <c r="M315" s="35" t="s">
        <v>48</v>
      </c>
      <c r="N315" s="37" t="s">
        <v>62</v>
      </c>
      <c r="O315" s="119">
        <v>12</v>
      </c>
      <c r="P315" s="44">
        <v>1600</v>
      </c>
      <c r="Q315" s="120" t="s">
        <v>130</v>
      </c>
      <c r="R315" s="161">
        <f t="shared" si="5"/>
        <v>19127</v>
      </c>
      <c r="S315" s="136">
        <v>1600</v>
      </c>
      <c r="T315" s="136">
        <v>1600</v>
      </c>
      <c r="U315" s="136">
        <v>1600</v>
      </c>
      <c r="V315" s="136">
        <v>1600</v>
      </c>
      <c r="W315" s="136">
        <v>1600</v>
      </c>
      <c r="X315" s="136">
        <v>1600</v>
      </c>
      <c r="Y315" s="136">
        <v>1600</v>
      </c>
      <c r="Z315" s="136">
        <v>1600</v>
      </c>
      <c r="AA315" s="136">
        <v>1600</v>
      </c>
      <c r="AB315" s="136">
        <v>1600</v>
      </c>
      <c r="AC315" s="136">
        <v>1600</v>
      </c>
      <c r="AD315" s="134">
        <v>1527</v>
      </c>
      <c r="AE315" s="88"/>
      <c r="AF315" s="59"/>
      <c r="AG315" s="59"/>
      <c r="AH315" s="59"/>
      <c r="AI315" s="59"/>
      <c r="AJ315" s="59"/>
      <c r="AK315" s="59"/>
      <c r="AL315" s="59"/>
      <c r="AM315" s="59"/>
      <c r="AN315" s="59"/>
      <c r="AO315" s="59"/>
      <c r="AP315" s="59"/>
      <c r="AQ315" s="59"/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59"/>
      <c r="BD315" s="59"/>
      <c r="BE315" s="59"/>
      <c r="BF315" s="59"/>
      <c r="BG315" s="59"/>
      <c r="BH315" s="59"/>
      <c r="BI315" s="59"/>
      <c r="BJ315" s="59"/>
      <c r="BK315" s="59"/>
      <c r="BL315" s="59"/>
      <c r="BM315" s="59"/>
      <c r="BN315" s="59"/>
      <c r="BO315" s="59"/>
      <c r="BP315" s="59"/>
      <c r="BQ315" s="59"/>
      <c r="BR315" s="59"/>
      <c r="BS315" s="59"/>
      <c r="BT315" s="59"/>
    </row>
    <row r="316" spans="1:72" ht="27.6" x14ac:dyDescent="0.3">
      <c r="A316" s="108" t="s">
        <v>383</v>
      </c>
      <c r="B316" s="39" t="s">
        <v>399</v>
      </c>
      <c r="C316" s="39" t="s">
        <v>399</v>
      </c>
      <c r="D316" s="40" t="s">
        <v>12</v>
      </c>
      <c r="E316" s="41" t="s">
        <v>13</v>
      </c>
      <c r="F316" s="40" t="s">
        <v>12</v>
      </c>
      <c r="G316" s="41" t="s">
        <v>14</v>
      </c>
      <c r="H316" s="113">
        <v>31801</v>
      </c>
      <c r="I316" s="115" t="s">
        <v>492</v>
      </c>
      <c r="J316" s="110" t="s">
        <v>48</v>
      </c>
      <c r="K316" s="152" t="s">
        <v>1008</v>
      </c>
      <c r="L316" s="42" t="s">
        <v>48</v>
      </c>
      <c r="M316" s="35" t="s">
        <v>48</v>
      </c>
      <c r="N316" s="37" t="s">
        <v>62</v>
      </c>
      <c r="O316" s="119">
        <v>30</v>
      </c>
      <c r="P316" s="44">
        <v>266.66000000000003</v>
      </c>
      <c r="Q316" s="120" t="s">
        <v>130</v>
      </c>
      <c r="R316" s="161">
        <f t="shared" si="5"/>
        <v>7999.8000000000011</v>
      </c>
      <c r="S316" s="134">
        <v>0</v>
      </c>
      <c r="T316" s="136">
        <v>0</v>
      </c>
      <c r="U316" s="134">
        <f>O316*P316</f>
        <v>7999.8000000000011</v>
      </c>
      <c r="V316" s="136">
        <v>0</v>
      </c>
      <c r="W316" s="136">
        <v>0</v>
      </c>
      <c r="X316" s="136">
        <v>0</v>
      </c>
      <c r="Y316" s="136">
        <v>0</v>
      </c>
      <c r="Z316" s="136">
        <v>0</v>
      </c>
      <c r="AA316" s="136">
        <v>0</v>
      </c>
      <c r="AB316" s="136">
        <v>0</v>
      </c>
      <c r="AC316" s="136">
        <v>0</v>
      </c>
      <c r="AD316" s="136">
        <v>0</v>
      </c>
      <c r="AE316" s="88"/>
      <c r="AF316" s="59"/>
      <c r="AG316" s="59"/>
      <c r="AH316" s="59"/>
      <c r="AI316" s="59"/>
      <c r="AJ316" s="59"/>
      <c r="AK316" s="59"/>
      <c r="AL316" s="59"/>
      <c r="AM316" s="59"/>
      <c r="AN316" s="59"/>
      <c r="AO316" s="59"/>
      <c r="AP316" s="59"/>
      <c r="AQ316" s="59"/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59"/>
      <c r="BD316" s="59"/>
      <c r="BE316" s="59"/>
      <c r="BF316" s="59"/>
      <c r="BG316" s="59"/>
      <c r="BH316" s="59"/>
      <c r="BI316" s="59"/>
      <c r="BJ316" s="59"/>
      <c r="BK316" s="59"/>
      <c r="BL316" s="59"/>
      <c r="BM316" s="59"/>
      <c r="BN316" s="59"/>
      <c r="BO316" s="59"/>
      <c r="BP316" s="59"/>
      <c r="BQ316" s="59"/>
      <c r="BR316" s="59"/>
      <c r="BS316" s="59"/>
      <c r="BT316" s="59"/>
    </row>
    <row r="317" spans="1:72" ht="41.4" x14ac:dyDescent="0.3">
      <c r="A317" s="108" t="s">
        <v>383</v>
      </c>
      <c r="B317" s="39" t="s">
        <v>399</v>
      </c>
      <c r="C317" s="39" t="s">
        <v>399</v>
      </c>
      <c r="D317" s="40" t="s">
        <v>12</v>
      </c>
      <c r="E317" s="41" t="s">
        <v>13</v>
      </c>
      <c r="F317" s="40" t="s">
        <v>12</v>
      </c>
      <c r="G317" s="41" t="s">
        <v>14</v>
      </c>
      <c r="H317" s="113">
        <v>33602</v>
      </c>
      <c r="I317" s="115" t="s">
        <v>493</v>
      </c>
      <c r="J317" s="110" t="s">
        <v>48</v>
      </c>
      <c r="K317" s="152" t="s">
        <v>321</v>
      </c>
      <c r="L317" s="123" t="s">
        <v>459</v>
      </c>
      <c r="M317" s="35" t="s">
        <v>316</v>
      </c>
      <c r="N317" s="37" t="s">
        <v>62</v>
      </c>
      <c r="O317" s="119">
        <v>12</v>
      </c>
      <c r="P317" s="44">
        <v>4200</v>
      </c>
      <c r="Q317" s="120" t="s">
        <v>460</v>
      </c>
      <c r="R317" s="161">
        <f t="shared" si="5"/>
        <v>50400</v>
      </c>
      <c r="S317" s="134">
        <v>4200</v>
      </c>
      <c r="T317" s="134">
        <v>4200</v>
      </c>
      <c r="U317" s="134">
        <v>4200</v>
      </c>
      <c r="V317" s="134">
        <v>4200</v>
      </c>
      <c r="W317" s="134">
        <v>4200</v>
      </c>
      <c r="X317" s="134">
        <v>4200</v>
      </c>
      <c r="Y317" s="134">
        <v>4200</v>
      </c>
      <c r="Z317" s="134">
        <v>4200</v>
      </c>
      <c r="AA317" s="134">
        <v>4200</v>
      </c>
      <c r="AB317" s="134">
        <v>4200</v>
      </c>
      <c r="AC317" s="134">
        <v>4200</v>
      </c>
      <c r="AD317" s="134">
        <v>4200</v>
      </c>
      <c r="AE317" s="88"/>
      <c r="AF317" s="59"/>
      <c r="AG317" s="59"/>
      <c r="AH317" s="59"/>
      <c r="AI317" s="59"/>
      <c r="AJ317" s="59"/>
      <c r="AK317" s="59"/>
      <c r="AL317" s="59"/>
      <c r="AM317" s="59"/>
      <c r="AN317" s="59"/>
      <c r="AO317" s="59"/>
      <c r="AP317" s="59"/>
      <c r="AQ317" s="59"/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59"/>
      <c r="BD317" s="59"/>
      <c r="BE317" s="59"/>
      <c r="BF317" s="59"/>
      <c r="BG317" s="59"/>
      <c r="BH317" s="59"/>
      <c r="BI317" s="59"/>
      <c r="BJ317" s="59"/>
      <c r="BK317" s="59"/>
      <c r="BL317" s="59"/>
      <c r="BM317" s="59"/>
      <c r="BN317" s="59"/>
      <c r="BO317" s="59"/>
      <c r="BP317" s="59"/>
      <c r="BQ317" s="59"/>
      <c r="BR317" s="59"/>
      <c r="BS317" s="59"/>
      <c r="BT317" s="59"/>
    </row>
    <row r="318" spans="1:72" ht="55.2" x14ac:dyDescent="0.3">
      <c r="A318" s="108" t="s">
        <v>383</v>
      </c>
      <c r="B318" s="39" t="s">
        <v>399</v>
      </c>
      <c r="C318" s="39" t="s">
        <v>399</v>
      </c>
      <c r="D318" s="40" t="s">
        <v>12</v>
      </c>
      <c r="E318" s="41" t="s">
        <v>13</v>
      </c>
      <c r="F318" s="40" t="s">
        <v>12</v>
      </c>
      <c r="G318" s="41" t="s">
        <v>14</v>
      </c>
      <c r="H318" s="113">
        <v>35201</v>
      </c>
      <c r="I318" s="115" t="s">
        <v>1009</v>
      </c>
      <c r="J318" s="110" t="s">
        <v>48</v>
      </c>
      <c r="K318" s="152" t="s">
        <v>461</v>
      </c>
      <c r="L318" s="42" t="s">
        <v>48</v>
      </c>
      <c r="M318" s="35" t="s">
        <v>48</v>
      </c>
      <c r="N318" s="37" t="s">
        <v>62</v>
      </c>
      <c r="O318" s="119">
        <v>3</v>
      </c>
      <c r="P318" s="44">
        <v>17000</v>
      </c>
      <c r="Q318" s="120" t="s">
        <v>130</v>
      </c>
      <c r="R318" s="161">
        <f t="shared" si="5"/>
        <v>51000</v>
      </c>
      <c r="S318" s="134">
        <v>0</v>
      </c>
      <c r="T318" s="136">
        <v>0</v>
      </c>
      <c r="U318" s="134">
        <v>17000</v>
      </c>
      <c r="V318" s="136">
        <v>17000</v>
      </c>
      <c r="W318" s="134">
        <v>0</v>
      </c>
      <c r="X318" s="134">
        <v>0</v>
      </c>
      <c r="Y318" s="134">
        <v>0</v>
      </c>
      <c r="Z318" s="134">
        <v>0</v>
      </c>
      <c r="AA318" s="134">
        <v>17000</v>
      </c>
      <c r="AB318" s="134">
        <v>0</v>
      </c>
      <c r="AC318" s="134">
        <v>0</v>
      </c>
      <c r="AD318" s="134">
        <v>0</v>
      </c>
      <c r="AE318" s="88"/>
      <c r="AF318" s="59"/>
      <c r="AG318" s="59"/>
      <c r="AH318" s="59"/>
      <c r="AI318" s="59"/>
      <c r="AJ318" s="59"/>
      <c r="AK318" s="59"/>
      <c r="AL318" s="59"/>
      <c r="AM318" s="59"/>
      <c r="AN318" s="59"/>
      <c r="AO318" s="59"/>
      <c r="AP318" s="59"/>
      <c r="AQ318" s="59"/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59"/>
      <c r="BD318" s="59"/>
      <c r="BE318" s="59"/>
      <c r="BF318" s="59"/>
      <c r="BG318" s="59"/>
      <c r="BH318" s="59"/>
      <c r="BI318" s="59"/>
      <c r="BJ318" s="59"/>
      <c r="BK318" s="59"/>
      <c r="BL318" s="59"/>
      <c r="BM318" s="59"/>
      <c r="BN318" s="59"/>
      <c r="BO318" s="59"/>
      <c r="BP318" s="59"/>
      <c r="BQ318" s="59"/>
      <c r="BR318" s="59"/>
      <c r="BS318" s="59"/>
      <c r="BT318" s="59"/>
    </row>
    <row r="319" spans="1:72" ht="27.6" x14ac:dyDescent="0.3">
      <c r="A319" s="108" t="s">
        <v>383</v>
      </c>
      <c r="B319" s="39" t="s">
        <v>399</v>
      </c>
      <c r="C319" s="39" t="s">
        <v>399</v>
      </c>
      <c r="D319" s="40" t="s">
        <v>12</v>
      </c>
      <c r="E319" s="41" t="s">
        <v>13</v>
      </c>
      <c r="F319" s="40" t="s">
        <v>12</v>
      </c>
      <c r="G319" s="41" t="s">
        <v>14</v>
      </c>
      <c r="H319" s="113">
        <v>35201</v>
      </c>
      <c r="I319" s="121" t="s">
        <v>1010</v>
      </c>
      <c r="J319" s="110" t="s">
        <v>48</v>
      </c>
      <c r="K319" s="152" t="s">
        <v>461</v>
      </c>
      <c r="L319" s="42" t="s">
        <v>48</v>
      </c>
      <c r="M319" s="35" t="s">
        <v>48</v>
      </c>
      <c r="N319" s="37" t="s">
        <v>62</v>
      </c>
      <c r="O319" s="119">
        <v>1</v>
      </c>
      <c r="P319" s="44">
        <v>16636</v>
      </c>
      <c r="Q319" s="120" t="s">
        <v>130</v>
      </c>
      <c r="R319" s="161">
        <f t="shared" si="5"/>
        <v>16636</v>
      </c>
      <c r="S319" s="134">
        <v>0</v>
      </c>
      <c r="T319" s="136">
        <v>0</v>
      </c>
      <c r="U319" s="134">
        <v>0</v>
      </c>
      <c r="V319" s="136">
        <v>0</v>
      </c>
      <c r="W319" s="134">
        <v>0</v>
      </c>
      <c r="X319" s="134">
        <v>0</v>
      </c>
      <c r="Y319" s="134">
        <v>0</v>
      </c>
      <c r="Z319" s="134">
        <v>0</v>
      </c>
      <c r="AA319" s="134">
        <v>0</v>
      </c>
      <c r="AB319" s="134">
        <v>16636</v>
      </c>
      <c r="AC319" s="134">
        <v>0</v>
      </c>
      <c r="AD319" s="134">
        <v>0</v>
      </c>
      <c r="AE319" s="88"/>
      <c r="AF319" s="59"/>
      <c r="AG319" s="59"/>
      <c r="AH319" s="59"/>
      <c r="AI319" s="59"/>
      <c r="AJ319" s="59"/>
      <c r="AK319" s="59"/>
      <c r="AL319" s="59"/>
      <c r="AM319" s="59"/>
      <c r="AN319" s="59"/>
      <c r="AO319" s="59"/>
      <c r="AP319" s="59"/>
      <c r="AQ319" s="59"/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59"/>
      <c r="BD319" s="59"/>
      <c r="BE319" s="59"/>
      <c r="BF319" s="59"/>
      <c r="BG319" s="59"/>
      <c r="BH319" s="59"/>
      <c r="BI319" s="59"/>
      <c r="BJ319" s="59"/>
      <c r="BK319" s="59"/>
      <c r="BL319" s="59"/>
      <c r="BM319" s="59"/>
      <c r="BN319" s="59"/>
      <c r="BO319" s="59"/>
      <c r="BP319" s="59"/>
      <c r="BQ319" s="59"/>
      <c r="BR319" s="59"/>
      <c r="BS319" s="59"/>
      <c r="BT319" s="59"/>
    </row>
    <row r="320" spans="1:72" ht="27.6" x14ac:dyDescent="0.3">
      <c r="A320" s="108" t="s">
        <v>383</v>
      </c>
      <c r="B320" s="39" t="s">
        <v>399</v>
      </c>
      <c r="C320" s="39" t="s">
        <v>399</v>
      </c>
      <c r="D320" s="40" t="s">
        <v>12</v>
      </c>
      <c r="E320" s="41" t="s">
        <v>13</v>
      </c>
      <c r="F320" s="40" t="s">
        <v>12</v>
      </c>
      <c r="G320" s="41" t="s">
        <v>14</v>
      </c>
      <c r="H320" s="113">
        <v>35501</v>
      </c>
      <c r="I320" s="121" t="s">
        <v>1009</v>
      </c>
      <c r="J320" s="110" t="s">
        <v>48</v>
      </c>
      <c r="K320" s="152" t="s">
        <v>462</v>
      </c>
      <c r="L320" s="42" t="s">
        <v>48</v>
      </c>
      <c r="M320" s="35" t="s">
        <v>48</v>
      </c>
      <c r="N320" s="37" t="s">
        <v>62</v>
      </c>
      <c r="O320" s="119">
        <v>3</v>
      </c>
      <c r="P320" s="44">
        <v>5000</v>
      </c>
      <c r="Q320" s="120" t="s">
        <v>130</v>
      </c>
      <c r="R320" s="161">
        <f t="shared" si="5"/>
        <v>20000</v>
      </c>
      <c r="S320" s="134">
        <v>0</v>
      </c>
      <c r="T320" s="136">
        <v>0</v>
      </c>
      <c r="U320" s="134">
        <v>5000</v>
      </c>
      <c r="V320" s="136">
        <v>0</v>
      </c>
      <c r="W320" s="134">
        <v>0</v>
      </c>
      <c r="X320" s="134">
        <v>5000</v>
      </c>
      <c r="Y320" s="134">
        <v>0</v>
      </c>
      <c r="Z320" s="134">
        <v>0</v>
      </c>
      <c r="AA320" s="134">
        <v>5000</v>
      </c>
      <c r="AB320" s="134">
        <v>0</v>
      </c>
      <c r="AC320" s="134">
        <v>5000</v>
      </c>
      <c r="AD320" s="134">
        <v>0</v>
      </c>
      <c r="AE320" s="88"/>
      <c r="AF320" s="59"/>
      <c r="AG320" s="59"/>
      <c r="AH320" s="59"/>
      <c r="AI320" s="59"/>
      <c r="AJ320" s="59"/>
      <c r="AK320" s="59"/>
      <c r="AL320" s="59"/>
      <c r="AM320" s="59"/>
      <c r="AN320" s="59"/>
      <c r="AO320" s="59"/>
      <c r="AP320" s="59"/>
      <c r="AQ320" s="59"/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59"/>
      <c r="BD320" s="59"/>
      <c r="BE320" s="59"/>
      <c r="BF320" s="59"/>
      <c r="BG320" s="59"/>
      <c r="BH320" s="59"/>
      <c r="BI320" s="59"/>
      <c r="BJ320" s="59"/>
      <c r="BK320" s="59"/>
      <c r="BL320" s="59"/>
      <c r="BM320" s="59"/>
      <c r="BN320" s="59"/>
      <c r="BO320" s="59"/>
      <c r="BP320" s="59"/>
      <c r="BQ320" s="59"/>
      <c r="BR320" s="59"/>
      <c r="BS320" s="59"/>
      <c r="BT320" s="59"/>
    </row>
    <row r="321" spans="1:72" ht="41.4" x14ac:dyDescent="0.3">
      <c r="A321" s="108" t="s">
        <v>383</v>
      </c>
      <c r="B321" s="39" t="s">
        <v>399</v>
      </c>
      <c r="C321" s="39" t="s">
        <v>399</v>
      </c>
      <c r="D321" s="40" t="s">
        <v>12</v>
      </c>
      <c r="E321" s="41" t="s">
        <v>13</v>
      </c>
      <c r="F321" s="40" t="s">
        <v>12</v>
      </c>
      <c r="G321" s="41" t="s">
        <v>310</v>
      </c>
      <c r="H321" s="113">
        <v>31301</v>
      </c>
      <c r="I321" s="115" t="s">
        <v>311</v>
      </c>
      <c r="J321" s="110" t="s">
        <v>48</v>
      </c>
      <c r="K321" s="152" t="s">
        <v>311</v>
      </c>
      <c r="L321" s="42" t="s">
        <v>48</v>
      </c>
      <c r="M321" s="35" t="s">
        <v>48</v>
      </c>
      <c r="N321" s="37" t="s">
        <v>62</v>
      </c>
      <c r="O321" s="119">
        <v>11</v>
      </c>
      <c r="P321" s="44">
        <v>3300</v>
      </c>
      <c r="Q321" s="120" t="s">
        <v>460</v>
      </c>
      <c r="R321" s="161">
        <f>SUM(S321:AD321)</f>
        <v>36300</v>
      </c>
      <c r="S321" s="134">
        <v>0</v>
      </c>
      <c r="T321" s="136">
        <v>3300</v>
      </c>
      <c r="U321" s="136">
        <v>3300</v>
      </c>
      <c r="V321" s="136">
        <v>3300</v>
      </c>
      <c r="W321" s="136">
        <v>3300</v>
      </c>
      <c r="X321" s="136">
        <v>3300</v>
      </c>
      <c r="Y321" s="136">
        <v>3300</v>
      </c>
      <c r="Z321" s="136">
        <v>3300</v>
      </c>
      <c r="AA321" s="136">
        <v>3300</v>
      </c>
      <c r="AB321" s="136">
        <v>3300</v>
      </c>
      <c r="AC321" s="136">
        <v>3300</v>
      </c>
      <c r="AD321" s="136">
        <v>3300</v>
      </c>
      <c r="AE321" s="88"/>
      <c r="AF321" s="59"/>
      <c r="AG321" s="59"/>
      <c r="AH321" s="59"/>
      <c r="AI321" s="59"/>
      <c r="AJ321" s="59"/>
      <c r="AK321" s="59"/>
      <c r="AL321" s="59"/>
      <c r="AM321" s="59"/>
      <c r="AN321" s="59"/>
      <c r="AO321" s="59"/>
      <c r="AP321" s="59"/>
      <c r="AQ321" s="59"/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59"/>
      <c r="BD321" s="59"/>
      <c r="BE321" s="59"/>
      <c r="BF321" s="59"/>
      <c r="BG321" s="59"/>
      <c r="BH321" s="59"/>
      <c r="BI321" s="59"/>
      <c r="BJ321" s="59"/>
      <c r="BK321" s="59"/>
      <c r="BL321" s="59"/>
      <c r="BM321" s="59"/>
      <c r="BN321" s="59"/>
      <c r="BO321" s="59"/>
      <c r="BP321" s="59"/>
      <c r="BQ321" s="59"/>
      <c r="BR321" s="59"/>
      <c r="BS321" s="59"/>
      <c r="BT321" s="59"/>
    </row>
    <row r="322" spans="1:72" ht="27.6" x14ac:dyDescent="0.3">
      <c r="A322" s="108" t="s">
        <v>383</v>
      </c>
      <c r="B322" s="39" t="s">
        <v>399</v>
      </c>
      <c r="C322" s="39" t="s">
        <v>399</v>
      </c>
      <c r="D322" s="40" t="s">
        <v>12</v>
      </c>
      <c r="E322" s="41" t="s">
        <v>13</v>
      </c>
      <c r="F322" s="40" t="s">
        <v>12</v>
      </c>
      <c r="G322" s="41" t="s">
        <v>310</v>
      </c>
      <c r="H322" s="113">
        <v>32201</v>
      </c>
      <c r="I322" s="115" t="s">
        <v>388</v>
      </c>
      <c r="J322" s="110" t="s">
        <v>48</v>
      </c>
      <c r="K322" s="152" t="s">
        <v>463</v>
      </c>
      <c r="L322" s="42" t="s">
        <v>464</v>
      </c>
      <c r="M322" s="35" t="s">
        <v>465</v>
      </c>
      <c r="N322" s="37" t="s">
        <v>62</v>
      </c>
      <c r="O322" s="119">
        <v>1</v>
      </c>
      <c r="P322" s="44">
        <v>173920</v>
      </c>
      <c r="Q322" s="120" t="s">
        <v>130</v>
      </c>
      <c r="R322" s="161">
        <f>SUM(S322:AD322)</f>
        <v>173902</v>
      </c>
      <c r="S322" s="134">
        <v>173902</v>
      </c>
      <c r="T322" s="136">
        <v>0</v>
      </c>
      <c r="U322" s="134">
        <v>0</v>
      </c>
      <c r="V322" s="136">
        <v>0</v>
      </c>
      <c r="W322" s="134">
        <v>0</v>
      </c>
      <c r="X322" s="134">
        <v>0</v>
      </c>
      <c r="Y322" s="134">
        <v>0</v>
      </c>
      <c r="Z322" s="134">
        <v>0</v>
      </c>
      <c r="AA322" s="134">
        <v>0</v>
      </c>
      <c r="AB322" s="134">
        <v>0</v>
      </c>
      <c r="AC322" s="134">
        <v>0</v>
      </c>
      <c r="AD322" s="134">
        <v>0</v>
      </c>
      <c r="AE322" s="88"/>
      <c r="AF322" s="59"/>
      <c r="AG322" s="59"/>
      <c r="AH322" s="59"/>
      <c r="AI322" s="59"/>
      <c r="AJ322" s="59"/>
      <c r="AK322" s="59"/>
      <c r="AL322" s="59"/>
      <c r="AM322" s="59"/>
      <c r="AN322" s="59"/>
      <c r="AO322" s="59"/>
      <c r="AP322" s="59"/>
      <c r="AQ322" s="59"/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59"/>
      <c r="BD322" s="59"/>
      <c r="BE322" s="59"/>
      <c r="BF322" s="59"/>
      <c r="BG322" s="59"/>
      <c r="BH322" s="59"/>
      <c r="BI322" s="59"/>
      <c r="BJ322" s="59"/>
      <c r="BK322" s="59"/>
      <c r="BL322" s="59"/>
      <c r="BM322" s="59"/>
      <c r="BN322" s="59"/>
      <c r="BO322" s="59"/>
      <c r="BP322" s="59"/>
      <c r="BQ322" s="59"/>
      <c r="BR322" s="59"/>
      <c r="BS322" s="59"/>
      <c r="BT322" s="59"/>
    </row>
    <row r="323" spans="1:72" ht="41.4" x14ac:dyDescent="0.3">
      <c r="A323" s="108" t="s">
        <v>383</v>
      </c>
      <c r="B323" s="39" t="s">
        <v>399</v>
      </c>
      <c r="C323" s="39" t="s">
        <v>399</v>
      </c>
      <c r="D323" s="40" t="s">
        <v>12</v>
      </c>
      <c r="E323" s="41" t="s">
        <v>13</v>
      </c>
      <c r="F323" s="40" t="s">
        <v>12</v>
      </c>
      <c r="G323" s="41" t="s">
        <v>310</v>
      </c>
      <c r="H323" s="113">
        <v>32201</v>
      </c>
      <c r="I323" s="115" t="s">
        <v>388</v>
      </c>
      <c r="J323" s="110" t="s">
        <v>48</v>
      </c>
      <c r="K323" s="152" t="s">
        <v>463</v>
      </c>
      <c r="L323" s="42" t="s">
        <v>464</v>
      </c>
      <c r="M323" s="35" t="s">
        <v>465</v>
      </c>
      <c r="N323" s="37" t="s">
        <v>62</v>
      </c>
      <c r="O323" s="119">
        <v>11</v>
      </c>
      <c r="P323" s="44">
        <v>180864</v>
      </c>
      <c r="Q323" s="120" t="s">
        <v>460</v>
      </c>
      <c r="R323" s="161">
        <f>SUM(S323:AD323)</f>
        <v>1989505</v>
      </c>
      <c r="S323" s="134">
        <v>0</v>
      </c>
      <c r="T323" s="136">
        <v>180864</v>
      </c>
      <c r="U323" s="136">
        <v>180864</v>
      </c>
      <c r="V323" s="136">
        <v>180864</v>
      </c>
      <c r="W323" s="136">
        <v>180864</v>
      </c>
      <c r="X323" s="136">
        <v>180864</v>
      </c>
      <c r="Y323" s="136">
        <v>180864</v>
      </c>
      <c r="Z323" s="136">
        <v>180864</v>
      </c>
      <c r="AA323" s="136">
        <v>180864</v>
      </c>
      <c r="AB323" s="136">
        <v>180864</v>
      </c>
      <c r="AC323" s="136">
        <v>180864</v>
      </c>
      <c r="AD323" s="136">
        <v>180865</v>
      </c>
      <c r="AE323" s="88"/>
      <c r="AF323" s="59"/>
      <c r="AG323" s="59"/>
      <c r="AH323" s="59"/>
      <c r="AI323" s="59"/>
      <c r="AJ323" s="59"/>
      <c r="AK323" s="59"/>
      <c r="AL323" s="59"/>
      <c r="AM323" s="59"/>
      <c r="AN323" s="59"/>
      <c r="AO323" s="59"/>
      <c r="AP323" s="59"/>
      <c r="AQ323" s="59"/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59"/>
      <c r="BD323" s="59"/>
      <c r="BE323" s="59"/>
      <c r="BF323" s="59"/>
      <c r="BG323" s="59"/>
      <c r="BH323" s="59"/>
      <c r="BI323" s="59"/>
      <c r="BJ323" s="59"/>
      <c r="BK323" s="59"/>
      <c r="BL323" s="59"/>
      <c r="BM323" s="59"/>
      <c r="BN323" s="59"/>
      <c r="BO323" s="59"/>
      <c r="BP323" s="59"/>
      <c r="BQ323" s="59"/>
      <c r="BR323" s="59"/>
      <c r="BS323" s="59"/>
      <c r="BT323" s="59"/>
    </row>
    <row r="324" spans="1:72" ht="41.4" x14ac:dyDescent="0.3">
      <c r="A324" s="108" t="s">
        <v>383</v>
      </c>
      <c r="B324" s="39" t="s">
        <v>399</v>
      </c>
      <c r="C324" s="39" t="s">
        <v>399</v>
      </c>
      <c r="D324" s="40" t="s">
        <v>12</v>
      </c>
      <c r="E324" s="41" t="s">
        <v>13</v>
      </c>
      <c r="F324" s="40" t="s">
        <v>12</v>
      </c>
      <c r="G324" s="41" t="s">
        <v>310</v>
      </c>
      <c r="H324" s="113">
        <v>33801</v>
      </c>
      <c r="I324" s="115" t="s">
        <v>387</v>
      </c>
      <c r="J324" s="110" t="s">
        <v>48</v>
      </c>
      <c r="K324" s="152" t="s">
        <v>466</v>
      </c>
      <c r="L324" s="42" t="s">
        <v>467</v>
      </c>
      <c r="M324" s="35" t="s">
        <v>48</v>
      </c>
      <c r="N324" s="37" t="s">
        <v>62</v>
      </c>
      <c r="O324" s="119">
        <v>1</v>
      </c>
      <c r="P324" s="44">
        <v>20505</v>
      </c>
      <c r="Q324" s="120" t="s">
        <v>130</v>
      </c>
      <c r="R324" s="161">
        <f>SUM(S324:AD324)</f>
        <v>20503</v>
      </c>
      <c r="S324" s="134">
        <v>20503</v>
      </c>
      <c r="T324" s="136">
        <v>0</v>
      </c>
      <c r="U324" s="136">
        <v>0</v>
      </c>
      <c r="V324" s="136">
        <v>0</v>
      </c>
      <c r="W324" s="136">
        <v>0</v>
      </c>
      <c r="X324" s="136">
        <v>0</v>
      </c>
      <c r="Y324" s="136">
        <v>0</v>
      </c>
      <c r="Z324" s="136">
        <v>0</v>
      </c>
      <c r="AA324" s="136">
        <v>0</v>
      </c>
      <c r="AB324" s="136">
        <v>0</v>
      </c>
      <c r="AC324" s="136">
        <v>0</v>
      </c>
      <c r="AD324" s="136">
        <v>0</v>
      </c>
      <c r="AE324" s="88"/>
      <c r="AF324" s="59"/>
      <c r="AG324" s="59"/>
      <c r="AH324" s="59"/>
      <c r="AI324" s="59"/>
      <c r="AJ324" s="59"/>
      <c r="AK324" s="59"/>
      <c r="AL324" s="59"/>
      <c r="AM324" s="59"/>
      <c r="AN324" s="59"/>
      <c r="AO324" s="59"/>
      <c r="AP324" s="59"/>
      <c r="AQ324" s="59"/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59"/>
      <c r="BD324" s="59"/>
      <c r="BE324" s="59"/>
      <c r="BF324" s="59"/>
      <c r="BG324" s="59"/>
      <c r="BH324" s="59"/>
      <c r="BI324" s="59"/>
      <c r="BJ324" s="59"/>
      <c r="BK324" s="59"/>
      <c r="BL324" s="59"/>
      <c r="BM324" s="59"/>
      <c r="BN324" s="59"/>
      <c r="BO324" s="59"/>
      <c r="BP324" s="59"/>
      <c r="BQ324" s="59"/>
      <c r="BR324" s="59"/>
      <c r="BS324" s="59"/>
      <c r="BT324" s="59"/>
    </row>
    <row r="325" spans="1:72" ht="41.4" x14ac:dyDescent="0.3">
      <c r="A325" s="108" t="s">
        <v>383</v>
      </c>
      <c r="B325" s="39" t="s">
        <v>399</v>
      </c>
      <c r="C325" s="39" t="s">
        <v>399</v>
      </c>
      <c r="D325" s="40" t="s">
        <v>12</v>
      </c>
      <c r="E325" s="41" t="s">
        <v>13</v>
      </c>
      <c r="F325" s="40" t="s">
        <v>12</v>
      </c>
      <c r="G325" s="41" t="s">
        <v>310</v>
      </c>
      <c r="H325" s="113">
        <v>33801</v>
      </c>
      <c r="I325" s="115" t="s">
        <v>387</v>
      </c>
      <c r="J325" s="110" t="s">
        <v>48</v>
      </c>
      <c r="K325" s="152" t="s">
        <v>468</v>
      </c>
      <c r="L325" s="42" t="s">
        <v>469</v>
      </c>
      <c r="M325" s="35" t="s">
        <v>316</v>
      </c>
      <c r="N325" s="37" t="s">
        <v>62</v>
      </c>
      <c r="O325" s="119">
        <v>11</v>
      </c>
      <c r="P325" s="44">
        <v>53875</v>
      </c>
      <c r="Q325" s="120" t="s">
        <v>460</v>
      </c>
      <c r="R325" s="161">
        <f t="shared" ref="R325:R329" si="6">SUM(S325:AD325)</f>
        <v>592625</v>
      </c>
      <c r="S325" s="134">
        <v>0</v>
      </c>
      <c r="T325" s="136">
        <v>53875</v>
      </c>
      <c r="U325" s="136">
        <v>53875</v>
      </c>
      <c r="V325" s="136">
        <v>53875</v>
      </c>
      <c r="W325" s="136">
        <v>53875</v>
      </c>
      <c r="X325" s="136">
        <v>53875</v>
      </c>
      <c r="Y325" s="136">
        <v>53875</v>
      </c>
      <c r="Z325" s="136">
        <v>53875</v>
      </c>
      <c r="AA325" s="136">
        <v>53875</v>
      </c>
      <c r="AB325" s="136">
        <v>53875</v>
      </c>
      <c r="AC325" s="136">
        <v>53875</v>
      </c>
      <c r="AD325" s="136">
        <v>53875</v>
      </c>
      <c r="AE325" s="88"/>
      <c r="AF325" s="59"/>
      <c r="AG325" s="59"/>
      <c r="AH325" s="59"/>
      <c r="AI325" s="59"/>
      <c r="AJ325" s="59"/>
      <c r="AK325" s="59"/>
      <c r="AL325" s="59"/>
      <c r="AM325" s="59"/>
      <c r="AN325" s="59"/>
      <c r="AO325" s="59"/>
      <c r="AP325" s="59"/>
      <c r="AQ325" s="59"/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59"/>
      <c r="BD325" s="59"/>
      <c r="BE325" s="59"/>
      <c r="BF325" s="59"/>
      <c r="BG325" s="59"/>
      <c r="BH325" s="59"/>
      <c r="BI325" s="59"/>
      <c r="BJ325" s="59"/>
      <c r="BK325" s="59"/>
      <c r="BL325" s="59"/>
      <c r="BM325" s="59"/>
      <c r="BN325" s="59"/>
      <c r="BO325" s="59"/>
      <c r="BP325" s="59"/>
      <c r="BQ325" s="59"/>
      <c r="BR325" s="59"/>
      <c r="BS325" s="59"/>
      <c r="BT325" s="59"/>
    </row>
    <row r="326" spans="1:72" ht="41.4" x14ac:dyDescent="0.3">
      <c r="A326" s="108" t="s">
        <v>383</v>
      </c>
      <c r="B326" s="39" t="s">
        <v>399</v>
      </c>
      <c r="C326" s="39" t="s">
        <v>399</v>
      </c>
      <c r="D326" s="40" t="s">
        <v>12</v>
      </c>
      <c r="E326" s="41" t="s">
        <v>13</v>
      </c>
      <c r="F326" s="40" t="s">
        <v>12</v>
      </c>
      <c r="G326" s="41" t="s">
        <v>310</v>
      </c>
      <c r="H326" s="113">
        <v>33801</v>
      </c>
      <c r="I326" s="115" t="s">
        <v>387</v>
      </c>
      <c r="J326" s="110" t="s">
        <v>48</v>
      </c>
      <c r="K326" s="152" t="s">
        <v>470</v>
      </c>
      <c r="L326" s="42" t="s">
        <v>469</v>
      </c>
      <c r="M326" s="35" t="s">
        <v>471</v>
      </c>
      <c r="N326" s="37" t="s">
        <v>62</v>
      </c>
      <c r="O326" s="119">
        <v>1</v>
      </c>
      <c r="P326" s="44">
        <v>33375</v>
      </c>
      <c r="Q326" s="120" t="s">
        <v>130</v>
      </c>
      <c r="R326" s="161">
        <f t="shared" si="6"/>
        <v>33375</v>
      </c>
      <c r="S326" s="134">
        <v>0</v>
      </c>
      <c r="T326" s="134">
        <v>0</v>
      </c>
      <c r="U326" s="134">
        <v>0</v>
      </c>
      <c r="V326" s="134">
        <v>0</v>
      </c>
      <c r="W326" s="134">
        <v>0</v>
      </c>
      <c r="X326" s="134">
        <v>0</v>
      </c>
      <c r="Y326" s="134">
        <v>0</v>
      </c>
      <c r="Z326" s="134">
        <v>0</v>
      </c>
      <c r="AA326" s="134">
        <v>0</v>
      </c>
      <c r="AB326" s="136">
        <v>33375</v>
      </c>
      <c r="AC326" s="136">
        <v>0</v>
      </c>
      <c r="AD326" s="136">
        <v>0</v>
      </c>
      <c r="AE326" s="88"/>
      <c r="AF326" s="59"/>
      <c r="AG326" s="59"/>
      <c r="AH326" s="59"/>
      <c r="AI326" s="59"/>
      <c r="AJ326" s="59"/>
      <c r="AK326" s="59"/>
      <c r="AL326" s="59"/>
      <c r="AM326" s="59"/>
      <c r="AN326" s="59"/>
      <c r="AO326" s="59"/>
      <c r="AP326" s="59"/>
      <c r="AQ326" s="59"/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59"/>
      <c r="BD326" s="59"/>
      <c r="BE326" s="59"/>
      <c r="BF326" s="59"/>
      <c r="BG326" s="59"/>
      <c r="BH326" s="59"/>
      <c r="BI326" s="59"/>
      <c r="BJ326" s="59"/>
      <c r="BK326" s="59"/>
      <c r="BL326" s="59"/>
      <c r="BM326" s="59"/>
      <c r="BN326" s="59"/>
      <c r="BO326" s="59"/>
      <c r="BP326" s="59"/>
      <c r="BQ326" s="59"/>
      <c r="BR326" s="59"/>
      <c r="BS326" s="59"/>
      <c r="BT326" s="59"/>
    </row>
    <row r="327" spans="1:72" ht="41.4" x14ac:dyDescent="0.3">
      <c r="A327" s="108" t="s">
        <v>383</v>
      </c>
      <c r="B327" s="39" t="s">
        <v>399</v>
      </c>
      <c r="C327" s="39" t="s">
        <v>399</v>
      </c>
      <c r="D327" s="40" t="s">
        <v>12</v>
      </c>
      <c r="E327" s="41" t="s">
        <v>13</v>
      </c>
      <c r="F327" s="40" t="s">
        <v>12</v>
      </c>
      <c r="G327" s="41" t="s">
        <v>310</v>
      </c>
      <c r="H327" s="113">
        <v>35801</v>
      </c>
      <c r="I327" s="115" t="s">
        <v>1011</v>
      </c>
      <c r="J327" s="110" t="s">
        <v>48</v>
      </c>
      <c r="K327" s="152" t="s">
        <v>472</v>
      </c>
      <c r="L327" s="42" t="s">
        <v>473</v>
      </c>
      <c r="M327" s="35" t="s">
        <v>48</v>
      </c>
      <c r="N327" s="37" t="s">
        <v>62</v>
      </c>
      <c r="O327" s="119">
        <v>1</v>
      </c>
      <c r="P327" s="44">
        <v>19071</v>
      </c>
      <c r="Q327" s="120" t="s">
        <v>130</v>
      </c>
      <c r="R327" s="161">
        <f t="shared" si="6"/>
        <v>19071</v>
      </c>
      <c r="S327" s="134">
        <v>19071</v>
      </c>
      <c r="T327" s="136">
        <v>0</v>
      </c>
      <c r="U327" s="134">
        <v>0</v>
      </c>
      <c r="V327" s="136">
        <v>0</v>
      </c>
      <c r="W327" s="134">
        <v>0</v>
      </c>
      <c r="X327" s="134">
        <v>0</v>
      </c>
      <c r="Y327" s="134">
        <v>0</v>
      </c>
      <c r="Z327" s="134">
        <v>0</v>
      </c>
      <c r="AA327" s="134">
        <v>0</v>
      </c>
      <c r="AB327" s="134">
        <v>0</v>
      </c>
      <c r="AC327" s="134">
        <v>0</v>
      </c>
      <c r="AD327" s="134">
        <v>0</v>
      </c>
      <c r="AE327" s="88"/>
      <c r="AF327" s="59"/>
      <c r="AG327" s="59"/>
      <c r="AH327" s="59"/>
      <c r="AI327" s="59"/>
      <c r="AJ327" s="59"/>
      <c r="AK327" s="59"/>
      <c r="AL327" s="59"/>
      <c r="AM327" s="59"/>
      <c r="AN327" s="59"/>
      <c r="AO327" s="59"/>
      <c r="AP327" s="59"/>
      <c r="AQ327" s="59"/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59"/>
      <c r="BD327" s="59"/>
      <c r="BE327" s="59"/>
      <c r="BF327" s="59"/>
      <c r="BG327" s="59"/>
      <c r="BH327" s="59"/>
      <c r="BI327" s="59"/>
      <c r="BJ327" s="59"/>
      <c r="BK327" s="59"/>
      <c r="BL327" s="59"/>
      <c r="BM327" s="59"/>
      <c r="BN327" s="59"/>
      <c r="BO327" s="59"/>
      <c r="BP327" s="59"/>
      <c r="BQ327" s="59"/>
      <c r="BR327" s="59"/>
      <c r="BS327" s="59"/>
      <c r="BT327" s="59"/>
    </row>
    <row r="328" spans="1:72" ht="41.4" x14ac:dyDescent="0.3">
      <c r="A328" s="108" t="s">
        <v>383</v>
      </c>
      <c r="B328" s="39" t="s">
        <v>399</v>
      </c>
      <c r="C328" s="39" t="s">
        <v>399</v>
      </c>
      <c r="D328" s="40" t="s">
        <v>12</v>
      </c>
      <c r="E328" s="41" t="s">
        <v>13</v>
      </c>
      <c r="F328" s="40" t="s">
        <v>12</v>
      </c>
      <c r="G328" s="41" t="s">
        <v>310</v>
      </c>
      <c r="H328" s="113">
        <v>35801</v>
      </c>
      <c r="I328" s="115" t="s">
        <v>1011</v>
      </c>
      <c r="J328" s="110" t="s">
        <v>48</v>
      </c>
      <c r="K328" s="152" t="s">
        <v>474</v>
      </c>
      <c r="L328" s="42" t="s">
        <v>475</v>
      </c>
      <c r="M328" s="35" t="s">
        <v>316</v>
      </c>
      <c r="N328" s="37" t="s">
        <v>62</v>
      </c>
      <c r="O328" s="119">
        <v>11</v>
      </c>
      <c r="P328" s="44">
        <v>34634</v>
      </c>
      <c r="Q328" s="120" t="s">
        <v>460</v>
      </c>
      <c r="R328" s="161">
        <f t="shared" si="6"/>
        <v>380974</v>
      </c>
      <c r="S328" s="134">
        <v>0</v>
      </c>
      <c r="T328" s="136">
        <v>34634</v>
      </c>
      <c r="U328" s="136">
        <v>34634</v>
      </c>
      <c r="V328" s="136">
        <v>34634</v>
      </c>
      <c r="W328" s="136">
        <v>34634</v>
      </c>
      <c r="X328" s="136">
        <v>34634</v>
      </c>
      <c r="Y328" s="136">
        <v>34634</v>
      </c>
      <c r="Z328" s="136">
        <v>34634</v>
      </c>
      <c r="AA328" s="136">
        <v>34634</v>
      </c>
      <c r="AB328" s="136">
        <v>34634</v>
      </c>
      <c r="AC328" s="136">
        <v>34634</v>
      </c>
      <c r="AD328" s="136">
        <v>34634</v>
      </c>
      <c r="AE328" s="88"/>
      <c r="AF328" s="59"/>
      <c r="AG328" s="59"/>
      <c r="AH328" s="59"/>
      <c r="AI328" s="59"/>
      <c r="AJ328" s="59"/>
      <c r="AK328" s="59"/>
      <c r="AL328" s="59"/>
      <c r="AM328" s="59"/>
      <c r="AN328" s="59"/>
      <c r="AO328" s="59"/>
      <c r="AP328" s="59"/>
      <c r="AQ328" s="59"/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59"/>
      <c r="BD328" s="59"/>
      <c r="BE328" s="59"/>
      <c r="BF328" s="59"/>
      <c r="BG328" s="59"/>
      <c r="BH328" s="59"/>
      <c r="BI328" s="59"/>
      <c r="BJ328" s="59"/>
      <c r="BK328" s="59"/>
      <c r="BL328" s="59"/>
      <c r="BM328" s="59"/>
      <c r="BN328" s="59"/>
      <c r="BO328" s="59"/>
      <c r="BP328" s="59"/>
      <c r="BQ328" s="59"/>
      <c r="BR328" s="59"/>
      <c r="BS328" s="59"/>
      <c r="BT328" s="59"/>
    </row>
    <row r="329" spans="1:72" ht="41.4" x14ac:dyDescent="0.3">
      <c r="A329" s="108" t="s">
        <v>383</v>
      </c>
      <c r="B329" s="39" t="s">
        <v>399</v>
      </c>
      <c r="C329" s="39" t="s">
        <v>399</v>
      </c>
      <c r="D329" s="40" t="s">
        <v>12</v>
      </c>
      <c r="E329" s="41" t="s">
        <v>13</v>
      </c>
      <c r="F329" s="40" t="s">
        <v>12</v>
      </c>
      <c r="G329" s="41" t="s">
        <v>310</v>
      </c>
      <c r="H329" s="113">
        <v>35801</v>
      </c>
      <c r="I329" s="115" t="s">
        <v>1011</v>
      </c>
      <c r="J329" s="110" t="s">
        <v>48</v>
      </c>
      <c r="K329" s="152" t="s">
        <v>476</v>
      </c>
      <c r="L329" s="42" t="s">
        <v>473</v>
      </c>
      <c r="M329" s="35" t="s">
        <v>48</v>
      </c>
      <c r="N329" s="37" t="s">
        <v>62</v>
      </c>
      <c r="O329" s="119">
        <v>1</v>
      </c>
      <c r="P329" s="44">
        <v>15564</v>
      </c>
      <c r="Q329" s="120" t="s">
        <v>130</v>
      </c>
      <c r="R329" s="161">
        <f t="shared" si="6"/>
        <v>15564</v>
      </c>
      <c r="S329" s="134">
        <v>0</v>
      </c>
      <c r="T329" s="136">
        <v>0</v>
      </c>
      <c r="U329" s="134">
        <v>0</v>
      </c>
      <c r="V329" s="136">
        <v>0</v>
      </c>
      <c r="W329" s="134">
        <v>0</v>
      </c>
      <c r="X329" s="134">
        <v>0</v>
      </c>
      <c r="Y329" s="134">
        <v>0</v>
      </c>
      <c r="Z329" s="134">
        <v>0</v>
      </c>
      <c r="AA329" s="134">
        <v>0</v>
      </c>
      <c r="AB329" s="134">
        <v>15564</v>
      </c>
      <c r="AC329" s="134">
        <v>0</v>
      </c>
      <c r="AD329" s="134">
        <v>0</v>
      </c>
      <c r="AE329" s="88"/>
      <c r="AF329" s="59"/>
      <c r="AG329" s="59"/>
      <c r="AH329" s="59"/>
      <c r="AI329" s="59"/>
      <c r="AJ329" s="59"/>
      <c r="AK329" s="59"/>
      <c r="AL329" s="59"/>
      <c r="AM329" s="59"/>
      <c r="AN329" s="59"/>
      <c r="AO329" s="59"/>
      <c r="AP329" s="59"/>
      <c r="AQ329" s="59"/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59"/>
      <c r="BD329" s="59"/>
      <c r="BE329" s="59"/>
      <c r="BF329" s="59"/>
      <c r="BG329" s="59"/>
      <c r="BH329" s="59"/>
      <c r="BI329" s="59"/>
      <c r="BJ329" s="59"/>
      <c r="BK329" s="59"/>
      <c r="BL329" s="59"/>
      <c r="BM329" s="59"/>
      <c r="BN329" s="59"/>
      <c r="BO329" s="59"/>
      <c r="BP329" s="59"/>
      <c r="BQ329" s="59"/>
      <c r="BR329" s="59"/>
      <c r="BS329" s="59"/>
      <c r="BT329" s="59"/>
    </row>
    <row r="330" spans="1:72" ht="27.6" x14ac:dyDescent="0.3">
      <c r="A330" s="108" t="s">
        <v>383</v>
      </c>
      <c r="B330" s="39" t="s">
        <v>399</v>
      </c>
      <c r="C330" s="39" t="s">
        <v>399</v>
      </c>
      <c r="D330" s="40" t="s">
        <v>12</v>
      </c>
      <c r="E330" s="41" t="s">
        <v>13</v>
      </c>
      <c r="F330" s="40" t="s">
        <v>121</v>
      </c>
      <c r="G330" s="41" t="s">
        <v>16</v>
      </c>
      <c r="H330" s="113">
        <v>21601</v>
      </c>
      <c r="I330" s="115" t="s">
        <v>66</v>
      </c>
      <c r="J330" s="110" t="s">
        <v>230</v>
      </c>
      <c r="K330" s="110" t="s">
        <v>231</v>
      </c>
      <c r="L330" s="42" t="s">
        <v>48</v>
      </c>
      <c r="M330" s="35" t="s">
        <v>48</v>
      </c>
      <c r="N330" s="37" t="s">
        <v>53</v>
      </c>
      <c r="O330" s="119">
        <v>120</v>
      </c>
      <c r="P330" s="44">
        <v>70.77</v>
      </c>
      <c r="Q330" s="120" t="s">
        <v>130</v>
      </c>
      <c r="R330" s="161">
        <f>SUM(S330:AD330)</f>
        <v>8490</v>
      </c>
      <c r="S330" s="134">
        <v>0</v>
      </c>
      <c r="T330" s="134">
        <v>1415</v>
      </c>
      <c r="U330" s="134">
        <v>0</v>
      </c>
      <c r="V330" s="134">
        <v>1415</v>
      </c>
      <c r="W330" s="134">
        <v>0</v>
      </c>
      <c r="X330" s="134">
        <v>1415</v>
      </c>
      <c r="Y330" s="134">
        <v>0</v>
      </c>
      <c r="Z330" s="134">
        <v>1415</v>
      </c>
      <c r="AA330" s="134">
        <v>0</v>
      </c>
      <c r="AB330" s="134">
        <v>1415</v>
      </c>
      <c r="AC330" s="134">
        <v>1415</v>
      </c>
      <c r="AD330" s="134">
        <v>0</v>
      </c>
      <c r="AE330" s="88"/>
      <c r="AF330" s="59"/>
      <c r="AG330" s="59"/>
      <c r="AH330" s="59"/>
      <c r="AI330" s="59"/>
      <c r="AJ330" s="59"/>
      <c r="AK330" s="59"/>
      <c r="AL330" s="59"/>
      <c r="AM330" s="59"/>
      <c r="AN330" s="59"/>
      <c r="AO330" s="59"/>
      <c r="AP330" s="59"/>
      <c r="AQ330" s="59"/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59"/>
      <c r="BD330" s="59"/>
      <c r="BE330" s="59"/>
      <c r="BF330" s="59"/>
      <c r="BG330" s="59"/>
      <c r="BH330" s="59"/>
      <c r="BI330" s="59"/>
      <c r="BJ330" s="59"/>
      <c r="BK330" s="59"/>
      <c r="BL330" s="59"/>
      <c r="BM330" s="59"/>
      <c r="BN330" s="59"/>
      <c r="BO330" s="59"/>
      <c r="BP330" s="59"/>
      <c r="BQ330" s="59"/>
      <c r="BR330" s="59"/>
      <c r="BS330" s="59"/>
      <c r="BT330" s="59"/>
    </row>
    <row r="331" spans="1:72" ht="27.6" x14ac:dyDescent="0.3">
      <c r="A331" s="108" t="s">
        <v>383</v>
      </c>
      <c r="B331" s="39" t="s">
        <v>399</v>
      </c>
      <c r="C331" s="39" t="s">
        <v>399</v>
      </c>
      <c r="D331" s="40" t="s">
        <v>12</v>
      </c>
      <c r="E331" s="41" t="s">
        <v>13</v>
      </c>
      <c r="F331" s="40" t="s">
        <v>121</v>
      </c>
      <c r="G331" s="41" t="s">
        <v>16</v>
      </c>
      <c r="H331" s="113">
        <v>21601</v>
      </c>
      <c r="I331" s="115" t="s">
        <v>66</v>
      </c>
      <c r="J331" s="110" t="s">
        <v>73</v>
      </c>
      <c r="K331" s="110" t="s">
        <v>219</v>
      </c>
      <c r="L331" s="42" t="s">
        <v>48</v>
      </c>
      <c r="M331" s="35" t="s">
        <v>48</v>
      </c>
      <c r="N331" s="37" t="s">
        <v>53</v>
      </c>
      <c r="O331" s="119">
        <v>114</v>
      </c>
      <c r="P331" s="44">
        <v>167.79</v>
      </c>
      <c r="Q331" s="120" t="s">
        <v>130</v>
      </c>
      <c r="R331" s="161">
        <f>SUM(S331:AD331)</f>
        <v>19128</v>
      </c>
      <c r="S331" s="134">
        <v>0</v>
      </c>
      <c r="T331" s="134">
        <v>3188</v>
      </c>
      <c r="U331" s="134">
        <v>0</v>
      </c>
      <c r="V331" s="134">
        <v>3188</v>
      </c>
      <c r="W331" s="134">
        <v>0</v>
      </c>
      <c r="X331" s="134">
        <v>3188</v>
      </c>
      <c r="Y331" s="134">
        <v>0</v>
      </c>
      <c r="Z331" s="134">
        <v>3188</v>
      </c>
      <c r="AA331" s="134">
        <v>0</v>
      </c>
      <c r="AB331" s="134">
        <v>3188</v>
      </c>
      <c r="AC331" s="134">
        <v>3188</v>
      </c>
      <c r="AD331" s="134">
        <v>0</v>
      </c>
      <c r="AE331" s="88"/>
      <c r="AF331" s="59"/>
      <c r="AG331" s="59"/>
      <c r="AH331" s="59"/>
      <c r="AI331" s="59"/>
      <c r="AJ331" s="59"/>
      <c r="AK331" s="59"/>
      <c r="AL331" s="59"/>
      <c r="AM331" s="59"/>
      <c r="AN331" s="59"/>
      <c r="AO331" s="59"/>
      <c r="AP331" s="59"/>
      <c r="AQ331" s="59"/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59"/>
      <c r="BD331" s="59"/>
      <c r="BE331" s="59"/>
      <c r="BF331" s="59"/>
      <c r="BG331" s="59"/>
      <c r="BH331" s="59"/>
      <c r="BI331" s="59"/>
      <c r="BJ331" s="59"/>
      <c r="BK331" s="59"/>
      <c r="BL331" s="59"/>
      <c r="BM331" s="59"/>
      <c r="BN331" s="59"/>
      <c r="BO331" s="59"/>
      <c r="BP331" s="59"/>
      <c r="BQ331" s="59"/>
      <c r="BR331" s="59"/>
      <c r="BS331" s="59"/>
      <c r="BT331" s="59"/>
    </row>
    <row r="332" spans="1:72" ht="27.6" x14ac:dyDescent="0.3">
      <c r="A332" s="108" t="s">
        <v>383</v>
      </c>
      <c r="B332" s="39" t="s">
        <v>399</v>
      </c>
      <c r="C332" s="39" t="s">
        <v>399</v>
      </c>
      <c r="D332" s="40" t="s">
        <v>12</v>
      </c>
      <c r="E332" s="41" t="s">
        <v>13</v>
      </c>
      <c r="F332" s="40" t="s">
        <v>121</v>
      </c>
      <c r="G332" s="41" t="s">
        <v>16</v>
      </c>
      <c r="H332" s="113">
        <v>21601</v>
      </c>
      <c r="I332" s="115" t="s">
        <v>66</v>
      </c>
      <c r="J332" s="110" t="s">
        <v>224</v>
      </c>
      <c r="K332" s="110" t="s">
        <v>225</v>
      </c>
      <c r="L332" s="42" t="s">
        <v>48</v>
      </c>
      <c r="M332" s="35" t="s">
        <v>48</v>
      </c>
      <c r="N332" s="37" t="s">
        <v>53</v>
      </c>
      <c r="O332" s="119">
        <v>114</v>
      </c>
      <c r="P332" s="44">
        <v>58</v>
      </c>
      <c r="Q332" s="120" t="s">
        <v>130</v>
      </c>
      <c r="R332" s="161">
        <f t="shared" ref="R332:R337" si="7">SUM(S332:AD332)</f>
        <v>6612</v>
      </c>
      <c r="S332" s="134">
        <v>0</v>
      </c>
      <c r="T332" s="134">
        <v>1102</v>
      </c>
      <c r="U332" s="134">
        <v>0</v>
      </c>
      <c r="V332" s="134">
        <v>1102</v>
      </c>
      <c r="W332" s="134">
        <v>0</v>
      </c>
      <c r="X332" s="134">
        <v>1102</v>
      </c>
      <c r="Y332" s="134">
        <v>0</v>
      </c>
      <c r="Z332" s="134">
        <v>1102</v>
      </c>
      <c r="AA332" s="134">
        <v>0</v>
      </c>
      <c r="AB332" s="134">
        <v>1102</v>
      </c>
      <c r="AC332" s="134">
        <v>1102</v>
      </c>
      <c r="AD332" s="134">
        <v>0</v>
      </c>
      <c r="AE332" s="88"/>
      <c r="AF332" s="59"/>
      <c r="AG332" s="59"/>
      <c r="AH332" s="59"/>
      <c r="AI332" s="59"/>
      <c r="AJ332" s="59"/>
      <c r="AK332" s="59"/>
      <c r="AL332" s="59"/>
      <c r="AM332" s="59"/>
      <c r="AN332" s="59"/>
      <c r="AO332" s="59"/>
      <c r="AP332" s="59"/>
      <c r="AQ332" s="59"/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59"/>
      <c r="BD332" s="59"/>
      <c r="BE332" s="59"/>
      <c r="BF332" s="59"/>
      <c r="BG332" s="59"/>
      <c r="BH332" s="59"/>
      <c r="BI332" s="59"/>
      <c r="BJ332" s="59"/>
      <c r="BK332" s="59"/>
      <c r="BL332" s="59"/>
      <c r="BM332" s="59"/>
      <c r="BN332" s="59"/>
      <c r="BO332" s="59"/>
      <c r="BP332" s="59"/>
      <c r="BQ332" s="59"/>
      <c r="BR332" s="59"/>
      <c r="BS332" s="59"/>
      <c r="BT332" s="59"/>
    </row>
    <row r="333" spans="1:72" ht="27.6" x14ac:dyDescent="0.3">
      <c r="A333" s="108" t="s">
        <v>383</v>
      </c>
      <c r="B333" s="39" t="s">
        <v>399</v>
      </c>
      <c r="C333" s="39" t="s">
        <v>399</v>
      </c>
      <c r="D333" s="40" t="s">
        <v>12</v>
      </c>
      <c r="E333" s="41" t="s">
        <v>13</v>
      </c>
      <c r="F333" s="40" t="s">
        <v>121</v>
      </c>
      <c r="G333" s="41" t="s">
        <v>16</v>
      </c>
      <c r="H333" s="113">
        <v>21601</v>
      </c>
      <c r="I333" s="115" t="s">
        <v>66</v>
      </c>
      <c r="J333" s="110" t="s">
        <v>477</v>
      </c>
      <c r="K333" s="110" t="s">
        <v>478</v>
      </c>
      <c r="L333" s="42" t="s">
        <v>48</v>
      </c>
      <c r="M333" s="35" t="s">
        <v>48</v>
      </c>
      <c r="N333" s="37" t="s">
        <v>53</v>
      </c>
      <c r="O333" s="119">
        <v>114</v>
      </c>
      <c r="P333" s="44">
        <v>91.8</v>
      </c>
      <c r="Q333" s="120" t="s">
        <v>130</v>
      </c>
      <c r="R333" s="161">
        <f t="shared" si="7"/>
        <v>10464</v>
      </c>
      <c r="S333" s="134">
        <v>0</v>
      </c>
      <c r="T333" s="134">
        <v>1744</v>
      </c>
      <c r="U333" s="134">
        <v>0</v>
      </c>
      <c r="V333" s="134">
        <v>1744</v>
      </c>
      <c r="W333" s="134">
        <v>0</v>
      </c>
      <c r="X333" s="134">
        <v>1744</v>
      </c>
      <c r="Y333" s="134">
        <v>0</v>
      </c>
      <c r="Z333" s="134">
        <v>1744</v>
      </c>
      <c r="AA333" s="134">
        <v>0</v>
      </c>
      <c r="AB333" s="134">
        <v>1744</v>
      </c>
      <c r="AC333" s="134">
        <v>1744</v>
      </c>
      <c r="AD333" s="134">
        <v>0</v>
      </c>
      <c r="AE333" s="88"/>
      <c r="AF333" s="59"/>
      <c r="AG333" s="59"/>
      <c r="AH333" s="59"/>
      <c r="AI333" s="59"/>
      <c r="AJ333" s="59"/>
      <c r="AK333" s="59"/>
      <c r="AL333" s="59"/>
      <c r="AM333" s="59"/>
      <c r="AN333" s="59"/>
      <c r="AO333" s="59"/>
      <c r="AP333" s="59"/>
      <c r="AQ333" s="59"/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59"/>
      <c r="BD333" s="59"/>
      <c r="BE333" s="59"/>
      <c r="BF333" s="59"/>
      <c r="BG333" s="59"/>
      <c r="BH333" s="59"/>
      <c r="BI333" s="59"/>
      <c r="BJ333" s="59"/>
      <c r="BK333" s="59"/>
      <c r="BL333" s="59"/>
      <c r="BM333" s="59"/>
      <c r="BN333" s="59"/>
      <c r="BO333" s="59"/>
      <c r="BP333" s="59"/>
      <c r="BQ333" s="59"/>
      <c r="BR333" s="59"/>
      <c r="BS333" s="59"/>
      <c r="BT333" s="59"/>
    </row>
    <row r="334" spans="1:72" ht="27.6" x14ac:dyDescent="0.3">
      <c r="A334" s="108" t="s">
        <v>383</v>
      </c>
      <c r="B334" s="39" t="s">
        <v>399</v>
      </c>
      <c r="C334" s="39" t="s">
        <v>399</v>
      </c>
      <c r="D334" s="40" t="s">
        <v>12</v>
      </c>
      <c r="E334" s="41" t="s">
        <v>13</v>
      </c>
      <c r="F334" s="40" t="s">
        <v>121</v>
      </c>
      <c r="G334" s="41" t="s">
        <v>16</v>
      </c>
      <c r="H334" s="113">
        <v>21601</v>
      </c>
      <c r="I334" s="115" t="s">
        <v>66</v>
      </c>
      <c r="J334" s="110" t="s">
        <v>371</v>
      </c>
      <c r="K334" s="110" t="s">
        <v>372</v>
      </c>
      <c r="L334" s="42" t="s">
        <v>48</v>
      </c>
      <c r="M334" s="35" t="s">
        <v>48</v>
      </c>
      <c r="N334" s="37" t="s">
        <v>53</v>
      </c>
      <c r="O334" s="119">
        <v>55</v>
      </c>
      <c r="P334" s="44">
        <v>2</v>
      </c>
      <c r="Q334" s="120" t="s">
        <v>130</v>
      </c>
      <c r="R334" s="161">
        <f t="shared" si="7"/>
        <v>110</v>
      </c>
      <c r="S334" s="134">
        <v>0</v>
      </c>
      <c r="T334" s="134">
        <v>0</v>
      </c>
      <c r="U334" s="134">
        <v>0</v>
      </c>
      <c r="V334" s="134">
        <v>0</v>
      </c>
      <c r="W334" s="134">
        <v>0</v>
      </c>
      <c r="X334" s="134">
        <v>0</v>
      </c>
      <c r="Y334" s="134">
        <v>0</v>
      </c>
      <c r="Z334" s="134">
        <v>0</v>
      </c>
      <c r="AA334" s="134">
        <v>0</v>
      </c>
      <c r="AB334" s="134">
        <v>0</v>
      </c>
      <c r="AC334" s="134">
        <f>O334*P334</f>
        <v>110</v>
      </c>
      <c r="AD334" s="134">
        <v>0</v>
      </c>
      <c r="AE334" s="88"/>
      <c r="AF334" s="59"/>
      <c r="AG334" s="59"/>
      <c r="AH334" s="59"/>
      <c r="AI334" s="59"/>
      <c r="AJ334" s="59"/>
      <c r="AK334" s="59"/>
      <c r="AL334" s="59"/>
      <c r="AM334" s="59"/>
      <c r="AN334" s="59"/>
      <c r="AO334" s="59"/>
      <c r="AP334" s="59"/>
      <c r="AQ334" s="59"/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59"/>
      <c r="BD334" s="59"/>
      <c r="BE334" s="59"/>
      <c r="BF334" s="59"/>
      <c r="BG334" s="59"/>
      <c r="BH334" s="59"/>
      <c r="BI334" s="59"/>
      <c r="BJ334" s="59"/>
      <c r="BK334" s="59"/>
      <c r="BL334" s="59"/>
      <c r="BM334" s="59"/>
      <c r="BN334" s="59"/>
      <c r="BO334" s="59"/>
      <c r="BP334" s="59"/>
      <c r="BQ334" s="59"/>
      <c r="BR334" s="59"/>
      <c r="BS334" s="59"/>
      <c r="BT334" s="59"/>
    </row>
    <row r="335" spans="1:72" ht="27.6" x14ac:dyDescent="0.3">
      <c r="A335" s="108" t="s">
        <v>383</v>
      </c>
      <c r="B335" s="39" t="s">
        <v>399</v>
      </c>
      <c r="C335" s="39" t="s">
        <v>399</v>
      </c>
      <c r="D335" s="40" t="s">
        <v>12</v>
      </c>
      <c r="E335" s="41" t="s">
        <v>13</v>
      </c>
      <c r="F335" s="40" t="s">
        <v>121</v>
      </c>
      <c r="G335" s="41" t="s">
        <v>16</v>
      </c>
      <c r="H335" s="113">
        <v>25401</v>
      </c>
      <c r="I335" s="124" t="s">
        <v>776</v>
      </c>
      <c r="J335" s="110" t="s">
        <v>74</v>
      </c>
      <c r="K335" s="152" t="s">
        <v>345</v>
      </c>
      <c r="L335" s="42" t="s">
        <v>48</v>
      </c>
      <c r="M335" s="35" t="s">
        <v>48</v>
      </c>
      <c r="N335" s="37" t="s">
        <v>53</v>
      </c>
      <c r="O335" s="119">
        <v>5700</v>
      </c>
      <c r="P335" s="44">
        <v>0.89</v>
      </c>
      <c r="Q335" s="120" t="s">
        <v>130</v>
      </c>
      <c r="R335" s="161">
        <f t="shared" si="7"/>
        <v>5076</v>
      </c>
      <c r="S335" s="134">
        <v>0</v>
      </c>
      <c r="T335" s="134">
        <v>846</v>
      </c>
      <c r="U335" s="134">
        <v>0</v>
      </c>
      <c r="V335" s="134">
        <v>846</v>
      </c>
      <c r="W335" s="134">
        <v>0</v>
      </c>
      <c r="X335" s="134">
        <v>846</v>
      </c>
      <c r="Y335" s="134">
        <v>0</v>
      </c>
      <c r="Z335" s="134">
        <v>846</v>
      </c>
      <c r="AA335" s="134">
        <v>0</v>
      </c>
      <c r="AB335" s="134">
        <v>846</v>
      </c>
      <c r="AC335" s="134">
        <v>846</v>
      </c>
      <c r="AD335" s="134">
        <v>0</v>
      </c>
      <c r="AE335" s="88"/>
      <c r="AF335" s="59"/>
      <c r="AG335" s="59"/>
      <c r="AH335" s="59"/>
      <c r="AI335" s="59"/>
      <c r="AJ335" s="59"/>
      <c r="AK335" s="59"/>
      <c r="AL335" s="59"/>
      <c r="AM335" s="59"/>
      <c r="AN335" s="59"/>
      <c r="AO335" s="59"/>
      <c r="AP335" s="59"/>
      <c r="AQ335" s="59"/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59"/>
      <c r="BD335" s="59"/>
      <c r="BE335" s="59"/>
      <c r="BF335" s="59"/>
      <c r="BG335" s="59"/>
      <c r="BH335" s="59"/>
      <c r="BI335" s="59"/>
      <c r="BJ335" s="59"/>
      <c r="BK335" s="59"/>
      <c r="BL335" s="59"/>
      <c r="BM335" s="59"/>
      <c r="BN335" s="59"/>
      <c r="BO335" s="59"/>
      <c r="BP335" s="59"/>
      <c r="BQ335" s="59"/>
      <c r="BR335" s="59"/>
      <c r="BS335" s="59"/>
      <c r="BT335" s="59"/>
    </row>
    <row r="336" spans="1:72" ht="27.6" x14ac:dyDescent="0.3">
      <c r="A336" s="108" t="s">
        <v>383</v>
      </c>
      <c r="B336" s="39" t="s">
        <v>399</v>
      </c>
      <c r="C336" s="39" t="s">
        <v>399</v>
      </c>
      <c r="D336" s="40" t="s">
        <v>12</v>
      </c>
      <c r="E336" s="41" t="s">
        <v>13</v>
      </c>
      <c r="F336" s="40" t="s">
        <v>121</v>
      </c>
      <c r="G336" s="41" t="s">
        <v>16</v>
      </c>
      <c r="H336" s="113">
        <v>25401</v>
      </c>
      <c r="I336" s="124" t="s">
        <v>776</v>
      </c>
      <c r="J336" s="110" t="s">
        <v>479</v>
      </c>
      <c r="K336" s="152" t="s">
        <v>347</v>
      </c>
      <c r="L336" s="42" t="s">
        <v>48</v>
      </c>
      <c r="M336" s="35" t="s">
        <v>48</v>
      </c>
      <c r="N336" s="37" t="s">
        <v>53</v>
      </c>
      <c r="O336" s="119">
        <v>126</v>
      </c>
      <c r="P336" s="44">
        <v>132.74</v>
      </c>
      <c r="Q336" s="120" t="s">
        <v>130</v>
      </c>
      <c r="R336" s="161">
        <f t="shared" si="7"/>
        <v>16728</v>
      </c>
      <c r="S336" s="134">
        <v>0</v>
      </c>
      <c r="T336" s="134">
        <v>2788</v>
      </c>
      <c r="U336" s="134">
        <v>0</v>
      </c>
      <c r="V336" s="134">
        <v>2788</v>
      </c>
      <c r="W336" s="134">
        <v>0</v>
      </c>
      <c r="X336" s="134">
        <v>2788</v>
      </c>
      <c r="Y336" s="134">
        <v>0</v>
      </c>
      <c r="Z336" s="134">
        <v>2788</v>
      </c>
      <c r="AA336" s="134">
        <v>0</v>
      </c>
      <c r="AB336" s="134">
        <v>2788</v>
      </c>
      <c r="AC336" s="134">
        <v>2788</v>
      </c>
      <c r="AD336" s="134">
        <v>0</v>
      </c>
      <c r="AE336" s="88"/>
      <c r="AF336" s="59"/>
      <c r="AG336" s="59"/>
      <c r="AH336" s="59"/>
      <c r="AI336" s="59"/>
      <c r="AJ336" s="59"/>
      <c r="AK336" s="59"/>
      <c r="AL336" s="59"/>
      <c r="AM336" s="59"/>
      <c r="AN336" s="59"/>
      <c r="AO336" s="59"/>
      <c r="AP336" s="59"/>
      <c r="AQ336" s="59"/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59"/>
      <c r="BD336" s="59"/>
      <c r="BE336" s="59"/>
      <c r="BF336" s="59"/>
      <c r="BG336" s="59"/>
      <c r="BH336" s="59"/>
      <c r="BI336" s="59"/>
      <c r="BJ336" s="59"/>
      <c r="BK336" s="59"/>
      <c r="BL336" s="59"/>
      <c r="BM336" s="59"/>
      <c r="BN336" s="59"/>
      <c r="BO336" s="59"/>
      <c r="BP336" s="59"/>
      <c r="BQ336" s="59"/>
      <c r="BR336" s="59"/>
      <c r="BS336" s="59"/>
      <c r="BT336" s="59"/>
    </row>
    <row r="337" spans="1:72" ht="27.6" x14ac:dyDescent="0.3">
      <c r="A337" s="108" t="s">
        <v>383</v>
      </c>
      <c r="B337" s="39" t="s">
        <v>399</v>
      </c>
      <c r="C337" s="39" t="s">
        <v>399</v>
      </c>
      <c r="D337" s="40" t="s">
        <v>12</v>
      </c>
      <c r="E337" s="41" t="s">
        <v>13</v>
      </c>
      <c r="F337" s="40" t="s">
        <v>121</v>
      </c>
      <c r="G337" s="41" t="s">
        <v>16</v>
      </c>
      <c r="H337" s="113">
        <v>25401</v>
      </c>
      <c r="I337" s="124" t="s">
        <v>776</v>
      </c>
      <c r="J337" s="110" t="s">
        <v>74</v>
      </c>
      <c r="K337" s="152" t="s">
        <v>345</v>
      </c>
      <c r="L337" s="42" t="s">
        <v>48</v>
      </c>
      <c r="M337" s="35" t="s">
        <v>48</v>
      </c>
      <c r="N337" s="37" t="s">
        <v>53</v>
      </c>
      <c r="O337" s="119">
        <v>2448</v>
      </c>
      <c r="P337" s="44">
        <v>3.35</v>
      </c>
      <c r="Q337" s="120" t="s">
        <v>130</v>
      </c>
      <c r="R337" s="161">
        <f t="shared" si="7"/>
        <v>8202</v>
      </c>
      <c r="S337" s="134">
        <v>0</v>
      </c>
      <c r="T337" s="134">
        <v>1367</v>
      </c>
      <c r="U337" s="134">
        <v>0</v>
      </c>
      <c r="V337" s="134">
        <v>1367</v>
      </c>
      <c r="W337" s="134">
        <v>0</v>
      </c>
      <c r="X337" s="134">
        <v>1367</v>
      </c>
      <c r="Y337" s="134">
        <v>0</v>
      </c>
      <c r="Z337" s="134">
        <v>1367</v>
      </c>
      <c r="AA337" s="134">
        <v>0</v>
      </c>
      <c r="AB337" s="134">
        <v>1367</v>
      </c>
      <c r="AC337" s="134">
        <v>1367</v>
      </c>
      <c r="AD337" s="134">
        <v>0</v>
      </c>
      <c r="AE337" s="88"/>
      <c r="AF337" s="59"/>
      <c r="AG337" s="59"/>
      <c r="AH337" s="59"/>
      <c r="AI337" s="59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  <c r="BD337" s="59"/>
      <c r="BE337" s="59"/>
      <c r="BF337" s="59"/>
      <c r="BG337" s="59"/>
      <c r="BH337" s="59"/>
      <c r="BI337" s="59"/>
      <c r="BJ337" s="59"/>
      <c r="BK337" s="59"/>
      <c r="BL337" s="59"/>
      <c r="BM337" s="59"/>
      <c r="BN337" s="59"/>
      <c r="BO337" s="59"/>
      <c r="BP337" s="59"/>
      <c r="BQ337" s="59"/>
      <c r="BR337" s="59"/>
      <c r="BS337" s="59"/>
      <c r="BT337" s="59"/>
    </row>
    <row r="338" spans="1:72" ht="27.6" x14ac:dyDescent="0.3">
      <c r="A338" s="108" t="s">
        <v>383</v>
      </c>
      <c r="B338" s="39" t="s">
        <v>399</v>
      </c>
      <c r="C338" s="39" t="s">
        <v>399</v>
      </c>
      <c r="D338" s="40" t="s">
        <v>12</v>
      </c>
      <c r="E338" s="41" t="s">
        <v>17</v>
      </c>
      <c r="F338" s="40" t="s">
        <v>23</v>
      </c>
      <c r="G338" s="41" t="s">
        <v>14</v>
      </c>
      <c r="H338" s="113">
        <v>21101</v>
      </c>
      <c r="I338" s="115" t="s">
        <v>780</v>
      </c>
      <c r="J338" s="110" t="s">
        <v>400</v>
      </c>
      <c r="K338" s="152" t="s">
        <v>401</v>
      </c>
      <c r="L338" s="42" t="s">
        <v>48</v>
      </c>
      <c r="M338" s="35" t="s">
        <v>48</v>
      </c>
      <c r="N338" s="37" t="s">
        <v>53</v>
      </c>
      <c r="O338" s="119">
        <v>40</v>
      </c>
      <c r="P338" s="44">
        <v>100</v>
      </c>
      <c r="Q338" s="120" t="s">
        <v>130</v>
      </c>
      <c r="R338" s="161">
        <f>SUM(S338:AD338)</f>
        <v>4000</v>
      </c>
      <c r="S338" s="134">
        <v>0</v>
      </c>
      <c r="T338" s="136">
        <v>1000</v>
      </c>
      <c r="U338" s="134">
        <v>0</v>
      </c>
      <c r="V338" s="136">
        <v>0</v>
      </c>
      <c r="W338" s="136">
        <v>1000</v>
      </c>
      <c r="X338" s="134">
        <v>0</v>
      </c>
      <c r="Y338" s="134">
        <v>0</v>
      </c>
      <c r="Z338" s="136">
        <v>1000</v>
      </c>
      <c r="AA338" s="134">
        <v>0</v>
      </c>
      <c r="AB338" s="134">
        <v>0</v>
      </c>
      <c r="AC338" s="136">
        <v>1000</v>
      </c>
      <c r="AD338" s="134">
        <v>0</v>
      </c>
      <c r="AE338" s="88"/>
      <c r="AF338" s="59"/>
      <c r="AG338" s="59"/>
      <c r="AH338" s="59"/>
      <c r="AI338" s="59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59"/>
      <c r="BD338" s="59"/>
      <c r="BE338" s="59"/>
      <c r="BF338" s="59"/>
      <c r="BG338" s="59"/>
      <c r="BH338" s="59"/>
      <c r="BI338" s="59"/>
      <c r="BJ338" s="59"/>
      <c r="BK338" s="59"/>
      <c r="BL338" s="59"/>
      <c r="BM338" s="59"/>
      <c r="BN338" s="59"/>
      <c r="BO338" s="59"/>
      <c r="BP338" s="59"/>
      <c r="BQ338" s="59"/>
      <c r="BR338" s="59"/>
      <c r="BS338" s="59"/>
      <c r="BT338" s="59"/>
    </row>
    <row r="339" spans="1:72" ht="27.6" x14ac:dyDescent="0.3">
      <c r="A339" s="108" t="s">
        <v>383</v>
      </c>
      <c r="B339" s="39" t="s">
        <v>399</v>
      </c>
      <c r="C339" s="39" t="s">
        <v>399</v>
      </c>
      <c r="D339" s="40" t="s">
        <v>12</v>
      </c>
      <c r="E339" s="41" t="s">
        <v>17</v>
      </c>
      <c r="F339" s="40" t="s">
        <v>23</v>
      </c>
      <c r="G339" s="41" t="s">
        <v>14</v>
      </c>
      <c r="H339" s="113">
        <v>21101</v>
      </c>
      <c r="I339" s="115" t="s">
        <v>780</v>
      </c>
      <c r="J339" s="110" t="s">
        <v>170</v>
      </c>
      <c r="K339" s="110" t="s">
        <v>171</v>
      </c>
      <c r="L339" s="42" t="s">
        <v>48</v>
      </c>
      <c r="M339" s="35" t="s">
        <v>48</v>
      </c>
      <c r="N339" s="37" t="s">
        <v>53</v>
      </c>
      <c r="O339" s="119">
        <v>60</v>
      </c>
      <c r="P339" s="44">
        <v>8.33</v>
      </c>
      <c r="Q339" s="120" t="s">
        <v>130</v>
      </c>
      <c r="R339" s="161">
        <f t="shared" ref="R339:R340" si="8">SUM(S339:AD339)</f>
        <v>500</v>
      </c>
      <c r="S339" s="134">
        <v>0</v>
      </c>
      <c r="T339" s="136">
        <v>125</v>
      </c>
      <c r="U339" s="134">
        <v>0</v>
      </c>
      <c r="V339" s="136">
        <v>0</v>
      </c>
      <c r="W339" s="136">
        <v>125</v>
      </c>
      <c r="X339" s="134">
        <v>0</v>
      </c>
      <c r="Y339" s="134">
        <v>0</v>
      </c>
      <c r="Z339" s="136">
        <v>125</v>
      </c>
      <c r="AA339" s="134">
        <v>0</v>
      </c>
      <c r="AB339" s="134">
        <v>0</v>
      </c>
      <c r="AC339" s="136">
        <v>125</v>
      </c>
      <c r="AD339" s="134">
        <v>0</v>
      </c>
      <c r="AE339" s="88"/>
      <c r="AF339" s="59"/>
      <c r="AG339" s="59"/>
      <c r="AH339" s="59"/>
      <c r="AI339" s="59"/>
      <c r="AJ339" s="59"/>
      <c r="AK339" s="59"/>
      <c r="AL339" s="59"/>
      <c r="AM339" s="59"/>
      <c r="AN339" s="59"/>
      <c r="AO339" s="59"/>
      <c r="AP339" s="59"/>
      <c r="AQ339" s="59"/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59"/>
      <c r="BD339" s="59"/>
      <c r="BE339" s="59"/>
      <c r="BF339" s="59"/>
      <c r="BG339" s="59"/>
      <c r="BH339" s="59"/>
      <c r="BI339" s="59"/>
      <c r="BJ339" s="59"/>
      <c r="BK339" s="59"/>
      <c r="BL339" s="59"/>
      <c r="BM339" s="59"/>
      <c r="BN339" s="59"/>
      <c r="BO339" s="59"/>
      <c r="BP339" s="59"/>
      <c r="BQ339" s="59"/>
      <c r="BR339" s="59"/>
      <c r="BS339" s="59"/>
      <c r="BT339" s="59"/>
    </row>
    <row r="340" spans="1:72" ht="27.6" x14ac:dyDescent="0.3">
      <c r="A340" s="108" t="s">
        <v>383</v>
      </c>
      <c r="B340" s="39" t="s">
        <v>399</v>
      </c>
      <c r="C340" s="39" t="s">
        <v>399</v>
      </c>
      <c r="D340" s="40" t="s">
        <v>12</v>
      </c>
      <c r="E340" s="41" t="s">
        <v>17</v>
      </c>
      <c r="F340" s="40" t="s">
        <v>23</v>
      </c>
      <c r="G340" s="41" t="s">
        <v>14</v>
      </c>
      <c r="H340" s="113">
        <v>21101</v>
      </c>
      <c r="I340" s="115" t="s">
        <v>780</v>
      </c>
      <c r="J340" s="110" t="s">
        <v>407</v>
      </c>
      <c r="K340" s="152" t="s">
        <v>408</v>
      </c>
      <c r="L340" s="42" t="s">
        <v>48</v>
      </c>
      <c r="M340" s="35" t="s">
        <v>48</v>
      </c>
      <c r="N340" s="37" t="s">
        <v>53</v>
      </c>
      <c r="O340" s="119">
        <v>200</v>
      </c>
      <c r="P340" s="44">
        <v>2.52</v>
      </c>
      <c r="Q340" s="120" t="s">
        <v>130</v>
      </c>
      <c r="R340" s="161">
        <f t="shared" si="8"/>
        <v>504</v>
      </c>
      <c r="S340" s="134">
        <v>0</v>
      </c>
      <c r="T340" s="136">
        <v>126</v>
      </c>
      <c r="U340" s="134">
        <v>0</v>
      </c>
      <c r="V340" s="136">
        <v>0</v>
      </c>
      <c r="W340" s="136">
        <v>126</v>
      </c>
      <c r="X340" s="134">
        <v>0</v>
      </c>
      <c r="Y340" s="134">
        <v>0</v>
      </c>
      <c r="Z340" s="136">
        <v>126</v>
      </c>
      <c r="AA340" s="134">
        <v>0</v>
      </c>
      <c r="AB340" s="134">
        <v>0</v>
      </c>
      <c r="AC340" s="136">
        <v>126</v>
      </c>
      <c r="AD340" s="134">
        <v>0</v>
      </c>
      <c r="AE340" s="88"/>
      <c r="AF340" s="59"/>
      <c r="AG340" s="59"/>
      <c r="AH340" s="59"/>
      <c r="AI340" s="59"/>
      <c r="AJ340" s="59"/>
      <c r="AK340" s="59"/>
      <c r="AL340" s="59"/>
      <c r="AM340" s="59"/>
      <c r="AN340" s="59"/>
      <c r="AO340" s="59"/>
      <c r="AP340" s="59"/>
      <c r="AQ340" s="59"/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59"/>
      <c r="BD340" s="59"/>
      <c r="BE340" s="59"/>
      <c r="BF340" s="59"/>
      <c r="BG340" s="59"/>
      <c r="BH340" s="59"/>
      <c r="BI340" s="59"/>
      <c r="BJ340" s="59"/>
      <c r="BK340" s="59"/>
      <c r="BL340" s="59"/>
      <c r="BM340" s="59"/>
      <c r="BN340" s="59"/>
      <c r="BO340" s="59"/>
      <c r="BP340" s="59"/>
      <c r="BQ340" s="59"/>
      <c r="BR340" s="59"/>
      <c r="BS340" s="59"/>
      <c r="BT340" s="59"/>
    </row>
    <row r="341" spans="1:72" ht="27.6" x14ac:dyDescent="0.3">
      <c r="A341" s="108" t="s">
        <v>383</v>
      </c>
      <c r="B341" s="39" t="s">
        <v>399</v>
      </c>
      <c r="C341" s="39" t="s">
        <v>399</v>
      </c>
      <c r="D341" s="40" t="s">
        <v>12</v>
      </c>
      <c r="E341" s="41" t="s">
        <v>17</v>
      </c>
      <c r="F341" s="40" t="s">
        <v>23</v>
      </c>
      <c r="G341" s="41" t="s">
        <v>14</v>
      </c>
      <c r="H341" s="113">
        <v>21101</v>
      </c>
      <c r="I341" s="115" t="s">
        <v>780</v>
      </c>
      <c r="J341" s="110" t="s">
        <v>480</v>
      </c>
      <c r="K341" s="152" t="s">
        <v>481</v>
      </c>
      <c r="L341" s="42" t="s">
        <v>48</v>
      </c>
      <c r="M341" s="35" t="s">
        <v>48</v>
      </c>
      <c r="N341" s="37" t="s">
        <v>53</v>
      </c>
      <c r="O341" s="119">
        <v>40</v>
      </c>
      <c r="P341" s="44">
        <v>24.939999999999998</v>
      </c>
      <c r="Q341" s="120" t="s">
        <v>130</v>
      </c>
      <c r="R341" s="161">
        <f>SUM(S341:AD341)</f>
        <v>996</v>
      </c>
      <c r="S341" s="134">
        <v>0</v>
      </c>
      <c r="T341" s="136">
        <v>249</v>
      </c>
      <c r="U341" s="134">
        <v>0</v>
      </c>
      <c r="V341" s="136">
        <v>0</v>
      </c>
      <c r="W341" s="136">
        <v>249</v>
      </c>
      <c r="X341" s="134">
        <v>0</v>
      </c>
      <c r="Y341" s="134">
        <v>0</v>
      </c>
      <c r="Z341" s="136">
        <v>249</v>
      </c>
      <c r="AA341" s="134">
        <v>0</v>
      </c>
      <c r="AB341" s="134">
        <v>0</v>
      </c>
      <c r="AC341" s="136">
        <v>249</v>
      </c>
      <c r="AD341" s="134">
        <v>0</v>
      </c>
      <c r="AE341" s="88"/>
      <c r="AF341" s="59"/>
      <c r="AG341" s="59"/>
      <c r="AH341" s="59"/>
      <c r="AI341" s="59"/>
      <c r="AJ341" s="59"/>
      <c r="AK341" s="59"/>
      <c r="AL341" s="59"/>
      <c r="AM341" s="59"/>
      <c r="AN341" s="59"/>
      <c r="AO341" s="59"/>
      <c r="AP341" s="59"/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59"/>
      <c r="BD341" s="59"/>
      <c r="BE341" s="59"/>
      <c r="BF341" s="59"/>
      <c r="BG341" s="59"/>
      <c r="BH341" s="59"/>
      <c r="BI341" s="59"/>
      <c r="BJ341" s="59"/>
      <c r="BK341" s="59"/>
      <c r="BL341" s="59"/>
      <c r="BM341" s="59"/>
      <c r="BN341" s="59"/>
      <c r="BO341" s="59"/>
      <c r="BP341" s="59"/>
      <c r="BQ341" s="59"/>
      <c r="BR341" s="59"/>
      <c r="BS341" s="59"/>
      <c r="BT341" s="59"/>
    </row>
    <row r="342" spans="1:72" ht="55.2" x14ac:dyDescent="0.3">
      <c r="A342" s="108" t="s">
        <v>383</v>
      </c>
      <c r="B342" s="39" t="s">
        <v>399</v>
      </c>
      <c r="C342" s="39" t="s">
        <v>399</v>
      </c>
      <c r="D342" s="40" t="s">
        <v>12</v>
      </c>
      <c r="E342" s="41" t="s">
        <v>17</v>
      </c>
      <c r="F342" s="40" t="s">
        <v>23</v>
      </c>
      <c r="G342" s="41" t="s">
        <v>14</v>
      </c>
      <c r="H342" s="113">
        <v>21401</v>
      </c>
      <c r="I342" s="115" t="s">
        <v>64</v>
      </c>
      <c r="J342" s="110" t="s">
        <v>184</v>
      </c>
      <c r="K342" s="152" t="s">
        <v>185</v>
      </c>
      <c r="L342" s="42" t="s">
        <v>48</v>
      </c>
      <c r="M342" s="35" t="s">
        <v>48</v>
      </c>
      <c r="N342" s="37" t="s">
        <v>53</v>
      </c>
      <c r="O342" s="119">
        <v>100</v>
      </c>
      <c r="P342" s="44">
        <v>100</v>
      </c>
      <c r="Q342" s="120" t="s">
        <v>130</v>
      </c>
      <c r="R342" s="161">
        <f>SUM(T342:AD342)</f>
        <v>10000</v>
      </c>
      <c r="S342" s="134">
        <v>0</v>
      </c>
      <c r="T342" s="136">
        <v>2500</v>
      </c>
      <c r="U342" s="134">
        <v>0</v>
      </c>
      <c r="V342" s="136">
        <v>0</v>
      </c>
      <c r="W342" s="136">
        <v>2500</v>
      </c>
      <c r="X342" s="134">
        <v>0</v>
      </c>
      <c r="Y342" s="134">
        <v>0</v>
      </c>
      <c r="Z342" s="136">
        <v>2500</v>
      </c>
      <c r="AA342" s="134">
        <v>0</v>
      </c>
      <c r="AB342" s="134">
        <v>0</v>
      </c>
      <c r="AC342" s="136">
        <v>2500</v>
      </c>
      <c r="AD342" s="134">
        <v>0</v>
      </c>
      <c r="AE342" s="88"/>
      <c r="AF342" s="59"/>
      <c r="AG342" s="59"/>
      <c r="AH342" s="59"/>
      <c r="AI342" s="59"/>
      <c r="AJ342" s="59"/>
      <c r="AK342" s="59"/>
      <c r="AL342" s="59"/>
      <c r="AM342" s="59"/>
      <c r="AN342" s="59"/>
      <c r="AO342" s="59"/>
      <c r="AP342" s="59"/>
      <c r="AQ342" s="59"/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59"/>
      <c r="BD342" s="59"/>
      <c r="BE342" s="59"/>
      <c r="BF342" s="59"/>
      <c r="BG342" s="59"/>
      <c r="BH342" s="59"/>
      <c r="BI342" s="59"/>
      <c r="BJ342" s="59"/>
      <c r="BK342" s="59"/>
      <c r="BL342" s="59"/>
      <c r="BM342" s="59"/>
      <c r="BN342" s="59"/>
      <c r="BO342" s="59"/>
      <c r="BP342" s="59"/>
      <c r="BQ342" s="59"/>
      <c r="BR342" s="59"/>
      <c r="BS342" s="59"/>
      <c r="BT342" s="59"/>
    </row>
    <row r="343" spans="1:72" ht="55.2" x14ac:dyDescent="0.3">
      <c r="A343" s="108" t="s">
        <v>383</v>
      </c>
      <c r="B343" s="39" t="s">
        <v>399</v>
      </c>
      <c r="C343" s="39" t="s">
        <v>399</v>
      </c>
      <c r="D343" s="40" t="s">
        <v>12</v>
      </c>
      <c r="E343" s="41" t="s">
        <v>17</v>
      </c>
      <c r="F343" s="40" t="s">
        <v>23</v>
      </c>
      <c r="G343" s="41" t="s">
        <v>14</v>
      </c>
      <c r="H343" s="113">
        <v>29401</v>
      </c>
      <c r="I343" s="115" t="s">
        <v>64</v>
      </c>
      <c r="J343" s="110" t="s">
        <v>482</v>
      </c>
      <c r="K343" s="152" t="s">
        <v>483</v>
      </c>
      <c r="L343" s="42" t="s">
        <v>48</v>
      </c>
      <c r="M343" s="35" t="s">
        <v>48</v>
      </c>
      <c r="N343" s="37" t="s">
        <v>53</v>
      </c>
      <c r="O343" s="119">
        <v>6</v>
      </c>
      <c r="P343" s="44">
        <v>186.66</v>
      </c>
      <c r="Q343" s="120" t="s">
        <v>130</v>
      </c>
      <c r="R343" s="161">
        <f t="shared" ref="R343:R345" si="9">SUM(S343:AD343)</f>
        <v>1120</v>
      </c>
      <c r="S343" s="134">
        <v>0</v>
      </c>
      <c r="T343" s="136">
        <v>0</v>
      </c>
      <c r="U343" s="134">
        <v>560</v>
      </c>
      <c r="V343" s="136">
        <v>0</v>
      </c>
      <c r="W343" s="134">
        <v>0</v>
      </c>
      <c r="X343" s="134">
        <v>0</v>
      </c>
      <c r="Y343" s="134">
        <v>0</v>
      </c>
      <c r="Z343" s="134">
        <v>0</v>
      </c>
      <c r="AA343" s="134">
        <v>0</v>
      </c>
      <c r="AB343" s="134">
        <v>560</v>
      </c>
      <c r="AC343" s="134">
        <v>0</v>
      </c>
      <c r="AD343" s="134">
        <v>0</v>
      </c>
      <c r="AE343" s="88"/>
      <c r="AF343" s="59"/>
      <c r="AG343" s="59"/>
      <c r="AH343" s="59"/>
      <c r="AI343" s="59"/>
      <c r="AJ343" s="59"/>
      <c r="AK343" s="59"/>
      <c r="AL343" s="59"/>
      <c r="AM343" s="59"/>
      <c r="AN343" s="59"/>
      <c r="AO343" s="59"/>
      <c r="AP343" s="59"/>
      <c r="AQ343" s="59"/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59"/>
      <c r="BD343" s="59"/>
      <c r="BE343" s="59"/>
      <c r="BF343" s="59"/>
      <c r="BG343" s="59"/>
      <c r="BH343" s="59"/>
      <c r="BI343" s="59"/>
      <c r="BJ343" s="59"/>
      <c r="BK343" s="59"/>
      <c r="BL343" s="59"/>
      <c r="BM343" s="59"/>
      <c r="BN343" s="59"/>
      <c r="BO343" s="59"/>
      <c r="BP343" s="59"/>
      <c r="BQ343" s="59"/>
      <c r="BR343" s="59"/>
      <c r="BS343" s="59"/>
      <c r="BT343" s="59"/>
    </row>
    <row r="344" spans="1:72" ht="55.2" x14ac:dyDescent="0.3">
      <c r="A344" s="108" t="s">
        <v>383</v>
      </c>
      <c r="B344" s="39" t="s">
        <v>399</v>
      </c>
      <c r="C344" s="39" t="s">
        <v>399</v>
      </c>
      <c r="D344" s="40" t="s">
        <v>12</v>
      </c>
      <c r="E344" s="41" t="s">
        <v>17</v>
      </c>
      <c r="F344" s="40" t="s">
        <v>23</v>
      </c>
      <c r="G344" s="41" t="s">
        <v>14</v>
      </c>
      <c r="H344" s="113">
        <v>29401</v>
      </c>
      <c r="I344" s="115" t="s">
        <v>64</v>
      </c>
      <c r="J344" s="110" t="s">
        <v>484</v>
      </c>
      <c r="K344" s="152" t="s">
        <v>485</v>
      </c>
      <c r="L344" s="42" t="s">
        <v>48</v>
      </c>
      <c r="M344" s="35" t="s">
        <v>48</v>
      </c>
      <c r="N344" s="37" t="s">
        <v>53</v>
      </c>
      <c r="O344" s="119">
        <v>6</v>
      </c>
      <c r="P344" s="44">
        <v>480</v>
      </c>
      <c r="Q344" s="120" t="s">
        <v>130</v>
      </c>
      <c r="R344" s="161">
        <f t="shared" si="9"/>
        <v>2880</v>
      </c>
      <c r="S344" s="134">
        <v>0</v>
      </c>
      <c r="T344" s="136">
        <v>0</v>
      </c>
      <c r="U344" s="134">
        <v>1440</v>
      </c>
      <c r="V344" s="136">
        <v>0</v>
      </c>
      <c r="W344" s="134">
        <v>0</v>
      </c>
      <c r="X344" s="134">
        <v>0</v>
      </c>
      <c r="Y344" s="134">
        <v>0</v>
      </c>
      <c r="Z344" s="134">
        <v>0</v>
      </c>
      <c r="AA344" s="134">
        <v>0</v>
      </c>
      <c r="AB344" s="134">
        <v>1440</v>
      </c>
      <c r="AC344" s="134">
        <v>0</v>
      </c>
      <c r="AD344" s="134">
        <v>0</v>
      </c>
      <c r="AE344" s="88"/>
      <c r="AF344" s="59"/>
      <c r="AG344" s="59"/>
      <c r="AH344" s="59"/>
      <c r="AI344" s="59"/>
      <c r="AJ344" s="59"/>
      <c r="AK344" s="59"/>
      <c r="AL344" s="59"/>
      <c r="AM344" s="59"/>
      <c r="AN344" s="59"/>
      <c r="AO344" s="59"/>
      <c r="AP344" s="59"/>
      <c r="AQ344" s="59"/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59"/>
      <c r="BD344" s="59"/>
      <c r="BE344" s="59"/>
      <c r="BF344" s="59"/>
      <c r="BG344" s="59"/>
      <c r="BH344" s="59"/>
      <c r="BI344" s="59"/>
      <c r="BJ344" s="59"/>
      <c r="BK344" s="59"/>
      <c r="BL344" s="59"/>
      <c r="BM344" s="59"/>
      <c r="BN344" s="59"/>
      <c r="BO344" s="59"/>
      <c r="BP344" s="59"/>
      <c r="BQ344" s="59"/>
      <c r="BR344" s="59"/>
      <c r="BS344" s="59"/>
      <c r="BT344" s="59"/>
    </row>
    <row r="345" spans="1:72" ht="55.2" x14ac:dyDescent="0.3">
      <c r="A345" s="108" t="s">
        <v>383</v>
      </c>
      <c r="B345" s="39" t="s">
        <v>399</v>
      </c>
      <c r="C345" s="39" t="s">
        <v>399</v>
      </c>
      <c r="D345" s="40" t="s">
        <v>12</v>
      </c>
      <c r="E345" s="41" t="s">
        <v>17</v>
      </c>
      <c r="F345" s="40" t="s">
        <v>23</v>
      </c>
      <c r="G345" s="41" t="s">
        <v>14</v>
      </c>
      <c r="H345" s="113">
        <v>35201</v>
      </c>
      <c r="I345" s="115" t="s">
        <v>64</v>
      </c>
      <c r="J345" s="110" t="s">
        <v>48</v>
      </c>
      <c r="K345" s="152" t="s">
        <v>486</v>
      </c>
      <c r="L345" s="42" t="s">
        <v>48</v>
      </c>
      <c r="M345" s="35" t="s">
        <v>48</v>
      </c>
      <c r="N345" s="37" t="s">
        <v>62</v>
      </c>
      <c r="O345" s="119">
        <v>20</v>
      </c>
      <c r="P345" s="44">
        <v>2000</v>
      </c>
      <c r="Q345" s="120" t="s">
        <v>130</v>
      </c>
      <c r="R345" s="161">
        <f t="shared" si="9"/>
        <v>40000</v>
      </c>
      <c r="S345" s="134">
        <v>0</v>
      </c>
      <c r="T345" s="136">
        <v>0</v>
      </c>
      <c r="U345" s="134">
        <v>8000</v>
      </c>
      <c r="V345" s="134">
        <v>8000</v>
      </c>
      <c r="W345" s="134">
        <v>0</v>
      </c>
      <c r="X345" s="134">
        <v>8000</v>
      </c>
      <c r="Y345" s="134">
        <v>0</v>
      </c>
      <c r="Z345" s="134">
        <v>0</v>
      </c>
      <c r="AA345" s="134">
        <v>8000</v>
      </c>
      <c r="AB345" s="134">
        <v>8000</v>
      </c>
      <c r="AC345" s="134">
        <v>0</v>
      </c>
      <c r="AD345" s="134">
        <v>0</v>
      </c>
      <c r="AE345" s="88"/>
      <c r="AF345" s="59"/>
      <c r="AG345" s="59"/>
      <c r="AH345" s="59"/>
      <c r="AI345" s="59"/>
      <c r="AJ345" s="59"/>
      <c r="AK345" s="59"/>
      <c r="AL345" s="59"/>
      <c r="AM345" s="59"/>
      <c r="AN345" s="59"/>
      <c r="AO345" s="59"/>
      <c r="AP345" s="59"/>
      <c r="AQ345" s="59"/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59"/>
      <c r="BD345" s="59"/>
      <c r="BE345" s="59"/>
      <c r="BF345" s="59"/>
      <c r="BG345" s="59"/>
      <c r="BH345" s="59"/>
      <c r="BI345" s="59"/>
      <c r="BJ345" s="59"/>
      <c r="BK345" s="59"/>
      <c r="BL345" s="59"/>
      <c r="BM345" s="59"/>
      <c r="BN345" s="59"/>
      <c r="BO345" s="59"/>
      <c r="BP345" s="59"/>
      <c r="BQ345" s="59"/>
      <c r="BR345" s="59"/>
      <c r="BS345" s="59"/>
      <c r="BT345" s="59"/>
    </row>
    <row r="346" spans="1:72" ht="96.6" x14ac:dyDescent="0.3">
      <c r="A346" s="108" t="s">
        <v>383</v>
      </c>
      <c r="B346" s="39" t="s">
        <v>399</v>
      </c>
      <c r="C346" s="39" t="s">
        <v>399</v>
      </c>
      <c r="D346" s="40" t="s">
        <v>12</v>
      </c>
      <c r="E346" s="41" t="s">
        <v>17</v>
      </c>
      <c r="F346" s="40" t="s">
        <v>23</v>
      </c>
      <c r="G346" s="41" t="s">
        <v>27</v>
      </c>
      <c r="H346" s="113">
        <v>26102</v>
      </c>
      <c r="I346" s="115" t="s">
        <v>1012</v>
      </c>
      <c r="J346" s="110" t="s">
        <v>365</v>
      </c>
      <c r="K346" s="110" t="s">
        <v>487</v>
      </c>
      <c r="L346" s="42" t="s">
        <v>48</v>
      </c>
      <c r="M346" s="35" t="s">
        <v>48</v>
      </c>
      <c r="N346" s="37" t="s">
        <v>53</v>
      </c>
      <c r="O346" s="119">
        <v>330</v>
      </c>
      <c r="P346" s="44">
        <v>100</v>
      </c>
      <c r="Q346" s="120" t="s">
        <v>130</v>
      </c>
      <c r="R346" s="161">
        <f>SUM(S346:AD346)</f>
        <v>33000</v>
      </c>
      <c r="S346" s="134">
        <v>3000</v>
      </c>
      <c r="T346" s="134">
        <v>3000</v>
      </c>
      <c r="U346" s="134">
        <v>3000</v>
      </c>
      <c r="V346" s="134">
        <v>3000</v>
      </c>
      <c r="W346" s="134">
        <v>3000</v>
      </c>
      <c r="X346" s="134">
        <v>3000</v>
      </c>
      <c r="Y346" s="134">
        <v>3000</v>
      </c>
      <c r="Z346" s="134">
        <v>3000</v>
      </c>
      <c r="AA346" s="134">
        <v>3000</v>
      </c>
      <c r="AB346" s="134">
        <v>3000</v>
      </c>
      <c r="AC346" s="134">
        <v>3000</v>
      </c>
      <c r="AD346" s="134">
        <v>0</v>
      </c>
      <c r="AE346" s="88"/>
      <c r="AF346" s="59"/>
      <c r="AG346" s="59"/>
      <c r="AH346" s="59"/>
      <c r="AI346" s="59"/>
      <c r="AJ346" s="59"/>
      <c r="AK346" s="59"/>
      <c r="AL346" s="59"/>
      <c r="AM346" s="59"/>
      <c r="AN346" s="59"/>
      <c r="AO346" s="59"/>
      <c r="AP346" s="59"/>
      <c r="AQ346" s="59"/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59"/>
      <c r="BD346" s="59"/>
      <c r="BE346" s="59"/>
      <c r="BF346" s="59"/>
      <c r="BG346" s="59"/>
      <c r="BH346" s="59"/>
      <c r="BI346" s="59"/>
      <c r="BJ346" s="59"/>
      <c r="BK346" s="59"/>
      <c r="BL346" s="59"/>
      <c r="BM346" s="59"/>
      <c r="BN346" s="59"/>
      <c r="BO346" s="59"/>
      <c r="BP346" s="59"/>
      <c r="BQ346" s="59"/>
      <c r="BR346" s="59"/>
      <c r="BS346" s="59"/>
      <c r="BT346" s="59"/>
    </row>
    <row r="347" spans="1:72" ht="96.6" x14ac:dyDescent="0.3">
      <c r="A347" s="108" t="s">
        <v>383</v>
      </c>
      <c r="B347" s="39" t="s">
        <v>399</v>
      </c>
      <c r="C347" s="39" t="s">
        <v>399</v>
      </c>
      <c r="D347" s="40" t="s">
        <v>12</v>
      </c>
      <c r="E347" s="41" t="s">
        <v>17</v>
      </c>
      <c r="F347" s="40" t="s">
        <v>23</v>
      </c>
      <c r="G347" s="41" t="s">
        <v>27</v>
      </c>
      <c r="H347" s="113">
        <v>26102</v>
      </c>
      <c r="I347" s="115" t="s">
        <v>1012</v>
      </c>
      <c r="J347" s="110" t="s">
        <v>365</v>
      </c>
      <c r="K347" s="110" t="s">
        <v>487</v>
      </c>
      <c r="L347" s="42" t="s">
        <v>48</v>
      </c>
      <c r="M347" s="35" t="s">
        <v>48</v>
      </c>
      <c r="N347" s="37" t="s">
        <v>53</v>
      </c>
      <c r="O347" s="119">
        <v>10</v>
      </c>
      <c r="P347" s="44">
        <v>100</v>
      </c>
      <c r="Q347" s="120" t="s">
        <v>130</v>
      </c>
      <c r="R347" s="161">
        <f>SUM(S347:AD347)</f>
        <v>1000</v>
      </c>
      <c r="S347" s="134">
        <v>0</v>
      </c>
      <c r="T347" s="134">
        <v>0</v>
      </c>
      <c r="U347" s="134">
        <v>0</v>
      </c>
      <c r="V347" s="134">
        <v>0</v>
      </c>
      <c r="W347" s="134">
        <v>0</v>
      </c>
      <c r="X347" s="134">
        <v>0</v>
      </c>
      <c r="Y347" s="134">
        <v>0</v>
      </c>
      <c r="Z347" s="134">
        <v>0</v>
      </c>
      <c r="AA347" s="134">
        <v>0</v>
      </c>
      <c r="AB347" s="134">
        <v>0</v>
      </c>
      <c r="AC347" s="134">
        <v>0</v>
      </c>
      <c r="AD347" s="134">
        <f>O347*P347</f>
        <v>1000</v>
      </c>
      <c r="AE347" s="88"/>
      <c r="AF347" s="59"/>
      <c r="AG347" s="59"/>
      <c r="AH347" s="59"/>
      <c r="AI347" s="59"/>
      <c r="AJ347" s="59"/>
      <c r="AK347" s="59"/>
      <c r="AL347" s="59"/>
      <c r="AM347" s="59"/>
      <c r="AN347" s="59"/>
      <c r="AO347" s="59"/>
      <c r="AP347" s="59"/>
      <c r="AQ347" s="59"/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59"/>
      <c r="BD347" s="59"/>
      <c r="BE347" s="59"/>
      <c r="BF347" s="59"/>
      <c r="BG347" s="59"/>
      <c r="BH347" s="59"/>
      <c r="BI347" s="59"/>
      <c r="BJ347" s="59"/>
      <c r="BK347" s="59"/>
      <c r="BL347" s="59"/>
      <c r="BM347" s="59"/>
      <c r="BN347" s="59"/>
      <c r="BO347" s="59"/>
      <c r="BP347" s="59"/>
      <c r="BQ347" s="59"/>
      <c r="BR347" s="59"/>
      <c r="BS347" s="59"/>
      <c r="BT347" s="59"/>
    </row>
    <row r="348" spans="1:72" ht="27.6" x14ac:dyDescent="0.3">
      <c r="A348" s="108" t="s">
        <v>383</v>
      </c>
      <c r="B348" s="39" t="s">
        <v>399</v>
      </c>
      <c r="C348" s="39" t="s">
        <v>399</v>
      </c>
      <c r="D348" s="40" t="s">
        <v>12</v>
      </c>
      <c r="E348" s="41" t="s">
        <v>17</v>
      </c>
      <c r="F348" s="40" t="s">
        <v>118</v>
      </c>
      <c r="G348" s="41" t="s">
        <v>16</v>
      </c>
      <c r="H348" s="113">
        <v>21601</v>
      </c>
      <c r="I348" s="115" t="s">
        <v>66</v>
      </c>
      <c r="J348" s="110" t="s">
        <v>224</v>
      </c>
      <c r="K348" s="110" t="s">
        <v>225</v>
      </c>
      <c r="L348" s="42" t="s">
        <v>48</v>
      </c>
      <c r="M348" s="35" t="s">
        <v>48</v>
      </c>
      <c r="N348" s="37" t="s">
        <v>53</v>
      </c>
      <c r="O348" s="119">
        <v>150</v>
      </c>
      <c r="P348" s="44">
        <v>58</v>
      </c>
      <c r="Q348" s="120" t="s">
        <v>130</v>
      </c>
      <c r="R348" s="161">
        <f>SUM(S348:AD348)</f>
        <v>8700</v>
      </c>
      <c r="S348" s="134">
        <v>0</v>
      </c>
      <c r="T348" s="136">
        <v>1740</v>
      </c>
      <c r="U348" s="134">
        <v>0</v>
      </c>
      <c r="V348" s="136">
        <v>1740</v>
      </c>
      <c r="W348" s="134">
        <v>0</v>
      </c>
      <c r="X348" s="136">
        <v>1740</v>
      </c>
      <c r="Y348" s="134">
        <v>0</v>
      </c>
      <c r="Z348" s="136">
        <v>1740</v>
      </c>
      <c r="AA348" s="134">
        <v>0</v>
      </c>
      <c r="AB348" s="136">
        <v>1740</v>
      </c>
      <c r="AC348" s="134">
        <v>0</v>
      </c>
      <c r="AD348" s="136"/>
      <c r="AE348" s="88"/>
      <c r="AF348" s="59"/>
      <c r="AG348" s="59"/>
      <c r="AH348" s="59"/>
      <c r="AI348" s="59"/>
      <c r="AJ348" s="59"/>
      <c r="AK348" s="59"/>
      <c r="AL348" s="59"/>
      <c r="AM348" s="59"/>
      <c r="AN348" s="59"/>
      <c r="AO348" s="59"/>
      <c r="AP348" s="59"/>
      <c r="AQ348" s="59"/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59"/>
      <c r="BD348" s="59"/>
      <c r="BE348" s="59"/>
      <c r="BF348" s="59"/>
      <c r="BG348" s="59"/>
      <c r="BH348" s="59"/>
      <c r="BI348" s="59"/>
      <c r="BJ348" s="59"/>
      <c r="BK348" s="59"/>
      <c r="BL348" s="59"/>
      <c r="BM348" s="59"/>
      <c r="BN348" s="59"/>
      <c r="BO348" s="59"/>
      <c r="BP348" s="59"/>
      <c r="BQ348" s="59"/>
      <c r="BR348" s="59"/>
      <c r="BS348" s="59"/>
      <c r="BT348" s="59"/>
    </row>
    <row r="349" spans="1:72" ht="27.6" x14ac:dyDescent="0.3">
      <c r="A349" s="108" t="s">
        <v>383</v>
      </c>
      <c r="B349" s="39" t="s">
        <v>399</v>
      </c>
      <c r="C349" s="39" t="s">
        <v>399</v>
      </c>
      <c r="D349" s="40" t="s">
        <v>12</v>
      </c>
      <c r="E349" s="41" t="s">
        <v>17</v>
      </c>
      <c r="F349" s="40" t="s">
        <v>118</v>
      </c>
      <c r="G349" s="41" t="s">
        <v>16</v>
      </c>
      <c r="H349" s="113">
        <v>21601</v>
      </c>
      <c r="I349" s="115" t="s">
        <v>66</v>
      </c>
      <c r="J349" s="110" t="s">
        <v>477</v>
      </c>
      <c r="K349" s="110" t="s">
        <v>478</v>
      </c>
      <c r="L349" s="42" t="s">
        <v>48</v>
      </c>
      <c r="M349" s="35" t="s">
        <v>48</v>
      </c>
      <c r="N349" s="37" t="s">
        <v>53</v>
      </c>
      <c r="O349" s="119">
        <v>70</v>
      </c>
      <c r="P349" s="44">
        <v>90.01</v>
      </c>
      <c r="Q349" s="120" t="s">
        <v>130</v>
      </c>
      <c r="R349" s="161">
        <f>SUM(S349:AD349)</f>
        <v>6300</v>
      </c>
      <c r="S349" s="134">
        <v>0</v>
      </c>
      <c r="T349" s="136">
        <v>1260</v>
      </c>
      <c r="U349" s="134">
        <v>0</v>
      </c>
      <c r="V349" s="136">
        <v>1260</v>
      </c>
      <c r="W349" s="134">
        <v>0</v>
      </c>
      <c r="X349" s="136">
        <v>1260</v>
      </c>
      <c r="Y349" s="134">
        <v>0</v>
      </c>
      <c r="Z349" s="136">
        <v>1260</v>
      </c>
      <c r="AA349" s="134">
        <v>0</v>
      </c>
      <c r="AB349" s="136">
        <v>1260</v>
      </c>
      <c r="AC349" s="134">
        <v>0</v>
      </c>
      <c r="AD349" s="136">
        <v>0</v>
      </c>
      <c r="AE349" s="88"/>
      <c r="AF349" s="59"/>
      <c r="AG349" s="59"/>
      <c r="AH349" s="59"/>
      <c r="AI349" s="59"/>
      <c r="AJ349" s="59"/>
      <c r="AK349" s="59"/>
      <c r="AL349" s="59"/>
      <c r="AM349" s="59"/>
      <c r="AN349" s="59"/>
      <c r="AO349" s="59"/>
      <c r="AP349" s="59"/>
      <c r="AQ349" s="59"/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59"/>
      <c r="BD349" s="59"/>
      <c r="BE349" s="59"/>
      <c r="BF349" s="59"/>
      <c r="BG349" s="59"/>
      <c r="BH349" s="59"/>
      <c r="BI349" s="59"/>
      <c r="BJ349" s="59"/>
      <c r="BK349" s="59"/>
      <c r="BL349" s="59"/>
      <c r="BM349" s="59"/>
      <c r="BN349" s="59"/>
      <c r="BO349" s="59"/>
      <c r="BP349" s="59"/>
      <c r="BQ349" s="59"/>
      <c r="BR349" s="59"/>
      <c r="BS349" s="59"/>
      <c r="BT349" s="59"/>
    </row>
    <row r="350" spans="1:72" ht="27.6" x14ac:dyDescent="0.3">
      <c r="A350" s="108" t="s">
        <v>383</v>
      </c>
      <c r="B350" s="39" t="s">
        <v>399</v>
      </c>
      <c r="C350" s="39" t="s">
        <v>399</v>
      </c>
      <c r="D350" s="40" t="s">
        <v>12</v>
      </c>
      <c r="E350" s="41" t="s">
        <v>17</v>
      </c>
      <c r="F350" s="40" t="s">
        <v>118</v>
      </c>
      <c r="G350" s="41" t="s">
        <v>16</v>
      </c>
      <c r="H350" s="113">
        <v>25401</v>
      </c>
      <c r="I350" s="115" t="s">
        <v>776</v>
      </c>
      <c r="J350" s="110" t="s">
        <v>74</v>
      </c>
      <c r="K350" s="152" t="s">
        <v>345</v>
      </c>
      <c r="L350" s="42" t="s">
        <v>48</v>
      </c>
      <c r="M350" s="35" t="s">
        <v>48</v>
      </c>
      <c r="N350" s="37" t="s">
        <v>53</v>
      </c>
      <c r="O350" s="119">
        <v>3250</v>
      </c>
      <c r="P350" s="44">
        <v>0.89</v>
      </c>
      <c r="Q350" s="120" t="s">
        <v>130</v>
      </c>
      <c r="R350" s="161">
        <f t="shared" ref="R350" si="10">SUM(S350:AD350)</f>
        <v>3250</v>
      </c>
      <c r="S350" s="134">
        <v>0</v>
      </c>
      <c r="T350" s="134">
        <v>650</v>
      </c>
      <c r="U350" s="134">
        <v>0</v>
      </c>
      <c r="V350" s="134">
        <v>650</v>
      </c>
      <c r="W350" s="134">
        <v>0</v>
      </c>
      <c r="X350" s="134">
        <v>650</v>
      </c>
      <c r="Y350" s="134">
        <v>0</v>
      </c>
      <c r="Z350" s="134">
        <v>650</v>
      </c>
      <c r="AA350" s="134">
        <v>0</v>
      </c>
      <c r="AB350" s="134">
        <v>650</v>
      </c>
      <c r="AC350" s="134">
        <v>0</v>
      </c>
      <c r="AD350" s="134">
        <v>0</v>
      </c>
      <c r="AE350" s="88"/>
      <c r="AF350" s="59"/>
      <c r="AG350" s="59"/>
      <c r="AH350" s="59"/>
      <c r="AI350" s="59"/>
      <c r="AJ350" s="59"/>
      <c r="AK350" s="59"/>
      <c r="AL350" s="59"/>
      <c r="AM350" s="59"/>
      <c r="AN350" s="59"/>
      <c r="AO350" s="59"/>
      <c r="AP350" s="59"/>
      <c r="AQ350" s="59"/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59"/>
      <c r="BD350" s="59"/>
      <c r="BE350" s="59"/>
      <c r="BF350" s="59"/>
      <c r="BG350" s="59"/>
      <c r="BH350" s="59"/>
      <c r="BI350" s="59"/>
      <c r="BJ350" s="59"/>
      <c r="BK350" s="59"/>
      <c r="BL350" s="59"/>
      <c r="BM350" s="59"/>
      <c r="BN350" s="59"/>
      <c r="BO350" s="59"/>
      <c r="BP350" s="59"/>
      <c r="BQ350" s="59"/>
      <c r="BR350" s="59"/>
      <c r="BS350" s="59"/>
      <c r="BT350" s="59"/>
    </row>
    <row r="351" spans="1:72" ht="27.6" x14ac:dyDescent="0.3">
      <c r="A351" s="108" t="s">
        <v>383</v>
      </c>
      <c r="B351" s="39" t="s">
        <v>399</v>
      </c>
      <c r="C351" s="39" t="s">
        <v>399</v>
      </c>
      <c r="D351" s="40" t="s">
        <v>12</v>
      </c>
      <c r="E351" s="41" t="s">
        <v>17</v>
      </c>
      <c r="F351" s="40" t="s">
        <v>118</v>
      </c>
      <c r="G351" s="41" t="s">
        <v>16</v>
      </c>
      <c r="H351" s="113">
        <v>25401</v>
      </c>
      <c r="I351" s="115" t="s">
        <v>776</v>
      </c>
      <c r="J351" s="110" t="s">
        <v>635</v>
      </c>
      <c r="K351" s="110" t="s">
        <v>347</v>
      </c>
      <c r="L351" s="42" t="s">
        <v>48</v>
      </c>
      <c r="M351" s="35" t="s">
        <v>48</v>
      </c>
      <c r="N351" s="37" t="s">
        <v>53</v>
      </c>
      <c r="O351" s="119">
        <v>105</v>
      </c>
      <c r="P351" s="44">
        <v>111.9</v>
      </c>
      <c r="Q351" s="120" t="s">
        <v>130</v>
      </c>
      <c r="R351" s="161">
        <f>SUM(S351:AD351)</f>
        <v>11750</v>
      </c>
      <c r="S351" s="134">
        <v>0</v>
      </c>
      <c r="T351" s="134">
        <v>2350</v>
      </c>
      <c r="U351" s="134">
        <v>0</v>
      </c>
      <c r="V351" s="134">
        <v>2350</v>
      </c>
      <c r="W351" s="134">
        <v>0</v>
      </c>
      <c r="X351" s="134">
        <v>2350</v>
      </c>
      <c r="Y351" s="134">
        <v>0</v>
      </c>
      <c r="Z351" s="134">
        <v>2350</v>
      </c>
      <c r="AA351" s="134">
        <v>0</v>
      </c>
      <c r="AB351" s="134">
        <v>2350</v>
      </c>
      <c r="AC351" s="134">
        <v>0</v>
      </c>
      <c r="AD351" s="134">
        <v>0</v>
      </c>
      <c r="AE351" s="88"/>
      <c r="AF351" s="59"/>
      <c r="AG351" s="59"/>
      <c r="AH351" s="59"/>
      <c r="AI351" s="59"/>
      <c r="AJ351" s="59"/>
      <c r="AK351" s="59"/>
      <c r="AL351" s="59"/>
      <c r="AM351" s="59"/>
      <c r="AN351" s="59"/>
      <c r="AO351" s="59"/>
      <c r="AP351" s="59"/>
      <c r="AQ351" s="59"/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59"/>
      <c r="BD351" s="59"/>
      <c r="BE351" s="59"/>
      <c r="BF351" s="59"/>
      <c r="BG351" s="59"/>
      <c r="BH351" s="59"/>
      <c r="BI351" s="59"/>
      <c r="BJ351" s="59"/>
      <c r="BK351" s="59"/>
      <c r="BL351" s="59"/>
      <c r="BM351" s="59"/>
      <c r="BN351" s="59"/>
      <c r="BO351" s="59"/>
      <c r="BP351" s="59"/>
      <c r="BQ351" s="59"/>
      <c r="BR351" s="59"/>
      <c r="BS351" s="59"/>
      <c r="BT351" s="59"/>
    </row>
    <row r="352" spans="1:72" s="16" customFormat="1" ht="27.6" x14ac:dyDescent="0.3">
      <c r="A352" s="169" t="s">
        <v>383</v>
      </c>
      <c r="B352" s="32" t="s">
        <v>399</v>
      </c>
      <c r="C352" s="32" t="s">
        <v>399</v>
      </c>
      <c r="D352" s="105" t="s">
        <v>12</v>
      </c>
      <c r="E352" s="106" t="s">
        <v>17</v>
      </c>
      <c r="F352" s="105" t="s">
        <v>118</v>
      </c>
      <c r="G352" s="106" t="s">
        <v>18</v>
      </c>
      <c r="H352" s="151">
        <v>21101</v>
      </c>
      <c r="I352" s="170" t="s">
        <v>780</v>
      </c>
      <c r="J352" s="112" t="s">
        <v>400</v>
      </c>
      <c r="K352" s="171" t="s">
        <v>401</v>
      </c>
      <c r="L352" s="25" t="s">
        <v>48</v>
      </c>
      <c r="M352" s="102" t="s">
        <v>48</v>
      </c>
      <c r="N352" s="103" t="s">
        <v>53</v>
      </c>
      <c r="O352" s="172">
        <v>40</v>
      </c>
      <c r="P352" s="107">
        <v>100</v>
      </c>
      <c r="Q352" s="163" t="s">
        <v>130</v>
      </c>
      <c r="R352" s="161">
        <f t="shared" si="5"/>
        <v>7000</v>
      </c>
      <c r="S352" s="161">
        <v>0</v>
      </c>
      <c r="T352" s="173">
        <v>1000</v>
      </c>
      <c r="U352" s="161">
        <v>0</v>
      </c>
      <c r="V352" s="173">
        <v>0</v>
      </c>
      <c r="W352" s="161">
        <v>1000</v>
      </c>
      <c r="X352" s="161">
        <v>0</v>
      </c>
      <c r="Y352" s="161">
        <v>0</v>
      </c>
      <c r="Z352" s="161">
        <v>1000</v>
      </c>
      <c r="AA352" s="161">
        <v>0</v>
      </c>
      <c r="AB352" s="161">
        <v>0</v>
      </c>
      <c r="AC352" s="161">
        <f>O352*P352</f>
        <v>4000</v>
      </c>
      <c r="AD352" s="161">
        <v>0</v>
      </c>
      <c r="AE352" s="96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</row>
    <row r="353" spans="1:72" ht="27.6" x14ac:dyDescent="0.3">
      <c r="A353" s="108" t="s">
        <v>383</v>
      </c>
      <c r="B353" s="39" t="s">
        <v>399</v>
      </c>
      <c r="C353" s="39" t="s">
        <v>399</v>
      </c>
      <c r="D353" s="40" t="s">
        <v>12</v>
      </c>
      <c r="E353" s="41" t="s">
        <v>13</v>
      </c>
      <c r="F353" s="40" t="s">
        <v>12</v>
      </c>
      <c r="G353" s="41" t="s">
        <v>14</v>
      </c>
      <c r="H353" s="113">
        <v>27101</v>
      </c>
      <c r="I353" s="115" t="s">
        <v>69</v>
      </c>
      <c r="J353" s="110" t="s">
        <v>448</v>
      </c>
      <c r="K353" s="152" t="s">
        <v>449</v>
      </c>
      <c r="L353" s="42" t="s">
        <v>48</v>
      </c>
      <c r="M353" s="35" t="s">
        <v>48</v>
      </c>
      <c r="N353" s="37" t="s">
        <v>53</v>
      </c>
      <c r="O353" s="119">
        <v>30</v>
      </c>
      <c r="P353" s="43">
        <v>380</v>
      </c>
      <c r="Q353" s="120" t="s">
        <v>130</v>
      </c>
      <c r="R353" s="161">
        <f t="shared" si="5"/>
        <v>11400</v>
      </c>
      <c r="S353" s="134">
        <v>0</v>
      </c>
      <c r="T353" s="134">
        <v>0</v>
      </c>
      <c r="U353" s="134">
        <v>0</v>
      </c>
      <c r="V353" s="134">
        <v>0</v>
      </c>
      <c r="W353" s="134">
        <v>0</v>
      </c>
      <c r="X353" s="134">
        <v>0</v>
      </c>
      <c r="Y353" s="134">
        <v>0</v>
      </c>
      <c r="Z353" s="134">
        <v>0</v>
      </c>
      <c r="AA353" s="134">
        <f>O353*P353</f>
        <v>11400</v>
      </c>
      <c r="AB353" s="134">
        <v>0</v>
      </c>
      <c r="AC353" s="134">
        <v>0</v>
      </c>
      <c r="AD353" s="134">
        <v>0</v>
      </c>
      <c r="AE353" s="88"/>
      <c r="AF353" s="59"/>
      <c r="AG353" s="59"/>
      <c r="AH353" s="59"/>
      <c r="AI353" s="59"/>
      <c r="AJ353" s="59"/>
      <c r="AK353" s="59"/>
      <c r="AL353" s="59"/>
      <c r="AM353" s="59"/>
      <c r="AN353" s="59"/>
      <c r="AO353" s="59"/>
      <c r="AP353" s="59"/>
      <c r="AQ353" s="59"/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59"/>
      <c r="BD353" s="59"/>
      <c r="BE353" s="59"/>
      <c r="BF353" s="59"/>
      <c r="BG353" s="59"/>
      <c r="BH353" s="59"/>
      <c r="BI353" s="59"/>
      <c r="BJ353" s="59"/>
      <c r="BK353" s="59"/>
      <c r="BL353" s="59"/>
      <c r="BM353" s="59"/>
      <c r="BN353" s="59"/>
      <c r="BO353" s="59"/>
      <c r="BP353" s="59"/>
      <c r="BQ353" s="59"/>
      <c r="BR353" s="59"/>
      <c r="BS353" s="59"/>
      <c r="BT353" s="59"/>
    </row>
    <row r="354" spans="1:72" ht="27.6" x14ac:dyDescent="0.3">
      <c r="A354" s="108" t="s">
        <v>383</v>
      </c>
      <c r="B354" s="39" t="s">
        <v>399</v>
      </c>
      <c r="C354" s="39" t="s">
        <v>399</v>
      </c>
      <c r="D354" s="40" t="s">
        <v>12</v>
      </c>
      <c r="E354" s="41" t="s">
        <v>13</v>
      </c>
      <c r="F354" s="40" t="s">
        <v>12</v>
      </c>
      <c r="G354" s="41" t="s">
        <v>14</v>
      </c>
      <c r="H354" s="113">
        <v>27101</v>
      </c>
      <c r="I354" s="115" t="s">
        <v>69</v>
      </c>
      <c r="J354" s="110" t="s">
        <v>450</v>
      </c>
      <c r="K354" s="152" t="s">
        <v>451</v>
      </c>
      <c r="L354" s="42" t="s">
        <v>48</v>
      </c>
      <c r="M354" s="35" t="s">
        <v>48</v>
      </c>
      <c r="N354" s="37" t="s">
        <v>53</v>
      </c>
      <c r="O354" s="119">
        <v>29</v>
      </c>
      <c r="P354" s="43">
        <v>350</v>
      </c>
      <c r="Q354" s="120" t="s">
        <v>130</v>
      </c>
      <c r="R354" s="161">
        <f t="shared" ref="R354:R357" si="11">SUM(S354:AD354)</f>
        <v>10150</v>
      </c>
      <c r="S354" s="134">
        <v>0</v>
      </c>
      <c r="T354" s="134">
        <v>0</v>
      </c>
      <c r="U354" s="134">
        <v>0</v>
      </c>
      <c r="V354" s="134">
        <v>0</v>
      </c>
      <c r="W354" s="134">
        <v>0</v>
      </c>
      <c r="X354" s="134">
        <v>0</v>
      </c>
      <c r="Y354" s="134">
        <v>0</v>
      </c>
      <c r="Z354" s="134">
        <v>0</v>
      </c>
      <c r="AA354" s="134">
        <f>O354*P354</f>
        <v>10150</v>
      </c>
      <c r="AB354" s="134">
        <v>0</v>
      </c>
      <c r="AC354" s="134">
        <v>0</v>
      </c>
      <c r="AD354" s="134">
        <v>0</v>
      </c>
      <c r="AE354" s="88"/>
      <c r="AF354" s="59"/>
      <c r="AG354" s="59"/>
      <c r="AH354" s="59"/>
      <c r="AI354" s="59"/>
      <c r="AJ354" s="59"/>
      <c r="AK354" s="59"/>
      <c r="AL354" s="59"/>
      <c r="AM354" s="59"/>
      <c r="AN354" s="59"/>
      <c r="AO354" s="59"/>
      <c r="AP354" s="59"/>
      <c r="AQ354" s="59"/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59"/>
      <c r="BD354" s="59"/>
      <c r="BE354" s="59"/>
      <c r="BF354" s="59"/>
      <c r="BG354" s="59"/>
      <c r="BH354" s="59"/>
      <c r="BI354" s="59"/>
      <c r="BJ354" s="59"/>
      <c r="BK354" s="59"/>
      <c r="BL354" s="59"/>
      <c r="BM354" s="59"/>
      <c r="BN354" s="59"/>
      <c r="BO354" s="59"/>
      <c r="BP354" s="59"/>
      <c r="BQ354" s="59"/>
      <c r="BR354" s="59"/>
      <c r="BS354" s="59"/>
      <c r="BT354" s="59"/>
    </row>
    <row r="355" spans="1:72" ht="27.6" x14ac:dyDescent="0.3">
      <c r="A355" s="108" t="s">
        <v>383</v>
      </c>
      <c r="B355" s="39" t="s">
        <v>399</v>
      </c>
      <c r="C355" s="39" t="s">
        <v>399</v>
      </c>
      <c r="D355" s="40" t="s">
        <v>12</v>
      </c>
      <c r="E355" s="41" t="s">
        <v>13</v>
      </c>
      <c r="F355" s="40" t="s">
        <v>12</v>
      </c>
      <c r="G355" s="41" t="s">
        <v>14</v>
      </c>
      <c r="H355" s="113">
        <v>27101</v>
      </c>
      <c r="I355" s="115" t="s">
        <v>69</v>
      </c>
      <c r="J355" s="110" t="s">
        <v>456</v>
      </c>
      <c r="K355" s="110" t="s">
        <v>457</v>
      </c>
      <c r="L355" s="42" t="s">
        <v>48</v>
      </c>
      <c r="M355" s="35" t="s">
        <v>48</v>
      </c>
      <c r="N355" s="37" t="s">
        <v>53</v>
      </c>
      <c r="O355" s="119">
        <v>29</v>
      </c>
      <c r="P355" s="44">
        <v>222.4</v>
      </c>
      <c r="Q355" s="120" t="s">
        <v>130</v>
      </c>
      <c r="R355" s="161">
        <f t="shared" si="11"/>
        <v>6449.6</v>
      </c>
      <c r="S355" s="134">
        <v>0</v>
      </c>
      <c r="T355" s="134">
        <v>0</v>
      </c>
      <c r="U355" s="134">
        <v>0</v>
      </c>
      <c r="V355" s="134">
        <v>0</v>
      </c>
      <c r="W355" s="134">
        <v>0</v>
      </c>
      <c r="X355" s="134">
        <v>0</v>
      </c>
      <c r="Y355" s="134">
        <v>0</v>
      </c>
      <c r="Z355" s="134">
        <v>0</v>
      </c>
      <c r="AA355" s="134">
        <f>O355*P355</f>
        <v>6449.6</v>
      </c>
      <c r="AB355" s="134">
        <v>0</v>
      </c>
      <c r="AC355" s="134">
        <v>0</v>
      </c>
      <c r="AD355" s="134">
        <v>0</v>
      </c>
      <c r="AE355" s="88"/>
      <c r="AF355" s="59"/>
      <c r="AG355" s="59"/>
      <c r="AH355" s="59"/>
      <c r="AI355" s="59"/>
      <c r="AJ355" s="59"/>
      <c r="AK355" s="59"/>
      <c r="AL355" s="59"/>
      <c r="AM355" s="59"/>
      <c r="AN355" s="59"/>
      <c r="AO355" s="59"/>
      <c r="AP355" s="59"/>
      <c r="AQ355" s="59"/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59"/>
      <c r="BD355" s="59"/>
      <c r="BE355" s="59"/>
      <c r="BF355" s="59"/>
      <c r="BG355" s="59"/>
      <c r="BH355" s="59"/>
      <c r="BI355" s="59"/>
      <c r="BJ355" s="59"/>
      <c r="BK355" s="59"/>
      <c r="BL355" s="59"/>
      <c r="BM355" s="59"/>
      <c r="BN355" s="59"/>
      <c r="BO355" s="59"/>
      <c r="BP355" s="59"/>
      <c r="BQ355" s="59"/>
      <c r="BR355" s="59"/>
      <c r="BS355" s="59"/>
      <c r="BT355" s="59"/>
    </row>
    <row r="356" spans="1:72" ht="96.6" x14ac:dyDescent="0.3">
      <c r="A356" s="108" t="s">
        <v>383</v>
      </c>
      <c r="B356" s="39" t="s">
        <v>399</v>
      </c>
      <c r="C356" s="39" t="s">
        <v>399</v>
      </c>
      <c r="D356" s="40" t="s">
        <v>12</v>
      </c>
      <c r="E356" s="41" t="s">
        <v>17</v>
      </c>
      <c r="F356" s="40" t="s">
        <v>118</v>
      </c>
      <c r="G356" s="41" t="s">
        <v>18</v>
      </c>
      <c r="H356" s="113">
        <v>26102</v>
      </c>
      <c r="I356" s="115" t="s">
        <v>1012</v>
      </c>
      <c r="J356" s="110" t="s">
        <v>488</v>
      </c>
      <c r="K356" s="110" t="s">
        <v>489</v>
      </c>
      <c r="L356" s="42" t="s">
        <v>48</v>
      </c>
      <c r="M356" s="35" t="s">
        <v>48</v>
      </c>
      <c r="N356" s="37" t="s">
        <v>53</v>
      </c>
      <c r="O356" s="119">
        <v>300</v>
      </c>
      <c r="P356" s="44">
        <v>200</v>
      </c>
      <c r="Q356" s="120" t="s">
        <v>130</v>
      </c>
      <c r="R356" s="161">
        <f t="shared" si="11"/>
        <v>60000</v>
      </c>
      <c r="S356" s="134">
        <v>5000</v>
      </c>
      <c r="T356" s="134">
        <v>5000</v>
      </c>
      <c r="U356" s="134">
        <v>5000</v>
      </c>
      <c r="V356" s="134">
        <v>5000</v>
      </c>
      <c r="W356" s="134">
        <v>5000</v>
      </c>
      <c r="X356" s="134">
        <v>5000</v>
      </c>
      <c r="Y356" s="134">
        <v>5000</v>
      </c>
      <c r="Z356" s="134">
        <v>5000</v>
      </c>
      <c r="AA356" s="134">
        <v>5000</v>
      </c>
      <c r="AB356" s="134">
        <v>5000</v>
      </c>
      <c r="AC356" s="134">
        <v>5000</v>
      </c>
      <c r="AD356" s="134">
        <v>5000</v>
      </c>
      <c r="AE356" s="88"/>
      <c r="AF356" s="59"/>
      <c r="AG356" s="59"/>
      <c r="AH356" s="59"/>
      <c r="AI356" s="59"/>
      <c r="AJ356" s="59"/>
      <c r="AK356" s="59"/>
      <c r="AL356" s="59"/>
      <c r="AM356" s="59"/>
      <c r="AN356" s="59"/>
      <c r="AO356" s="59"/>
      <c r="AP356" s="59"/>
      <c r="AQ356" s="59"/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59"/>
      <c r="BD356" s="59"/>
      <c r="BE356" s="59"/>
      <c r="BF356" s="59"/>
      <c r="BG356" s="59"/>
      <c r="BH356" s="59"/>
      <c r="BI356" s="59"/>
      <c r="BJ356" s="59"/>
      <c r="BK356" s="59"/>
      <c r="BL356" s="59"/>
      <c r="BM356" s="59"/>
      <c r="BN356" s="59"/>
      <c r="BO356" s="59"/>
      <c r="BP356" s="59"/>
      <c r="BQ356" s="59"/>
      <c r="BR356" s="59"/>
      <c r="BS356" s="59"/>
      <c r="BT356" s="59"/>
    </row>
    <row r="357" spans="1:72" ht="96.6" x14ac:dyDescent="0.3">
      <c r="A357" s="108" t="s">
        <v>383</v>
      </c>
      <c r="B357" s="39" t="s">
        <v>399</v>
      </c>
      <c r="C357" s="39" t="s">
        <v>399</v>
      </c>
      <c r="D357" s="40" t="s">
        <v>12</v>
      </c>
      <c r="E357" s="41" t="s">
        <v>17</v>
      </c>
      <c r="F357" s="40" t="s">
        <v>118</v>
      </c>
      <c r="G357" s="41" t="s">
        <v>18</v>
      </c>
      <c r="H357" s="113">
        <v>26102</v>
      </c>
      <c r="I357" s="115" t="s">
        <v>1012</v>
      </c>
      <c r="J357" s="110" t="s">
        <v>490</v>
      </c>
      <c r="K357" s="110" t="s">
        <v>491</v>
      </c>
      <c r="L357" s="42" t="s">
        <v>48</v>
      </c>
      <c r="M357" s="35" t="s">
        <v>48</v>
      </c>
      <c r="N357" s="37" t="s">
        <v>53</v>
      </c>
      <c r="O357" s="119">
        <v>240</v>
      </c>
      <c r="P357" s="44">
        <v>500</v>
      </c>
      <c r="Q357" s="120" t="s">
        <v>130</v>
      </c>
      <c r="R357" s="161">
        <f t="shared" si="11"/>
        <v>120000</v>
      </c>
      <c r="S357" s="134">
        <v>10000</v>
      </c>
      <c r="T357" s="134">
        <v>10000</v>
      </c>
      <c r="U357" s="134">
        <v>10000</v>
      </c>
      <c r="V357" s="134">
        <v>10000</v>
      </c>
      <c r="W357" s="134">
        <v>10000</v>
      </c>
      <c r="X357" s="134">
        <v>10000</v>
      </c>
      <c r="Y357" s="134">
        <v>10000</v>
      </c>
      <c r="Z357" s="134">
        <v>10000</v>
      </c>
      <c r="AA357" s="134">
        <v>10000</v>
      </c>
      <c r="AB357" s="134">
        <v>10000</v>
      </c>
      <c r="AC357" s="134">
        <v>10000</v>
      </c>
      <c r="AD357" s="134">
        <v>10000</v>
      </c>
      <c r="AE357" s="88"/>
      <c r="AF357" s="59"/>
      <c r="AG357" s="59"/>
      <c r="AH357" s="59"/>
      <c r="AI357" s="59"/>
      <c r="AJ357" s="59"/>
      <c r="AK357" s="59"/>
      <c r="AL357" s="59"/>
      <c r="AM357" s="59"/>
      <c r="AN357" s="59"/>
      <c r="AO357" s="59"/>
      <c r="AP357" s="59"/>
      <c r="AQ357" s="59"/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59"/>
      <c r="BD357" s="59"/>
      <c r="BE357" s="59"/>
      <c r="BF357" s="59"/>
      <c r="BG357" s="59"/>
      <c r="BH357" s="59"/>
      <c r="BI357" s="59"/>
      <c r="BJ357" s="59"/>
      <c r="BK357" s="59"/>
      <c r="BL357" s="59"/>
      <c r="BM357" s="59"/>
      <c r="BN357" s="59"/>
      <c r="BO357" s="59"/>
      <c r="BP357" s="59"/>
      <c r="BQ357" s="59"/>
      <c r="BR357" s="59"/>
      <c r="BS357" s="59"/>
      <c r="BT357" s="59"/>
    </row>
    <row r="358" spans="1:72" s="12" customFormat="1" ht="27.6" x14ac:dyDescent="0.3">
      <c r="A358" s="108" t="s">
        <v>383</v>
      </c>
      <c r="B358" s="39" t="s">
        <v>496</v>
      </c>
      <c r="C358" s="39" t="s">
        <v>496</v>
      </c>
      <c r="D358" s="177" t="s">
        <v>12</v>
      </c>
      <c r="E358" s="45" t="s">
        <v>17</v>
      </c>
      <c r="F358" s="45" t="s">
        <v>118</v>
      </c>
      <c r="G358" s="45" t="s">
        <v>18</v>
      </c>
      <c r="H358" s="45">
        <v>21101</v>
      </c>
      <c r="I358" s="115" t="s">
        <v>497</v>
      </c>
      <c r="J358" s="126" t="s">
        <v>160</v>
      </c>
      <c r="K358" s="126" t="s">
        <v>161</v>
      </c>
      <c r="L358" s="42" t="s">
        <v>498</v>
      </c>
      <c r="M358" s="42" t="s">
        <v>498</v>
      </c>
      <c r="N358" s="125" t="s">
        <v>53</v>
      </c>
      <c r="O358" s="42">
        <v>61</v>
      </c>
      <c r="P358" s="36">
        <v>0.6</v>
      </c>
      <c r="Q358" s="42" t="s">
        <v>130</v>
      </c>
      <c r="R358" s="133">
        <f>SUM(S358:AD358)</f>
        <v>37</v>
      </c>
      <c r="S358" s="135">
        <v>3</v>
      </c>
      <c r="T358" s="135">
        <v>3</v>
      </c>
      <c r="U358" s="135">
        <v>3</v>
      </c>
      <c r="V358" s="135">
        <v>3</v>
      </c>
      <c r="W358" s="135">
        <v>3</v>
      </c>
      <c r="X358" s="135">
        <v>3</v>
      </c>
      <c r="Y358" s="135">
        <v>3</v>
      </c>
      <c r="Z358" s="135">
        <v>3</v>
      </c>
      <c r="AA358" s="135">
        <v>3</v>
      </c>
      <c r="AB358" s="135">
        <v>3</v>
      </c>
      <c r="AC358" s="135">
        <v>3</v>
      </c>
      <c r="AD358" s="135">
        <v>4</v>
      </c>
      <c r="AE358" s="88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</row>
    <row r="359" spans="1:72" ht="27.6" x14ac:dyDescent="0.3">
      <c r="A359" s="108" t="s">
        <v>383</v>
      </c>
      <c r="B359" s="39" t="s">
        <v>496</v>
      </c>
      <c r="C359" s="39" t="s">
        <v>496</v>
      </c>
      <c r="D359" s="177" t="s">
        <v>12</v>
      </c>
      <c r="E359" s="45" t="s">
        <v>17</v>
      </c>
      <c r="F359" s="45" t="s">
        <v>118</v>
      </c>
      <c r="G359" s="45" t="s">
        <v>18</v>
      </c>
      <c r="H359" s="45">
        <v>21101</v>
      </c>
      <c r="I359" s="115" t="s">
        <v>497</v>
      </c>
      <c r="J359" s="126" t="s">
        <v>499</v>
      </c>
      <c r="K359" s="126" t="s">
        <v>500</v>
      </c>
      <c r="L359" s="42" t="s">
        <v>498</v>
      </c>
      <c r="M359" s="42" t="s">
        <v>498</v>
      </c>
      <c r="N359" s="125" t="s">
        <v>53</v>
      </c>
      <c r="O359" s="42">
        <v>24</v>
      </c>
      <c r="P359" s="36">
        <v>95</v>
      </c>
      <c r="Q359" s="42" t="s">
        <v>130</v>
      </c>
      <c r="R359" s="133">
        <f t="shared" ref="R359:R405" si="12">SUM(S359:AD359)</f>
        <v>2280</v>
      </c>
      <c r="S359" s="135">
        <v>190</v>
      </c>
      <c r="T359" s="135">
        <v>190</v>
      </c>
      <c r="U359" s="135">
        <v>190</v>
      </c>
      <c r="V359" s="135">
        <v>190</v>
      </c>
      <c r="W359" s="135">
        <v>190</v>
      </c>
      <c r="X359" s="135">
        <v>190</v>
      </c>
      <c r="Y359" s="135">
        <v>190</v>
      </c>
      <c r="Z359" s="135">
        <v>190</v>
      </c>
      <c r="AA359" s="135">
        <v>190</v>
      </c>
      <c r="AB359" s="135">
        <v>190</v>
      </c>
      <c r="AC359" s="135">
        <v>190</v>
      </c>
      <c r="AD359" s="135">
        <v>190</v>
      </c>
      <c r="AE359" s="88"/>
      <c r="AF359" s="59"/>
      <c r="AG359" s="59"/>
      <c r="AH359" s="59"/>
      <c r="AI359" s="59"/>
      <c r="AJ359" s="59"/>
      <c r="AK359" s="59"/>
      <c r="AL359" s="59"/>
      <c r="AM359" s="59"/>
      <c r="AN359" s="59"/>
      <c r="AO359" s="59"/>
      <c r="AP359" s="59"/>
      <c r="AQ359" s="59"/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59"/>
      <c r="BD359" s="59"/>
      <c r="BE359" s="59"/>
      <c r="BF359" s="59"/>
      <c r="BG359" s="59"/>
      <c r="BH359" s="59"/>
      <c r="BI359" s="59"/>
      <c r="BJ359" s="59"/>
      <c r="BK359" s="59"/>
      <c r="BL359" s="59"/>
      <c r="BM359" s="59"/>
      <c r="BN359" s="59"/>
      <c r="BO359" s="59"/>
      <c r="BP359" s="59"/>
      <c r="BQ359" s="59"/>
      <c r="BR359" s="59"/>
      <c r="BS359" s="59"/>
      <c r="BT359" s="59"/>
    </row>
    <row r="360" spans="1:72" ht="27.6" x14ac:dyDescent="0.3">
      <c r="A360" s="108" t="s">
        <v>383</v>
      </c>
      <c r="B360" s="39" t="s">
        <v>496</v>
      </c>
      <c r="C360" s="39" t="s">
        <v>496</v>
      </c>
      <c r="D360" s="177" t="s">
        <v>12</v>
      </c>
      <c r="E360" s="45" t="s">
        <v>17</v>
      </c>
      <c r="F360" s="45" t="s">
        <v>118</v>
      </c>
      <c r="G360" s="45" t="s">
        <v>18</v>
      </c>
      <c r="H360" s="45">
        <v>21101</v>
      </c>
      <c r="I360" s="115" t="s">
        <v>497</v>
      </c>
      <c r="J360" s="126" t="s">
        <v>50</v>
      </c>
      <c r="K360" s="126" t="s">
        <v>164</v>
      </c>
      <c r="L360" s="42" t="s">
        <v>498</v>
      </c>
      <c r="M360" s="42" t="s">
        <v>498</v>
      </c>
      <c r="N360" s="125" t="s">
        <v>53</v>
      </c>
      <c r="O360" s="42">
        <v>492</v>
      </c>
      <c r="P360" s="36">
        <v>3</v>
      </c>
      <c r="Q360" s="42" t="s">
        <v>130</v>
      </c>
      <c r="R360" s="133">
        <f t="shared" si="12"/>
        <v>1476</v>
      </c>
      <c r="S360" s="135">
        <v>123</v>
      </c>
      <c r="T360" s="135">
        <v>123</v>
      </c>
      <c r="U360" s="135">
        <v>123</v>
      </c>
      <c r="V360" s="135">
        <v>123</v>
      </c>
      <c r="W360" s="135">
        <v>123</v>
      </c>
      <c r="X360" s="135">
        <v>123</v>
      </c>
      <c r="Y360" s="135">
        <v>123</v>
      </c>
      <c r="Z360" s="135">
        <v>123</v>
      </c>
      <c r="AA360" s="135">
        <v>123</v>
      </c>
      <c r="AB360" s="135">
        <v>123</v>
      </c>
      <c r="AC360" s="135">
        <v>123</v>
      </c>
      <c r="AD360" s="135">
        <v>123</v>
      </c>
      <c r="AE360" s="88"/>
      <c r="AF360" s="59"/>
      <c r="AG360" s="59"/>
      <c r="AH360" s="59"/>
      <c r="AI360" s="59"/>
      <c r="AJ360" s="59"/>
      <c r="AK360" s="59"/>
      <c r="AL360" s="59"/>
      <c r="AM360" s="59"/>
      <c r="AN360" s="59"/>
      <c r="AO360" s="59"/>
      <c r="AP360" s="59"/>
      <c r="AQ360" s="59"/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59"/>
      <c r="BD360" s="59"/>
      <c r="BE360" s="59"/>
      <c r="BF360" s="59"/>
      <c r="BG360" s="59"/>
      <c r="BH360" s="59"/>
      <c r="BI360" s="59"/>
      <c r="BJ360" s="59"/>
      <c r="BK360" s="59"/>
      <c r="BL360" s="59"/>
      <c r="BM360" s="59"/>
      <c r="BN360" s="59"/>
      <c r="BO360" s="59"/>
      <c r="BP360" s="59"/>
      <c r="BQ360" s="59"/>
      <c r="BR360" s="59"/>
      <c r="BS360" s="59"/>
      <c r="BT360" s="59"/>
    </row>
    <row r="361" spans="1:72" ht="27.6" x14ac:dyDescent="0.3">
      <c r="A361" s="108" t="s">
        <v>383</v>
      </c>
      <c r="B361" s="39" t="s">
        <v>496</v>
      </c>
      <c r="C361" s="39" t="s">
        <v>496</v>
      </c>
      <c r="D361" s="177" t="s">
        <v>12</v>
      </c>
      <c r="E361" s="45" t="s">
        <v>17</v>
      </c>
      <c r="F361" s="45" t="s">
        <v>118</v>
      </c>
      <c r="G361" s="45" t="s">
        <v>18</v>
      </c>
      <c r="H361" s="45">
        <v>21101</v>
      </c>
      <c r="I361" s="115" t="s">
        <v>497</v>
      </c>
      <c r="J361" s="126" t="s">
        <v>51</v>
      </c>
      <c r="K361" s="126" t="s">
        <v>165</v>
      </c>
      <c r="L361" s="42" t="s">
        <v>498</v>
      </c>
      <c r="M361" s="42" t="s">
        <v>498</v>
      </c>
      <c r="N361" s="125" t="s">
        <v>53</v>
      </c>
      <c r="O361" s="42">
        <v>480</v>
      </c>
      <c r="P361" s="36">
        <v>3</v>
      </c>
      <c r="Q361" s="42" t="s">
        <v>130</v>
      </c>
      <c r="R361" s="133">
        <f t="shared" si="12"/>
        <v>1440</v>
      </c>
      <c r="S361" s="135">
        <v>120</v>
      </c>
      <c r="T361" s="135">
        <v>120</v>
      </c>
      <c r="U361" s="135">
        <v>120</v>
      </c>
      <c r="V361" s="135">
        <v>120</v>
      </c>
      <c r="W361" s="135">
        <v>120</v>
      </c>
      <c r="X361" s="135">
        <v>120</v>
      </c>
      <c r="Y361" s="135">
        <v>120</v>
      </c>
      <c r="Z361" s="135">
        <v>120</v>
      </c>
      <c r="AA361" s="135">
        <v>120</v>
      </c>
      <c r="AB361" s="135">
        <v>120</v>
      </c>
      <c r="AC361" s="135">
        <v>120</v>
      </c>
      <c r="AD361" s="135">
        <v>120</v>
      </c>
      <c r="AE361" s="88"/>
      <c r="AF361" s="59"/>
      <c r="AG361" s="59"/>
      <c r="AH361" s="59"/>
      <c r="AI361" s="59"/>
      <c r="AJ361" s="59"/>
      <c r="AK361" s="59"/>
      <c r="AL361" s="59"/>
      <c r="AM361" s="59"/>
      <c r="AN361" s="59"/>
      <c r="AO361" s="59"/>
      <c r="AP361" s="59"/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  <c r="BD361" s="59"/>
      <c r="BE361" s="59"/>
      <c r="BF361" s="59"/>
      <c r="BG361" s="59"/>
      <c r="BH361" s="59"/>
      <c r="BI361" s="59"/>
      <c r="BJ361" s="59"/>
      <c r="BK361" s="59"/>
      <c r="BL361" s="59"/>
      <c r="BM361" s="59"/>
      <c r="BN361" s="59"/>
      <c r="BO361" s="59"/>
      <c r="BP361" s="59"/>
      <c r="BQ361" s="59"/>
      <c r="BR361" s="59"/>
      <c r="BS361" s="59"/>
      <c r="BT361" s="59"/>
    </row>
    <row r="362" spans="1:72" ht="27.6" x14ac:dyDescent="0.3">
      <c r="A362" s="108" t="s">
        <v>383</v>
      </c>
      <c r="B362" s="39" t="s">
        <v>496</v>
      </c>
      <c r="C362" s="39" t="s">
        <v>496</v>
      </c>
      <c r="D362" s="177" t="s">
        <v>12</v>
      </c>
      <c r="E362" s="45" t="s">
        <v>17</v>
      </c>
      <c r="F362" s="45" t="s">
        <v>118</v>
      </c>
      <c r="G362" s="45" t="s">
        <v>18</v>
      </c>
      <c r="H362" s="45">
        <v>21101</v>
      </c>
      <c r="I362" s="115" t="s">
        <v>497</v>
      </c>
      <c r="J362" s="126" t="s">
        <v>501</v>
      </c>
      <c r="K362" s="126" t="s">
        <v>502</v>
      </c>
      <c r="L362" s="42" t="s">
        <v>498</v>
      </c>
      <c r="M362" s="42" t="s">
        <v>498</v>
      </c>
      <c r="N362" s="125" t="s">
        <v>53</v>
      </c>
      <c r="O362" s="42">
        <v>24</v>
      </c>
      <c r="P362" s="36">
        <v>14</v>
      </c>
      <c r="Q362" s="42" t="s">
        <v>130</v>
      </c>
      <c r="R362" s="133">
        <f t="shared" si="12"/>
        <v>336</v>
      </c>
      <c r="S362" s="135">
        <v>28</v>
      </c>
      <c r="T362" s="135">
        <v>28</v>
      </c>
      <c r="U362" s="135">
        <v>28</v>
      </c>
      <c r="V362" s="135">
        <v>28</v>
      </c>
      <c r="W362" s="135">
        <v>28</v>
      </c>
      <c r="X362" s="135">
        <v>28</v>
      </c>
      <c r="Y362" s="135">
        <v>28</v>
      </c>
      <c r="Z362" s="135">
        <v>28</v>
      </c>
      <c r="AA362" s="135">
        <v>28</v>
      </c>
      <c r="AB362" s="135">
        <v>28</v>
      </c>
      <c r="AC362" s="135">
        <v>28</v>
      </c>
      <c r="AD362" s="135">
        <v>28</v>
      </c>
      <c r="AE362" s="88"/>
      <c r="AF362" s="59"/>
      <c r="AG362" s="59"/>
      <c r="AH362" s="59"/>
      <c r="AI362" s="59"/>
      <c r="AJ362" s="59"/>
      <c r="AK362" s="59"/>
      <c r="AL362" s="59"/>
      <c r="AM362" s="59"/>
      <c r="AN362" s="59"/>
      <c r="AO362" s="59"/>
      <c r="AP362" s="59"/>
      <c r="AQ362" s="59"/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59"/>
      <c r="BD362" s="59"/>
      <c r="BE362" s="59"/>
      <c r="BF362" s="59"/>
      <c r="BG362" s="59"/>
      <c r="BH362" s="59"/>
      <c r="BI362" s="59"/>
      <c r="BJ362" s="59"/>
      <c r="BK362" s="59"/>
      <c r="BL362" s="59"/>
      <c r="BM362" s="59"/>
      <c r="BN362" s="59"/>
      <c r="BO362" s="59"/>
      <c r="BP362" s="59"/>
      <c r="BQ362" s="59"/>
      <c r="BR362" s="59"/>
      <c r="BS362" s="59"/>
      <c r="BT362" s="59"/>
    </row>
    <row r="363" spans="1:72" ht="27.6" x14ac:dyDescent="0.3">
      <c r="A363" s="108" t="s">
        <v>383</v>
      </c>
      <c r="B363" s="39" t="s">
        <v>496</v>
      </c>
      <c r="C363" s="39" t="s">
        <v>496</v>
      </c>
      <c r="D363" s="177" t="s">
        <v>12</v>
      </c>
      <c r="E363" s="45" t="s">
        <v>17</v>
      </c>
      <c r="F363" s="45" t="s">
        <v>118</v>
      </c>
      <c r="G363" s="45" t="s">
        <v>18</v>
      </c>
      <c r="H363" s="45">
        <v>21101</v>
      </c>
      <c r="I363" s="115" t="s">
        <v>497</v>
      </c>
      <c r="J363" s="126" t="s">
        <v>138</v>
      </c>
      <c r="K363" s="126" t="s">
        <v>139</v>
      </c>
      <c r="L363" s="42" t="s">
        <v>498</v>
      </c>
      <c r="M363" s="42" t="s">
        <v>498</v>
      </c>
      <c r="N363" s="125" t="s">
        <v>53</v>
      </c>
      <c r="O363" s="42">
        <v>84</v>
      </c>
      <c r="P363" s="36">
        <v>27</v>
      </c>
      <c r="Q363" s="42" t="s">
        <v>130</v>
      </c>
      <c r="R363" s="133">
        <f t="shared" si="12"/>
        <v>2268</v>
      </c>
      <c r="S363" s="135">
        <v>189</v>
      </c>
      <c r="T363" s="135">
        <v>189</v>
      </c>
      <c r="U363" s="135">
        <v>189</v>
      </c>
      <c r="V363" s="135">
        <v>189</v>
      </c>
      <c r="W363" s="135">
        <v>189</v>
      </c>
      <c r="X363" s="135">
        <v>189</v>
      </c>
      <c r="Y363" s="135">
        <v>189</v>
      </c>
      <c r="Z363" s="135">
        <v>189</v>
      </c>
      <c r="AA363" s="135">
        <v>189</v>
      </c>
      <c r="AB363" s="135">
        <v>189</v>
      </c>
      <c r="AC363" s="135">
        <v>189</v>
      </c>
      <c r="AD363" s="135">
        <v>189</v>
      </c>
      <c r="AE363" s="88"/>
    </row>
    <row r="364" spans="1:72" ht="27.6" x14ac:dyDescent="0.3">
      <c r="A364" s="108" t="s">
        <v>383</v>
      </c>
      <c r="B364" s="39" t="s">
        <v>496</v>
      </c>
      <c r="C364" s="39" t="s">
        <v>496</v>
      </c>
      <c r="D364" s="177" t="s">
        <v>12</v>
      </c>
      <c r="E364" s="45" t="s">
        <v>17</v>
      </c>
      <c r="F364" s="45" t="s">
        <v>118</v>
      </c>
      <c r="G364" s="45" t="s">
        <v>18</v>
      </c>
      <c r="H364" s="45">
        <v>21101</v>
      </c>
      <c r="I364" s="115" t="s">
        <v>497</v>
      </c>
      <c r="J364" s="126" t="s">
        <v>503</v>
      </c>
      <c r="K364" s="126" t="s">
        <v>406</v>
      </c>
      <c r="L364" s="42" t="s">
        <v>498</v>
      </c>
      <c r="M364" s="42" t="s">
        <v>498</v>
      </c>
      <c r="N364" s="125" t="s">
        <v>53</v>
      </c>
      <c r="O364" s="42">
        <v>60</v>
      </c>
      <c r="P364" s="36">
        <v>12</v>
      </c>
      <c r="Q364" s="42" t="s">
        <v>130</v>
      </c>
      <c r="R364" s="133">
        <f t="shared" si="12"/>
        <v>720</v>
      </c>
      <c r="S364" s="135">
        <v>60</v>
      </c>
      <c r="T364" s="135">
        <v>60</v>
      </c>
      <c r="U364" s="135">
        <v>60</v>
      </c>
      <c r="V364" s="135">
        <v>60</v>
      </c>
      <c r="W364" s="135">
        <v>60</v>
      </c>
      <c r="X364" s="135">
        <v>60</v>
      </c>
      <c r="Y364" s="135">
        <v>60</v>
      </c>
      <c r="Z364" s="135">
        <v>60</v>
      </c>
      <c r="AA364" s="135">
        <v>60</v>
      </c>
      <c r="AB364" s="135">
        <v>60</v>
      </c>
      <c r="AC364" s="135">
        <v>60</v>
      </c>
      <c r="AD364" s="135">
        <v>60</v>
      </c>
      <c r="AE364" s="88"/>
    </row>
    <row r="365" spans="1:72" ht="27.6" x14ac:dyDescent="0.3">
      <c r="A365" s="108" t="s">
        <v>383</v>
      </c>
      <c r="B365" s="39" t="s">
        <v>496</v>
      </c>
      <c r="C365" s="39" t="s">
        <v>496</v>
      </c>
      <c r="D365" s="177" t="s">
        <v>12</v>
      </c>
      <c r="E365" s="45" t="s">
        <v>17</v>
      </c>
      <c r="F365" s="45" t="s">
        <v>118</v>
      </c>
      <c r="G365" s="45" t="s">
        <v>18</v>
      </c>
      <c r="H365" s="45">
        <v>21101</v>
      </c>
      <c r="I365" s="115" t="s">
        <v>497</v>
      </c>
      <c r="J365" s="126" t="s">
        <v>504</v>
      </c>
      <c r="K365" s="126" t="s">
        <v>505</v>
      </c>
      <c r="L365" s="42" t="s">
        <v>498</v>
      </c>
      <c r="M365" s="42" t="s">
        <v>498</v>
      </c>
      <c r="N365" s="125" t="s">
        <v>53</v>
      </c>
      <c r="O365" s="42">
        <v>60</v>
      </c>
      <c r="P365" s="36">
        <v>12</v>
      </c>
      <c r="Q365" s="42" t="s">
        <v>130</v>
      </c>
      <c r="R365" s="133">
        <f t="shared" si="12"/>
        <v>720</v>
      </c>
      <c r="S365" s="135">
        <v>60</v>
      </c>
      <c r="T365" s="135">
        <v>60</v>
      </c>
      <c r="U365" s="135">
        <v>60</v>
      </c>
      <c r="V365" s="135">
        <v>60</v>
      </c>
      <c r="W365" s="135">
        <v>60</v>
      </c>
      <c r="X365" s="135">
        <v>60</v>
      </c>
      <c r="Y365" s="135">
        <v>60</v>
      </c>
      <c r="Z365" s="135">
        <v>60</v>
      </c>
      <c r="AA365" s="135">
        <v>60</v>
      </c>
      <c r="AB365" s="135">
        <v>60</v>
      </c>
      <c r="AC365" s="135">
        <v>60</v>
      </c>
      <c r="AD365" s="135">
        <v>60</v>
      </c>
      <c r="AE365" s="88"/>
    </row>
    <row r="366" spans="1:72" ht="27.6" x14ac:dyDescent="0.3">
      <c r="A366" s="108" t="s">
        <v>383</v>
      </c>
      <c r="B366" s="39" t="s">
        <v>496</v>
      </c>
      <c r="C366" s="39" t="s">
        <v>496</v>
      </c>
      <c r="D366" s="177" t="s">
        <v>12</v>
      </c>
      <c r="E366" s="45" t="s">
        <v>17</v>
      </c>
      <c r="F366" s="45" t="s">
        <v>118</v>
      </c>
      <c r="G366" s="45" t="s">
        <v>18</v>
      </c>
      <c r="H366" s="45">
        <v>21101</v>
      </c>
      <c r="I366" s="115" t="s">
        <v>497</v>
      </c>
      <c r="J366" s="126" t="s">
        <v>506</v>
      </c>
      <c r="K366" s="126" t="s">
        <v>507</v>
      </c>
      <c r="L366" s="42" t="s">
        <v>498</v>
      </c>
      <c r="M366" s="42" t="s">
        <v>498</v>
      </c>
      <c r="N366" s="125" t="s">
        <v>54</v>
      </c>
      <c r="O366" s="42">
        <v>36</v>
      </c>
      <c r="P366" s="36">
        <v>26</v>
      </c>
      <c r="Q366" s="42" t="s">
        <v>130</v>
      </c>
      <c r="R366" s="133">
        <f t="shared" si="12"/>
        <v>936</v>
      </c>
      <c r="S366" s="135">
        <v>78</v>
      </c>
      <c r="T366" s="135">
        <v>78</v>
      </c>
      <c r="U366" s="135">
        <v>78</v>
      </c>
      <c r="V366" s="135">
        <v>78</v>
      </c>
      <c r="W366" s="135">
        <v>78</v>
      </c>
      <c r="X366" s="135">
        <v>78</v>
      </c>
      <c r="Y366" s="135">
        <v>78</v>
      </c>
      <c r="Z366" s="135">
        <v>78</v>
      </c>
      <c r="AA366" s="135">
        <v>78</v>
      </c>
      <c r="AB366" s="135">
        <v>78</v>
      </c>
      <c r="AC366" s="135">
        <v>78</v>
      </c>
      <c r="AD366" s="135">
        <v>78</v>
      </c>
      <c r="AE366" s="88"/>
    </row>
    <row r="367" spans="1:72" ht="27.6" x14ac:dyDescent="0.3">
      <c r="A367" s="108" t="s">
        <v>383</v>
      </c>
      <c r="B367" s="39" t="s">
        <v>496</v>
      </c>
      <c r="C367" s="39" t="s">
        <v>496</v>
      </c>
      <c r="D367" s="177" t="s">
        <v>12</v>
      </c>
      <c r="E367" s="45" t="s">
        <v>17</v>
      </c>
      <c r="F367" s="45" t="s">
        <v>118</v>
      </c>
      <c r="G367" s="45" t="s">
        <v>18</v>
      </c>
      <c r="H367" s="45">
        <v>21101</v>
      </c>
      <c r="I367" s="115" t="s">
        <v>497</v>
      </c>
      <c r="J367" s="126" t="s">
        <v>156</v>
      </c>
      <c r="K367" s="126" t="s">
        <v>157</v>
      </c>
      <c r="L367" s="42" t="s">
        <v>498</v>
      </c>
      <c r="M367" s="42" t="s">
        <v>498</v>
      </c>
      <c r="N367" s="125" t="s">
        <v>53</v>
      </c>
      <c r="O367" s="42">
        <v>60</v>
      </c>
      <c r="P367" s="36">
        <v>52</v>
      </c>
      <c r="Q367" s="42" t="s">
        <v>130</v>
      </c>
      <c r="R367" s="133">
        <f t="shared" si="12"/>
        <v>3120</v>
      </c>
      <c r="S367" s="135">
        <v>260</v>
      </c>
      <c r="T367" s="135">
        <v>260</v>
      </c>
      <c r="U367" s="135">
        <v>260</v>
      </c>
      <c r="V367" s="135">
        <v>260</v>
      </c>
      <c r="W367" s="135">
        <v>260</v>
      </c>
      <c r="X367" s="135">
        <v>260</v>
      </c>
      <c r="Y367" s="135">
        <v>260</v>
      </c>
      <c r="Z367" s="135">
        <v>260</v>
      </c>
      <c r="AA367" s="135">
        <v>260</v>
      </c>
      <c r="AB367" s="135">
        <v>260</v>
      </c>
      <c r="AC367" s="135">
        <v>260</v>
      </c>
      <c r="AD367" s="135">
        <v>260</v>
      </c>
      <c r="AE367" s="88"/>
    </row>
    <row r="368" spans="1:72" ht="27.6" x14ac:dyDescent="0.3">
      <c r="A368" s="108" t="s">
        <v>383</v>
      </c>
      <c r="B368" s="39" t="s">
        <v>496</v>
      </c>
      <c r="C368" s="39" t="s">
        <v>496</v>
      </c>
      <c r="D368" s="177" t="s">
        <v>12</v>
      </c>
      <c r="E368" s="45" t="s">
        <v>17</v>
      </c>
      <c r="F368" s="45" t="s">
        <v>118</v>
      </c>
      <c r="G368" s="45" t="s">
        <v>18</v>
      </c>
      <c r="H368" s="45">
        <v>21101</v>
      </c>
      <c r="I368" s="115" t="s">
        <v>497</v>
      </c>
      <c r="J368" s="126" t="s">
        <v>508</v>
      </c>
      <c r="K368" s="126" t="s">
        <v>509</v>
      </c>
      <c r="L368" s="42" t="s">
        <v>498</v>
      </c>
      <c r="M368" s="42" t="s">
        <v>498</v>
      </c>
      <c r="N368" s="125" t="s">
        <v>53</v>
      </c>
      <c r="O368" s="46">
        <v>204</v>
      </c>
      <c r="P368" s="55">
        <v>8</v>
      </c>
      <c r="Q368" s="42" t="s">
        <v>130</v>
      </c>
      <c r="R368" s="133">
        <f t="shared" si="12"/>
        <v>1632</v>
      </c>
      <c r="S368" s="135">
        <v>136</v>
      </c>
      <c r="T368" s="135">
        <v>136</v>
      </c>
      <c r="U368" s="135">
        <v>136</v>
      </c>
      <c r="V368" s="135">
        <v>136</v>
      </c>
      <c r="W368" s="135">
        <v>136</v>
      </c>
      <c r="X368" s="135">
        <v>136</v>
      </c>
      <c r="Y368" s="135">
        <v>136</v>
      </c>
      <c r="Z368" s="135">
        <v>136</v>
      </c>
      <c r="AA368" s="135">
        <v>136</v>
      </c>
      <c r="AB368" s="135">
        <v>136</v>
      </c>
      <c r="AC368" s="135">
        <v>136</v>
      </c>
      <c r="AD368" s="135">
        <v>136</v>
      </c>
      <c r="AE368" s="88"/>
    </row>
    <row r="369" spans="1:31" ht="27.6" x14ac:dyDescent="0.3">
      <c r="A369" s="108" t="s">
        <v>383</v>
      </c>
      <c r="B369" s="39" t="s">
        <v>496</v>
      </c>
      <c r="C369" s="39" t="s">
        <v>496</v>
      </c>
      <c r="D369" s="177" t="s">
        <v>12</v>
      </c>
      <c r="E369" s="45" t="s">
        <v>17</v>
      </c>
      <c r="F369" s="45" t="s">
        <v>118</v>
      </c>
      <c r="G369" s="45" t="s">
        <v>18</v>
      </c>
      <c r="H369" s="45">
        <v>21101</v>
      </c>
      <c r="I369" s="115" t="s">
        <v>497</v>
      </c>
      <c r="J369" s="126" t="s">
        <v>510</v>
      </c>
      <c r="K369" s="126" t="s">
        <v>511</v>
      </c>
      <c r="L369" s="42" t="s">
        <v>498</v>
      </c>
      <c r="M369" s="42" t="s">
        <v>498</v>
      </c>
      <c r="N369" s="125" t="s">
        <v>53</v>
      </c>
      <c r="O369" s="46">
        <v>84</v>
      </c>
      <c r="P369" s="55">
        <v>10</v>
      </c>
      <c r="Q369" s="42" t="s">
        <v>130</v>
      </c>
      <c r="R369" s="133">
        <f t="shared" si="12"/>
        <v>840</v>
      </c>
      <c r="S369" s="135">
        <v>70</v>
      </c>
      <c r="T369" s="135">
        <v>70</v>
      </c>
      <c r="U369" s="135">
        <v>70</v>
      </c>
      <c r="V369" s="135">
        <v>70</v>
      </c>
      <c r="W369" s="135">
        <v>70</v>
      </c>
      <c r="X369" s="135">
        <v>70</v>
      </c>
      <c r="Y369" s="135">
        <v>70</v>
      </c>
      <c r="Z369" s="135">
        <v>70</v>
      </c>
      <c r="AA369" s="135">
        <v>70</v>
      </c>
      <c r="AB369" s="135">
        <v>70</v>
      </c>
      <c r="AC369" s="135">
        <v>70</v>
      </c>
      <c r="AD369" s="135">
        <v>70</v>
      </c>
      <c r="AE369" s="88"/>
    </row>
    <row r="370" spans="1:31" ht="27.6" x14ac:dyDescent="0.3">
      <c r="A370" s="108" t="s">
        <v>383</v>
      </c>
      <c r="B370" s="39" t="s">
        <v>496</v>
      </c>
      <c r="C370" s="39" t="s">
        <v>496</v>
      </c>
      <c r="D370" s="177" t="s">
        <v>12</v>
      </c>
      <c r="E370" s="45" t="s">
        <v>17</v>
      </c>
      <c r="F370" s="45" t="s">
        <v>118</v>
      </c>
      <c r="G370" s="45" t="s">
        <v>18</v>
      </c>
      <c r="H370" s="45">
        <v>21101</v>
      </c>
      <c r="I370" s="115" t="s">
        <v>497</v>
      </c>
      <c r="J370" s="126" t="s">
        <v>349</v>
      </c>
      <c r="K370" s="126" t="s">
        <v>350</v>
      </c>
      <c r="L370" s="42" t="s">
        <v>498</v>
      </c>
      <c r="M370" s="42" t="s">
        <v>498</v>
      </c>
      <c r="N370" s="125" t="s">
        <v>53</v>
      </c>
      <c r="O370" s="46">
        <v>24</v>
      </c>
      <c r="P370" s="55">
        <v>32</v>
      </c>
      <c r="Q370" s="42" t="s">
        <v>130</v>
      </c>
      <c r="R370" s="133">
        <f t="shared" si="12"/>
        <v>1536</v>
      </c>
      <c r="S370" s="135">
        <v>128</v>
      </c>
      <c r="T370" s="135">
        <v>128</v>
      </c>
      <c r="U370" s="135">
        <v>128</v>
      </c>
      <c r="V370" s="135">
        <v>128</v>
      </c>
      <c r="W370" s="135">
        <v>128</v>
      </c>
      <c r="X370" s="135">
        <v>128</v>
      </c>
      <c r="Y370" s="135">
        <v>128</v>
      </c>
      <c r="Z370" s="135">
        <v>128</v>
      </c>
      <c r="AA370" s="135">
        <v>128</v>
      </c>
      <c r="AB370" s="135">
        <v>128</v>
      </c>
      <c r="AC370" s="135">
        <v>128</v>
      </c>
      <c r="AD370" s="135">
        <v>128</v>
      </c>
      <c r="AE370" s="88"/>
    </row>
    <row r="371" spans="1:31" ht="27.6" x14ac:dyDescent="0.3">
      <c r="A371" s="108" t="s">
        <v>383</v>
      </c>
      <c r="B371" s="39" t="s">
        <v>496</v>
      </c>
      <c r="C371" s="39" t="s">
        <v>496</v>
      </c>
      <c r="D371" s="177" t="s">
        <v>12</v>
      </c>
      <c r="E371" s="45" t="s">
        <v>17</v>
      </c>
      <c r="F371" s="45" t="s">
        <v>118</v>
      </c>
      <c r="G371" s="45" t="s">
        <v>18</v>
      </c>
      <c r="H371" s="45">
        <v>21101</v>
      </c>
      <c r="I371" s="115" t="s">
        <v>497</v>
      </c>
      <c r="J371" s="126" t="s">
        <v>351</v>
      </c>
      <c r="K371" s="126" t="s">
        <v>352</v>
      </c>
      <c r="L371" s="42" t="s">
        <v>498</v>
      </c>
      <c r="M371" s="42" t="s">
        <v>498</v>
      </c>
      <c r="N371" s="125" t="s">
        <v>53</v>
      </c>
      <c r="O371" s="42">
        <v>24</v>
      </c>
      <c r="P371" s="36">
        <v>70</v>
      </c>
      <c r="Q371" s="42" t="s">
        <v>130</v>
      </c>
      <c r="R371" s="133">
        <f t="shared" si="12"/>
        <v>1680</v>
      </c>
      <c r="S371" s="135">
        <v>140</v>
      </c>
      <c r="T371" s="135">
        <v>140</v>
      </c>
      <c r="U371" s="135">
        <v>140</v>
      </c>
      <c r="V371" s="135">
        <v>140</v>
      </c>
      <c r="W371" s="135">
        <v>140</v>
      </c>
      <c r="X371" s="135">
        <v>140</v>
      </c>
      <c r="Y371" s="135">
        <v>140</v>
      </c>
      <c r="Z371" s="135">
        <v>140</v>
      </c>
      <c r="AA371" s="135">
        <v>140</v>
      </c>
      <c r="AB371" s="135">
        <v>140</v>
      </c>
      <c r="AC371" s="135">
        <v>140</v>
      </c>
      <c r="AD371" s="135">
        <v>140</v>
      </c>
      <c r="AE371" s="88"/>
    </row>
    <row r="372" spans="1:31" ht="27.6" x14ac:dyDescent="0.3">
      <c r="A372" s="108" t="s">
        <v>383</v>
      </c>
      <c r="B372" s="39" t="s">
        <v>496</v>
      </c>
      <c r="C372" s="39" t="s">
        <v>496</v>
      </c>
      <c r="D372" s="177" t="s">
        <v>12</v>
      </c>
      <c r="E372" s="45" t="s">
        <v>13</v>
      </c>
      <c r="F372" s="45" t="s">
        <v>12</v>
      </c>
      <c r="G372" s="45" t="s">
        <v>14</v>
      </c>
      <c r="H372" s="45">
        <v>21101</v>
      </c>
      <c r="I372" s="115" t="s">
        <v>497</v>
      </c>
      <c r="J372" s="126" t="s">
        <v>144</v>
      </c>
      <c r="K372" s="126" t="s">
        <v>145</v>
      </c>
      <c r="L372" s="42" t="s">
        <v>498</v>
      </c>
      <c r="M372" s="42" t="s">
        <v>498</v>
      </c>
      <c r="N372" s="125" t="s">
        <v>53</v>
      </c>
      <c r="O372" s="42">
        <v>36</v>
      </c>
      <c r="P372" s="36">
        <v>13</v>
      </c>
      <c r="Q372" s="42" t="s">
        <v>130</v>
      </c>
      <c r="R372" s="133">
        <f t="shared" si="12"/>
        <v>468</v>
      </c>
      <c r="S372" s="135">
        <v>39</v>
      </c>
      <c r="T372" s="135">
        <v>39</v>
      </c>
      <c r="U372" s="135">
        <v>39</v>
      </c>
      <c r="V372" s="135">
        <v>39</v>
      </c>
      <c r="W372" s="135">
        <v>39</v>
      </c>
      <c r="X372" s="135">
        <v>39</v>
      </c>
      <c r="Y372" s="135">
        <v>39</v>
      </c>
      <c r="Z372" s="135">
        <v>39</v>
      </c>
      <c r="AA372" s="135">
        <v>39</v>
      </c>
      <c r="AB372" s="135">
        <v>39</v>
      </c>
      <c r="AC372" s="135">
        <v>39</v>
      </c>
      <c r="AD372" s="135">
        <v>39</v>
      </c>
      <c r="AE372" s="88"/>
    </row>
    <row r="373" spans="1:31" ht="27.6" x14ac:dyDescent="0.3">
      <c r="A373" s="108" t="s">
        <v>383</v>
      </c>
      <c r="B373" s="39" t="s">
        <v>496</v>
      </c>
      <c r="C373" s="39" t="s">
        <v>496</v>
      </c>
      <c r="D373" s="177" t="s">
        <v>12</v>
      </c>
      <c r="E373" s="45" t="s">
        <v>17</v>
      </c>
      <c r="F373" s="45" t="s">
        <v>118</v>
      </c>
      <c r="G373" s="45" t="s">
        <v>18</v>
      </c>
      <c r="H373" s="45">
        <v>21101</v>
      </c>
      <c r="I373" s="115" t="s">
        <v>497</v>
      </c>
      <c r="J373" s="126" t="s">
        <v>512</v>
      </c>
      <c r="K373" s="126" t="s">
        <v>513</v>
      </c>
      <c r="L373" s="42" t="s">
        <v>498</v>
      </c>
      <c r="M373" s="42" t="s">
        <v>498</v>
      </c>
      <c r="N373" s="125" t="s">
        <v>53</v>
      </c>
      <c r="O373" s="46">
        <v>84</v>
      </c>
      <c r="P373" s="55">
        <v>7</v>
      </c>
      <c r="Q373" s="42" t="s">
        <v>130</v>
      </c>
      <c r="R373" s="133">
        <f t="shared" si="12"/>
        <v>588</v>
      </c>
      <c r="S373" s="135">
        <v>49</v>
      </c>
      <c r="T373" s="135">
        <v>49</v>
      </c>
      <c r="U373" s="135">
        <v>49</v>
      </c>
      <c r="V373" s="135">
        <v>49</v>
      </c>
      <c r="W373" s="135">
        <v>49</v>
      </c>
      <c r="X373" s="135">
        <v>49</v>
      </c>
      <c r="Y373" s="135">
        <v>49</v>
      </c>
      <c r="Z373" s="135">
        <v>49</v>
      </c>
      <c r="AA373" s="135">
        <v>49</v>
      </c>
      <c r="AB373" s="135">
        <v>49</v>
      </c>
      <c r="AC373" s="135">
        <v>49</v>
      </c>
      <c r="AD373" s="135">
        <v>49</v>
      </c>
      <c r="AE373" s="88"/>
    </row>
    <row r="374" spans="1:31" ht="27.6" x14ac:dyDescent="0.3">
      <c r="A374" s="108" t="s">
        <v>383</v>
      </c>
      <c r="B374" s="39" t="s">
        <v>496</v>
      </c>
      <c r="C374" s="39" t="s">
        <v>496</v>
      </c>
      <c r="D374" s="177" t="s">
        <v>12</v>
      </c>
      <c r="E374" s="45" t="s">
        <v>17</v>
      </c>
      <c r="F374" s="45" t="s">
        <v>118</v>
      </c>
      <c r="G374" s="45" t="s">
        <v>18</v>
      </c>
      <c r="H374" s="45">
        <v>21101</v>
      </c>
      <c r="I374" s="115" t="s">
        <v>497</v>
      </c>
      <c r="J374" s="126" t="s">
        <v>178</v>
      </c>
      <c r="K374" s="126" t="s">
        <v>179</v>
      </c>
      <c r="L374" s="42" t="s">
        <v>498</v>
      </c>
      <c r="M374" s="42" t="s">
        <v>498</v>
      </c>
      <c r="N374" s="125" t="s">
        <v>54</v>
      </c>
      <c r="O374" s="42">
        <v>180</v>
      </c>
      <c r="P374" s="36">
        <v>6</v>
      </c>
      <c r="Q374" s="42" t="s">
        <v>130</v>
      </c>
      <c r="R374" s="133">
        <f t="shared" si="12"/>
        <v>1080</v>
      </c>
      <c r="S374" s="135">
        <v>90</v>
      </c>
      <c r="T374" s="135">
        <v>90</v>
      </c>
      <c r="U374" s="135">
        <v>90</v>
      </c>
      <c r="V374" s="135">
        <v>90</v>
      </c>
      <c r="W374" s="135">
        <v>90</v>
      </c>
      <c r="X374" s="135">
        <v>90</v>
      </c>
      <c r="Y374" s="135">
        <v>90</v>
      </c>
      <c r="Z374" s="135">
        <v>90</v>
      </c>
      <c r="AA374" s="135">
        <v>90</v>
      </c>
      <c r="AB374" s="135">
        <v>90</v>
      </c>
      <c r="AC374" s="135">
        <v>90</v>
      </c>
      <c r="AD374" s="135">
        <v>90</v>
      </c>
      <c r="AE374" s="88"/>
    </row>
    <row r="375" spans="1:31" ht="27.6" x14ac:dyDescent="0.3">
      <c r="A375" s="108" t="s">
        <v>383</v>
      </c>
      <c r="B375" s="39" t="s">
        <v>496</v>
      </c>
      <c r="C375" s="39" t="s">
        <v>496</v>
      </c>
      <c r="D375" s="177" t="s">
        <v>12</v>
      </c>
      <c r="E375" s="45" t="s">
        <v>17</v>
      </c>
      <c r="F375" s="45" t="s">
        <v>118</v>
      </c>
      <c r="G375" s="45" t="s">
        <v>18</v>
      </c>
      <c r="H375" s="45">
        <v>21101</v>
      </c>
      <c r="I375" s="115" t="s">
        <v>497</v>
      </c>
      <c r="J375" s="126" t="s">
        <v>514</v>
      </c>
      <c r="K375" s="126" t="s">
        <v>515</v>
      </c>
      <c r="L375" s="42" t="s">
        <v>498</v>
      </c>
      <c r="M375" s="42" t="s">
        <v>498</v>
      </c>
      <c r="N375" s="125" t="s">
        <v>54</v>
      </c>
      <c r="O375" s="42">
        <v>24</v>
      </c>
      <c r="P375" s="36">
        <v>16</v>
      </c>
      <c r="Q375" s="42" t="s">
        <v>130</v>
      </c>
      <c r="R375" s="133">
        <f t="shared" si="12"/>
        <v>384</v>
      </c>
      <c r="S375" s="135">
        <v>32</v>
      </c>
      <c r="T375" s="135">
        <v>32</v>
      </c>
      <c r="U375" s="135">
        <v>32</v>
      </c>
      <c r="V375" s="135">
        <v>32</v>
      </c>
      <c r="W375" s="135">
        <v>32</v>
      </c>
      <c r="X375" s="135">
        <v>32</v>
      </c>
      <c r="Y375" s="135">
        <v>32</v>
      </c>
      <c r="Z375" s="135">
        <v>32</v>
      </c>
      <c r="AA375" s="135">
        <v>32</v>
      </c>
      <c r="AB375" s="135">
        <v>32</v>
      </c>
      <c r="AC375" s="135">
        <v>32</v>
      </c>
      <c r="AD375" s="135">
        <v>32</v>
      </c>
      <c r="AE375" s="88"/>
    </row>
    <row r="376" spans="1:31" ht="27.6" x14ac:dyDescent="0.3">
      <c r="A376" s="108" t="s">
        <v>383</v>
      </c>
      <c r="B376" s="39" t="s">
        <v>496</v>
      </c>
      <c r="C376" s="39" t="s">
        <v>496</v>
      </c>
      <c r="D376" s="177" t="s">
        <v>12</v>
      </c>
      <c r="E376" s="45" t="s">
        <v>17</v>
      </c>
      <c r="F376" s="45" t="s">
        <v>118</v>
      </c>
      <c r="G376" s="45" t="s">
        <v>18</v>
      </c>
      <c r="H376" s="45">
        <v>21101</v>
      </c>
      <c r="I376" s="115" t="s">
        <v>497</v>
      </c>
      <c r="J376" s="126" t="s">
        <v>516</v>
      </c>
      <c r="K376" s="126" t="s">
        <v>517</v>
      </c>
      <c r="L376" s="42" t="s">
        <v>498</v>
      </c>
      <c r="M376" s="42" t="s">
        <v>498</v>
      </c>
      <c r="N376" s="125" t="s">
        <v>54</v>
      </c>
      <c r="O376" s="42">
        <v>24</v>
      </c>
      <c r="P376" s="36">
        <v>27</v>
      </c>
      <c r="Q376" s="42" t="s">
        <v>130</v>
      </c>
      <c r="R376" s="133">
        <f t="shared" si="12"/>
        <v>648</v>
      </c>
      <c r="S376" s="135">
        <v>54</v>
      </c>
      <c r="T376" s="135">
        <v>54</v>
      </c>
      <c r="U376" s="135">
        <v>54</v>
      </c>
      <c r="V376" s="135">
        <v>54</v>
      </c>
      <c r="W376" s="135">
        <v>54</v>
      </c>
      <c r="X376" s="135">
        <v>54</v>
      </c>
      <c r="Y376" s="135">
        <v>54</v>
      </c>
      <c r="Z376" s="135">
        <v>54</v>
      </c>
      <c r="AA376" s="135">
        <v>54</v>
      </c>
      <c r="AB376" s="135">
        <v>54</v>
      </c>
      <c r="AC376" s="135">
        <v>54</v>
      </c>
      <c r="AD376" s="135">
        <v>54</v>
      </c>
      <c r="AE376" s="88"/>
    </row>
    <row r="377" spans="1:31" ht="27.6" x14ac:dyDescent="0.3">
      <c r="A377" s="108" t="s">
        <v>383</v>
      </c>
      <c r="B377" s="39" t="s">
        <v>496</v>
      </c>
      <c r="C377" s="39" t="s">
        <v>496</v>
      </c>
      <c r="D377" s="177" t="s">
        <v>12</v>
      </c>
      <c r="E377" s="45" t="s">
        <v>17</v>
      </c>
      <c r="F377" s="45" t="s">
        <v>118</v>
      </c>
      <c r="G377" s="45" t="s">
        <v>18</v>
      </c>
      <c r="H377" s="45">
        <v>21101</v>
      </c>
      <c r="I377" s="115" t="s">
        <v>497</v>
      </c>
      <c r="J377" s="126" t="s">
        <v>518</v>
      </c>
      <c r="K377" s="126" t="s">
        <v>519</v>
      </c>
      <c r="L377" s="42" t="s">
        <v>498</v>
      </c>
      <c r="M377" s="42" t="s">
        <v>498</v>
      </c>
      <c r="N377" s="125" t="s">
        <v>53</v>
      </c>
      <c r="O377" s="42">
        <v>24</v>
      </c>
      <c r="P377" s="36">
        <v>27</v>
      </c>
      <c r="Q377" s="42" t="s">
        <v>130</v>
      </c>
      <c r="R377" s="133">
        <f t="shared" si="12"/>
        <v>648</v>
      </c>
      <c r="S377" s="135">
        <v>54</v>
      </c>
      <c r="T377" s="135">
        <v>54</v>
      </c>
      <c r="U377" s="135">
        <v>54</v>
      </c>
      <c r="V377" s="135">
        <v>54</v>
      </c>
      <c r="W377" s="135">
        <v>54</v>
      </c>
      <c r="X377" s="135">
        <v>54</v>
      </c>
      <c r="Y377" s="135">
        <v>54</v>
      </c>
      <c r="Z377" s="135">
        <v>54</v>
      </c>
      <c r="AA377" s="135">
        <v>54</v>
      </c>
      <c r="AB377" s="135">
        <v>54</v>
      </c>
      <c r="AC377" s="135">
        <v>54</v>
      </c>
      <c r="AD377" s="135">
        <v>54</v>
      </c>
      <c r="AE377" s="88"/>
    </row>
    <row r="378" spans="1:31" ht="27.6" x14ac:dyDescent="0.3">
      <c r="A378" s="108" t="s">
        <v>383</v>
      </c>
      <c r="B378" s="39" t="s">
        <v>496</v>
      </c>
      <c r="C378" s="39" t="s">
        <v>496</v>
      </c>
      <c r="D378" s="177" t="s">
        <v>12</v>
      </c>
      <c r="E378" s="45" t="s">
        <v>17</v>
      </c>
      <c r="F378" s="45" t="s">
        <v>118</v>
      </c>
      <c r="G378" s="45" t="s">
        <v>18</v>
      </c>
      <c r="H378" s="45">
        <v>21101</v>
      </c>
      <c r="I378" s="115" t="s">
        <v>497</v>
      </c>
      <c r="J378" s="126" t="s">
        <v>355</v>
      </c>
      <c r="K378" s="126" t="s">
        <v>356</v>
      </c>
      <c r="L378" s="42" t="s">
        <v>498</v>
      </c>
      <c r="M378" s="42" t="s">
        <v>498</v>
      </c>
      <c r="N378" s="125" t="s">
        <v>53</v>
      </c>
      <c r="O378" s="42">
        <v>24</v>
      </c>
      <c r="P378" s="36">
        <v>12</v>
      </c>
      <c r="Q378" s="42" t="s">
        <v>130</v>
      </c>
      <c r="R378" s="133">
        <f t="shared" si="12"/>
        <v>288</v>
      </c>
      <c r="S378" s="135">
        <v>24</v>
      </c>
      <c r="T378" s="135">
        <v>24</v>
      </c>
      <c r="U378" s="135">
        <v>24</v>
      </c>
      <c r="V378" s="135">
        <v>24</v>
      </c>
      <c r="W378" s="135">
        <v>24</v>
      </c>
      <c r="X378" s="135">
        <v>24</v>
      </c>
      <c r="Y378" s="135">
        <v>24</v>
      </c>
      <c r="Z378" s="135">
        <v>24</v>
      </c>
      <c r="AA378" s="135">
        <v>24</v>
      </c>
      <c r="AB378" s="135">
        <v>24</v>
      </c>
      <c r="AC378" s="135">
        <v>24</v>
      </c>
      <c r="AD378" s="135">
        <v>24</v>
      </c>
      <c r="AE378" s="88"/>
    </row>
    <row r="379" spans="1:31" ht="27.6" x14ac:dyDescent="0.3">
      <c r="A379" s="108" t="s">
        <v>383</v>
      </c>
      <c r="B379" s="39" t="s">
        <v>496</v>
      </c>
      <c r="C379" s="39" t="s">
        <v>496</v>
      </c>
      <c r="D379" s="177" t="s">
        <v>12</v>
      </c>
      <c r="E379" s="45" t="s">
        <v>17</v>
      </c>
      <c r="F379" s="45" t="s">
        <v>118</v>
      </c>
      <c r="G379" s="45" t="s">
        <v>18</v>
      </c>
      <c r="H379" s="45">
        <v>21101</v>
      </c>
      <c r="I379" s="115" t="s">
        <v>497</v>
      </c>
      <c r="J379" s="126" t="s">
        <v>520</v>
      </c>
      <c r="K379" s="126" t="s">
        <v>521</v>
      </c>
      <c r="L379" s="42" t="s">
        <v>498</v>
      </c>
      <c r="M379" s="42" t="s">
        <v>498</v>
      </c>
      <c r="N379" s="125" t="s">
        <v>522</v>
      </c>
      <c r="O379" s="42">
        <v>36</v>
      </c>
      <c r="P379" s="36">
        <v>11</v>
      </c>
      <c r="Q379" s="42" t="s">
        <v>130</v>
      </c>
      <c r="R379" s="133">
        <f t="shared" si="12"/>
        <v>396</v>
      </c>
      <c r="S379" s="135">
        <v>33</v>
      </c>
      <c r="T379" s="135">
        <v>33</v>
      </c>
      <c r="U379" s="135">
        <v>33</v>
      </c>
      <c r="V379" s="135">
        <v>33</v>
      </c>
      <c r="W379" s="135">
        <v>33</v>
      </c>
      <c r="X379" s="135">
        <v>33</v>
      </c>
      <c r="Y379" s="135">
        <v>33</v>
      </c>
      <c r="Z379" s="135">
        <v>33</v>
      </c>
      <c r="AA379" s="135">
        <v>33</v>
      </c>
      <c r="AB379" s="135">
        <v>33</v>
      </c>
      <c r="AC379" s="135">
        <v>33</v>
      </c>
      <c r="AD379" s="135">
        <v>33</v>
      </c>
      <c r="AE379" s="88"/>
    </row>
    <row r="380" spans="1:31" ht="27.6" x14ac:dyDescent="0.3">
      <c r="A380" s="108" t="s">
        <v>383</v>
      </c>
      <c r="B380" s="39" t="s">
        <v>496</v>
      </c>
      <c r="C380" s="39" t="s">
        <v>496</v>
      </c>
      <c r="D380" s="177" t="s">
        <v>12</v>
      </c>
      <c r="E380" s="45" t="s">
        <v>17</v>
      </c>
      <c r="F380" s="45" t="s">
        <v>118</v>
      </c>
      <c r="G380" s="45" t="s">
        <v>18</v>
      </c>
      <c r="H380" s="45">
        <v>21101</v>
      </c>
      <c r="I380" s="115" t="s">
        <v>497</v>
      </c>
      <c r="J380" s="126" t="s">
        <v>523</v>
      </c>
      <c r="K380" s="126" t="s">
        <v>524</v>
      </c>
      <c r="L380" s="42" t="s">
        <v>498</v>
      </c>
      <c r="M380" s="42" t="s">
        <v>498</v>
      </c>
      <c r="N380" s="125" t="s">
        <v>53</v>
      </c>
      <c r="O380" s="42">
        <v>24</v>
      </c>
      <c r="P380" s="36">
        <v>37</v>
      </c>
      <c r="Q380" s="42" t="s">
        <v>130</v>
      </c>
      <c r="R380" s="133">
        <f t="shared" si="12"/>
        <v>888</v>
      </c>
      <c r="S380" s="135">
        <v>74</v>
      </c>
      <c r="T380" s="135">
        <v>74</v>
      </c>
      <c r="U380" s="135">
        <v>74</v>
      </c>
      <c r="V380" s="135">
        <v>74</v>
      </c>
      <c r="W380" s="135">
        <v>74</v>
      </c>
      <c r="X380" s="135">
        <v>74</v>
      </c>
      <c r="Y380" s="135">
        <v>74</v>
      </c>
      <c r="Z380" s="135">
        <v>74</v>
      </c>
      <c r="AA380" s="135">
        <v>74</v>
      </c>
      <c r="AB380" s="135">
        <v>74</v>
      </c>
      <c r="AC380" s="135">
        <v>74</v>
      </c>
      <c r="AD380" s="135">
        <v>74</v>
      </c>
      <c r="AE380" s="88"/>
    </row>
    <row r="381" spans="1:31" ht="27.6" x14ac:dyDescent="0.3">
      <c r="A381" s="108" t="s">
        <v>383</v>
      </c>
      <c r="B381" s="39" t="s">
        <v>496</v>
      </c>
      <c r="C381" s="39" t="s">
        <v>496</v>
      </c>
      <c r="D381" s="177" t="s">
        <v>12</v>
      </c>
      <c r="E381" s="45" t="s">
        <v>17</v>
      </c>
      <c r="F381" s="45" t="s">
        <v>118</v>
      </c>
      <c r="G381" s="45" t="s">
        <v>18</v>
      </c>
      <c r="H381" s="45">
        <v>21101</v>
      </c>
      <c r="I381" s="115" t="s">
        <v>497</v>
      </c>
      <c r="J381" s="126" t="s">
        <v>525</v>
      </c>
      <c r="K381" s="126" t="s">
        <v>526</v>
      </c>
      <c r="L381" s="42" t="s">
        <v>498</v>
      </c>
      <c r="M381" s="42" t="s">
        <v>498</v>
      </c>
      <c r="N381" s="125" t="s">
        <v>53</v>
      </c>
      <c r="O381" s="42">
        <v>24</v>
      </c>
      <c r="P381" s="36">
        <v>31</v>
      </c>
      <c r="Q381" s="42" t="s">
        <v>130</v>
      </c>
      <c r="R381" s="133">
        <f t="shared" si="12"/>
        <v>744</v>
      </c>
      <c r="S381" s="135">
        <v>62</v>
      </c>
      <c r="T381" s="135">
        <v>62</v>
      </c>
      <c r="U381" s="135">
        <v>62</v>
      </c>
      <c r="V381" s="135">
        <v>62</v>
      </c>
      <c r="W381" s="135">
        <v>62</v>
      </c>
      <c r="X381" s="135">
        <v>62</v>
      </c>
      <c r="Y381" s="135">
        <v>62</v>
      </c>
      <c r="Z381" s="135">
        <v>62</v>
      </c>
      <c r="AA381" s="135">
        <v>62</v>
      </c>
      <c r="AB381" s="135">
        <v>62</v>
      </c>
      <c r="AC381" s="135">
        <v>62</v>
      </c>
      <c r="AD381" s="135">
        <v>62</v>
      </c>
      <c r="AE381" s="88"/>
    </row>
    <row r="382" spans="1:31" ht="27.6" x14ac:dyDescent="0.3">
      <c r="A382" s="108" t="s">
        <v>383</v>
      </c>
      <c r="B382" s="39" t="s">
        <v>496</v>
      </c>
      <c r="C382" s="39" t="s">
        <v>496</v>
      </c>
      <c r="D382" s="177" t="s">
        <v>12</v>
      </c>
      <c r="E382" s="45" t="s">
        <v>17</v>
      </c>
      <c r="F382" s="45" t="s">
        <v>118</v>
      </c>
      <c r="G382" s="45" t="s">
        <v>18</v>
      </c>
      <c r="H382" s="45">
        <v>21101</v>
      </c>
      <c r="I382" s="115" t="s">
        <v>497</v>
      </c>
      <c r="J382" s="126" t="s">
        <v>527</v>
      </c>
      <c r="K382" s="126" t="s">
        <v>528</v>
      </c>
      <c r="L382" s="42" t="s">
        <v>498</v>
      </c>
      <c r="M382" s="42" t="s">
        <v>498</v>
      </c>
      <c r="N382" s="125" t="s">
        <v>53</v>
      </c>
      <c r="O382" s="42">
        <v>36</v>
      </c>
      <c r="P382" s="36">
        <v>27</v>
      </c>
      <c r="Q382" s="42" t="s">
        <v>130</v>
      </c>
      <c r="R382" s="133">
        <f t="shared" si="12"/>
        <v>972</v>
      </c>
      <c r="S382" s="135">
        <v>81</v>
      </c>
      <c r="T382" s="135">
        <v>81</v>
      </c>
      <c r="U382" s="135">
        <v>81</v>
      </c>
      <c r="V382" s="135">
        <v>81</v>
      </c>
      <c r="W382" s="135">
        <v>81</v>
      </c>
      <c r="X382" s="135">
        <v>81</v>
      </c>
      <c r="Y382" s="135">
        <v>81</v>
      </c>
      <c r="Z382" s="135">
        <v>81</v>
      </c>
      <c r="AA382" s="135">
        <v>81</v>
      </c>
      <c r="AB382" s="135">
        <v>81</v>
      </c>
      <c r="AC382" s="135">
        <v>81</v>
      </c>
      <c r="AD382" s="135">
        <v>81</v>
      </c>
      <c r="AE382" s="88"/>
    </row>
    <row r="383" spans="1:31" ht="27.6" x14ac:dyDescent="0.3">
      <c r="A383" s="108" t="s">
        <v>383</v>
      </c>
      <c r="B383" s="39" t="s">
        <v>496</v>
      </c>
      <c r="C383" s="39" t="s">
        <v>496</v>
      </c>
      <c r="D383" s="177" t="s">
        <v>12</v>
      </c>
      <c r="E383" s="45" t="s">
        <v>17</v>
      </c>
      <c r="F383" s="45" t="s">
        <v>118</v>
      </c>
      <c r="G383" s="45" t="s">
        <v>18</v>
      </c>
      <c r="H383" s="45">
        <v>21101</v>
      </c>
      <c r="I383" s="115" t="s">
        <v>497</v>
      </c>
      <c r="J383" s="126" t="s">
        <v>529</v>
      </c>
      <c r="K383" s="126" t="s">
        <v>530</v>
      </c>
      <c r="L383" s="42" t="s">
        <v>498</v>
      </c>
      <c r="M383" s="42" t="s">
        <v>498</v>
      </c>
      <c r="N383" s="125" t="s">
        <v>53</v>
      </c>
      <c r="O383" s="42">
        <v>24</v>
      </c>
      <c r="P383" s="36">
        <v>56</v>
      </c>
      <c r="Q383" s="42" t="s">
        <v>130</v>
      </c>
      <c r="R383" s="133">
        <f t="shared" si="12"/>
        <v>1344</v>
      </c>
      <c r="S383" s="135">
        <v>112</v>
      </c>
      <c r="T383" s="135">
        <v>112</v>
      </c>
      <c r="U383" s="135">
        <v>112</v>
      </c>
      <c r="V383" s="135">
        <v>112</v>
      </c>
      <c r="W383" s="135">
        <v>112</v>
      </c>
      <c r="X383" s="135">
        <v>112</v>
      </c>
      <c r="Y383" s="135">
        <v>112</v>
      </c>
      <c r="Z383" s="135">
        <v>112</v>
      </c>
      <c r="AA383" s="135">
        <v>112</v>
      </c>
      <c r="AB383" s="135">
        <v>112</v>
      </c>
      <c r="AC383" s="135">
        <v>112</v>
      </c>
      <c r="AD383" s="135">
        <v>112</v>
      </c>
      <c r="AE383" s="88"/>
    </row>
    <row r="384" spans="1:31" ht="27.6" x14ac:dyDescent="0.3">
      <c r="A384" s="108" t="s">
        <v>383</v>
      </c>
      <c r="B384" s="39" t="s">
        <v>496</v>
      </c>
      <c r="C384" s="39" t="s">
        <v>496</v>
      </c>
      <c r="D384" s="177" t="s">
        <v>12</v>
      </c>
      <c r="E384" s="45" t="s">
        <v>17</v>
      </c>
      <c r="F384" s="45" t="s">
        <v>118</v>
      </c>
      <c r="G384" s="45" t="s">
        <v>18</v>
      </c>
      <c r="H384" s="45">
        <v>21101</v>
      </c>
      <c r="I384" s="115" t="s">
        <v>497</v>
      </c>
      <c r="J384" s="126" t="s">
        <v>531</v>
      </c>
      <c r="K384" s="126" t="s">
        <v>532</v>
      </c>
      <c r="L384" s="42" t="s">
        <v>498</v>
      </c>
      <c r="M384" s="42" t="s">
        <v>498</v>
      </c>
      <c r="N384" s="125" t="s">
        <v>53</v>
      </c>
      <c r="O384" s="42">
        <v>48</v>
      </c>
      <c r="P384" s="36">
        <v>10</v>
      </c>
      <c r="Q384" s="42" t="s">
        <v>130</v>
      </c>
      <c r="R384" s="133">
        <f t="shared" si="12"/>
        <v>480</v>
      </c>
      <c r="S384" s="135">
        <v>40</v>
      </c>
      <c r="T384" s="135">
        <v>40</v>
      </c>
      <c r="U384" s="135">
        <v>40</v>
      </c>
      <c r="V384" s="135">
        <v>40</v>
      </c>
      <c r="W384" s="135">
        <v>40</v>
      </c>
      <c r="X384" s="135">
        <v>40</v>
      </c>
      <c r="Y384" s="135">
        <v>40</v>
      </c>
      <c r="Z384" s="135">
        <v>40</v>
      </c>
      <c r="AA384" s="135">
        <v>40</v>
      </c>
      <c r="AB384" s="135">
        <v>40</v>
      </c>
      <c r="AC384" s="135">
        <v>40</v>
      </c>
      <c r="AD384" s="135">
        <v>40</v>
      </c>
      <c r="AE384" s="88"/>
    </row>
    <row r="385" spans="1:31" ht="27.6" x14ac:dyDescent="0.3">
      <c r="A385" s="108" t="s">
        <v>383</v>
      </c>
      <c r="B385" s="39" t="s">
        <v>496</v>
      </c>
      <c r="C385" s="39" t="s">
        <v>496</v>
      </c>
      <c r="D385" s="177" t="s">
        <v>12</v>
      </c>
      <c r="E385" s="45" t="s">
        <v>17</v>
      </c>
      <c r="F385" s="45" t="s">
        <v>118</v>
      </c>
      <c r="G385" s="45" t="s">
        <v>18</v>
      </c>
      <c r="H385" s="47">
        <v>21101</v>
      </c>
      <c r="I385" s="115" t="s">
        <v>497</v>
      </c>
      <c r="J385" s="126" t="s">
        <v>403</v>
      </c>
      <c r="K385" s="126" t="s">
        <v>404</v>
      </c>
      <c r="L385" s="42" t="s">
        <v>498</v>
      </c>
      <c r="M385" s="42" t="s">
        <v>498</v>
      </c>
      <c r="N385" s="125" t="s">
        <v>54</v>
      </c>
      <c r="O385" s="42">
        <v>36</v>
      </c>
      <c r="P385" s="36">
        <v>44</v>
      </c>
      <c r="Q385" s="42" t="s">
        <v>130</v>
      </c>
      <c r="R385" s="133">
        <f t="shared" si="12"/>
        <v>1584</v>
      </c>
      <c r="S385" s="135">
        <v>132</v>
      </c>
      <c r="T385" s="135">
        <v>132</v>
      </c>
      <c r="U385" s="135">
        <v>132</v>
      </c>
      <c r="V385" s="135">
        <v>132</v>
      </c>
      <c r="W385" s="135">
        <v>132</v>
      </c>
      <c r="X385" s="135">
        <v>132</v>
      </c>
      <c r="Y385" s="135">
        <v>132</v>
      </c>
      <c r="Z385" s="135">
        <v>132</v>
      </c>
      <c r="AA385" s="135">
        <v>132</v>
      </c>
      <c r="AB385" s="135">
        <v>132</v>
      </c>
      <c r="AC385" s="135">
        <v>132</v>
      </c>
      <c r="AD385" s="135">
        <v>132</v>
      </c>
      <c r="AE385" s="88"/>
    </row>
    <row r="386" spans="1:31" ht="27.6" x14ac:dyDescent="0.3">
      <c r="A386" s="108" t="s">
        <v>383</v>
      </c>
      <c r="B386" s="39" t="s">
        <v>496</v>
      </c>
      <c r="C386" s="39" t="s">
        <v>496</v>
      </c>
      <c r="D386" s="177" t="s">
        <v>12</v>
      </c>
      <c r="E386" s="45" t="s">
        <v>17</v>
      </c>
      <c r="F386" s="45" t="s">
        <v>118</v>
      </c>
      <c r="G386" s="45" t="s">
        <v>18</v>
      </c>
      <c r="H386" s="45">
        <v>21101</v>
      </c>
      <c r="I386" s="115" t="s">
        <v>497</v>
      </c>
      <c r="J386" s="126" t="s">
        <v>533</v>
      </c>
      <c r="K386" s="126" t="s">
        <v>534</v>
      </c>
      <c r="L386" s="42" t="s">
        <v>498</v>
      </c>
      <c r="M386" s="42" t="s">
        <v>498</v>
      </c>
      <c r="N386" s="125" t="s">
        <v>54</v>
      </c>
      <c r="O386" s="42">
        <v>36</v>
      </c>
      <c r="P386" s="36">
        <v>20</v>
      </c>
      <c r="Q386" s="42" t="s">
        <v>130</v>
      </c>
      <c r="R386" s="133">
        <f t="shared" si="12"/>
        <v>720</v>
      </c>
      <c r="S386" s="135">
        <v>60</v>
      </c>
      <c r="T386" s="135">
        <v>60</v>
      </c>
      <c r="U386" s="135">
        <v>60</v>
      </c>
      <c r="V386" s="135">
        <v>60</v>
      </c>
      <c r="W386" s="135">
        <v>60</v>
      </c>
      <c r="X386" s="135">
        <v>60</v>
      </c>
      <c r="Y386" s="135">
        <v>60</v>
      </c>
      <c r="Z386" s="135">
        <v>60</v>
      </c>
      <c r="AA386" s="135">
        <v>60</v>
      </c>
      <c r="AB386" s="135">
        <v>60</v>
      </c>
      <c r="AC386" s="135">
        <v>60</v>
      </c>
      <c r="AD386" s="135">
        <v>60</v>
      </c>
      <c r="AE386" s="88"/>
    </row>
    <row r="387" spans="1:31" ht="27.6" x14ac:dyDescent="0.3">
      <c r="A387" s="108" t="s">
        <v>383</v>
      </c>
      <c r="B387" s="39" t="s">
        <v>496</v>
      </c>
      <c r="C387" s="39" t="s">
        <v>496</v>
      </c>
      <c r="D387" s="177" t="s">
        <v>12</v>
      </c>
      <c r="E387" s="45" t="s">
        <v>17</v>
      </c>
      <c r="F387" s="45" t="s">
        <v>118</v>
      </c>
      <c r="G387" s="45" t="s">
        <v>18</v>
      </c>
      <c r="H387" s="45">
        <v>21101</v>
      </c>
      <c r="I387" s="115" t="s">
        <v>497</v>
      </c>
      <c r="J387" s="126" t="s">
        <v>535</v>
      </c>
      <c r="K387" s="126" t="s">
        <v>536</v>
      </c>
      <c r="L387" s="42" t="s">
        <v>498</v>
      </c>
      <c r="M387" s="42" t="s">
        <v>498</v>
      </c>
      <c r="N387" s="125" t="s">
        <v>53</v>
      </c>
      <c r="O387" s="42">
        <v>72</v>
      </c>
      <c r="P387" s="36">
        <v>40</v>
      </c>
      <c r="Q387" s="42" t="s">
        <v>130</v>
      </c>
      <c r="R387" s="133">
        <f t="shared" si="12"/>
        <v>288</v>
      </c>
      <c r="S387" s="135">
        <v>24</v>
      </c>
      <c r="T387" s="135">
        <v>24</v>
      </c>
      <c r="U387" s="135">
        <v>24</v>
      </c>
      <c r="V387" s="135">
        <v>24</v>
      </c>
      <c r="W387" s="135">
        <v>24</v>
      </c>
      <c r="X387" s="135">
        <v>24</v>
      </c>
      <c r="Y387" s="135">
        <v>24</v>
      </c>
      <c r="Z387" s="135">
        <v>24</v>
      </c>
      <c r="AA387" s="135">
        <v>24</v>
      </c>
      <c r="AB387" s="135">
        <v>24</v>
      </c>
      <c r="AC387" s="135">
        <v>24</v>
      </c>
      <c r="AD387" s="135">
        <v>24</v>
      </c>
      <c r="AE387" s="88"/>
    </row>
    <row r="388" spans="1:31" ht="27.6" x14ac:dyDescent="0.3">
      <c r="A388" s="108" t="s">
        <v>383</v>
      </c>
      <c r="B388" s="39" t="s">
        <v>496</v>
      </c>
      <c r="C388" s="39" t="s">
        <v>496</v>
      </c>
      <c r="D388" s="177" t="s">
        <v>12</v>
      </c>
      <c r="E388" s="45" t="s">
        <v>19</v>
      </c>
      <c r="F388" s="45" t="s">
        <v>20</v>
      </c>
      <c r="G388" s="45" t="s">
        <v>14</v>
      </c>
      <c r="H388" s="45">
        <v>21101</v>
      </c>
      <c r="I388" s="115" t="s">
        <v>497</v>
      </c>
      <c r="J388" s="126" t="s">
        <v>537</v>
      </c>
      <c r="K388" s="126" t="s">
        <v>538</v>
      </c>
      <c r="L388" s="42" t="s">
        <v>498</v>
      </c>
      <c r="M388" s="42" t="s">
        <v>498</v>
      </c>
      <c r="N388" s="125" t="s">
        <v>53</v>
      </c>
      <c r="O388" s="42">
        <v>36</v>
      </c>
      <c r="P388" s="36">
        <v>33</v>
      </c>
      <c r="Q388" s="42" t="s">
        <v>130</v>
      </c>
      <c r="R388" s="133">
        <f t="shared" si="12"/>
        <v>1188</v>
      </c>
      <c r="S388" s="135">
        <v>99</v>
      </c>
      <c r="T388" s="135">
        <v>99</v>
      </c>
      <c r="U388" s="135">
        <v>99</v>
      </c>
      <c r="V388" s="135">
        <v>99</v>
      </c>
      <c r="W388" s="135">
        <v>99</v>
      </c>
      <c r="X388" s="135">
        <v>99</v>
      </c>
      <c r="Y388" s="135">
        <v>99</v>
      </c>
      <c r="Z388" s="135">
        <v>99</v>
      </c>
      <c r="AA388" s="135">
        <v>99</v>
      </c>
      <c r="AB388" s="135">
        <v>99</v>
      </c>
      <c r="AC388" s="135">
        <v>99</v>
      </c>
      <c r="AD388" s="135">
        <v>99</v>
      </c>
      <c r="AE388" s="88"/>
    </row>
    <row r="389" spans="1:31" ht="27.6" x14ac:dyDescent="0.3">
      <c r="A389" s="108" t="s">
        <v>383</v>
      </c>
      <c r="B389" s="39" t="s">
        <v>496</v>
      </c>
      <c r="C389" s="39" t="s">
        <v>496</v>
      </c>
      <c r="D389" s="177" t="s">
        <v>12</v>
      </c>
      <c r="E389" s="45" t="s">
        <v>19</v>
      </c>
      <c r="F389" s="45" t="s">
        <v>20</v>
      </c>
      <c r="G389" s="45" t="s">
        <v>14</v>
      </c>
      <c r="H389" s="45">
        <v>21101</v>
      </c>
      <c r="I389" s="115" t="s">
        <v>497</v>
      </c>
      <c r="J389" s="126" t="s">
        <v>168</v>
      </c>
      <c r="K389" s="126" t="s">
        <v>169</v>
      </c>
      <c r="L389" s="42" t="s">
        <v>498</v>
      </c>
      <c r="M389" s="42" t="s">
        <v>498</v>
      </c>
      <c r="N389" s="125" t="s">
        <v>53</v>
      </c>
      <c r="O389" s="42">
        <v>36</v>
      </c>
      <c r="P389" s="36">
        <v>10</v>
      </c>
      <c r="Q389" s="42" t="s">
        <v>130</v>
      </c>
      <c r="R389" s="133">
        <f t="shared" si="12"/>
        <v>360</v>
      </c>
      <c r="S389" s="135">
        <v>30</v>
      </c>
      <c r="T389" s="135">
        <v>30</v>
      </c>
      <c r="U389" s="135">
        <v>30</v>
      </c>
      <c r="V389" s="135">
        <v>30</v>
      </c>
      <c r="W389" s="135">
        <v>30</v>
      </c>
      <c r="X389" s="135">
        <v>30</v>
      </c>
      <c r="Y389" s="135">
        <v>30</v>
      </c>
      <c r="Z389" s="135">
        <v>30</v>
      </c>
      <c r="AA389" s="135">
        <v>30</v>
      </c>
      <c r="AB389" s="135">
        <v>30</v>
      </c>
      <c r="AC389" s="135">
        <v>30</v>
      </c>
      <c r="AD389" s="135">
        <v>30</v>
      </c>
      <c r="AE389" s="88"/>
    </row>
    <row r="390" spans="1:31" ht="27.6" x14ac:dyDescent="0.3">
      <c r="A390" s="108" t="s">
        <v>383</v>
      </c>
      <c r="B390" s="39" t="s">
        <v>496</v>
      </c>
      <c r="C390" s="39" t="s">
        <v>496</v>
      </c>
      <c r="D390" s="177" t="s">
        <v>12</v>
      </c>
      <c r="E390" s="45" t="s">
        <v>13</v>
      </c>
      <c r="F390" s="45" t="s">
        <v>12</v>
      </c>
      <c r="G390" s="45" t="s">
        <v>14</v>
      </c>
      <c r="H390" s="45">
        <v>21101</v>
      </c>
      <c r="I390" s="115" t="s">
        <v>497</v>
      </c>
      <c r="J390" s="126" t="s">
        <v>539</v>
      </c>
      <c r="K390" s="126" t="s">
        <v>540</v>
      </c>
      <c r="L390" s="42" t="s">
        <v>498</v>
      </c>
      <c r="M390" s="42" t="s">
        <v>498</v>
      </c>
      <c r="N390" s="125" t="s">
        <v>54</v>
      </c>
      <c r="O390" s="42">
        <v>96</v>
      </c>
      <c r="P390" s="36">
        <v>17</v>
      </c>
      <c r="Q390" s="42" t="s">
        <v>130</v>
      </c>
      <c r="R390" s="133">
        <f t="shared" si="12"/>
        <v>1632</v>
      </c>
      <c r="S390" s="135">
        <v>136</v>
      </c>
      <c r="T390" s="135">
        <v>136</v>
      </c>
      <c r="U390" s="135">
        <v>136</v>
      </c>
      <c r="V390" s="135">
        <v>136</v>
      </c>
      <c r="W390" s="135">
        <v>136</v>
      </c>
      <c r="X390" s="135">
        <v>136</v>
      </c>
      <c r="Y390" s="135">
        <v>136</v>
      </c>
      <c r="Z390" s="135">
        <v>136</v>
      </c>
      <c r="AA390" s="135">
        <v>136</v>
      </c>
      <c r="AB390" s="135">
        <v>136</v>
      </c>
      <c r="AC390" s="135">
        <v>136</v>
      </c>
      <c r="AD390" s="135">
        <v>136</v>
      </c>
      <c r="AE390" s="88"/>
    </row>
    <row r="391" spans="1:31" ht="27.6" x14ac:dyDescent="0.3">
      <c r="A391" s="108" t="s">
        <v>383</v>
      </c>
      <c r="B391" s="39" t="s">
        <v>496</v>
      </c>
      <c r="C391" s="39" t="s">
        <v>496</v>
      </c>
      <c r="D391" s="177" t="s">
        <v>12</v>
      </c>
      <c r="E391" s="45" t="s">
        <v>13</v>
      </c>
      <c r="F391" s="45" t="s">
        <v>12</v>
      </c>
      <c r="G391" s="45" t="s">
        <v>14</v>
      </c>
      <c r="H391" s="45">
        <v>21101</v>
      </c>
      <c r="I391" s="115" t="s">
        <v>497</v>
      </c>
      <c r="J391" s="126" t="s">
        <v>541</v>
      </c>
      <c r="K391" s="126" t="s">
        <v>1030</v>
      </c>
      <c r="L391" s="42" t="s">
        <v>498</v>
      </c>
      <c r="M391" s="42" t="s">
        <v>498</v>
      </c>
      <c r="N391" s="125" t="s">
        <v>52</v>
      </c>
      <c r="O391" s="42">
        <v>24</v>
      </c>
      <c r="P391" s="36">
        <v>33</v>
      </c>
      <c r="Q391" s="42" t="s">
        <v>130</v>
      </c>
      <c r="R391" s="133">
        <f t="shared" si="12"/>
        <v>792</v>
      </c>
      <c r="S391" s="135">
        <v>66</v>
      </c>
      <c r="T391" s="135">
        <v>66</v>
      </c>
      <c r="U391" s="135">
        <v>66</v>
      </c>
      <c r="V391" s="135">
        <v>66</v>
      </c>
      <c r="W391" s="135">
        <v>66</v>
      </c>
      <c r="X391" s="135">
        <v>66</v>
      </c>
      <c r="Y391" s="135">
        <v>66</v>
      </c>
      <c r="Z391" s="135">
        <v>66</v>
      </c>
      <c r="AA391" s="135">
        <v>66</v>
      </c>
      <c r="AB391" s="135">
        <v>66</v>
      </c>
      <c r="AC391" s="135">
        <v>66</v>
      </c>
      <c r="AD391" s="135">
        <v>66</v>
      </c>
      <c r="AE391" s="88"/>
    </row>
    <row r="392" spans="1:31" ht="27.6" x14ac:dyDescent="0.3">
      <c r="A392" s="108" t="s">
        <v>383</v>
      </c>
      <c r="B392" s="39" t="s">
        <v>496</v>
      </c>
      <c r="C392" s="39" t="s">
        <v>496</v>
      </c>
      <c r="D392" s="177" t="s">
        <v>12</v>
      </c>
      <c r="E392" s="45" t="s">
        <v>13</v>
      </c>
      <c r="F392" s="45" t="s">
        <v>12</v>
      </c>
      <c r="G392" s="45" t="s">
        <v>14</v>
      </c>
      <c r="H392" s="45">
        <v>21101</v>
      </c>
      <c r="I392" s="115" t="s">
        <v>497</v>
      </c>
      <c r="J392" s="126" t="s">
        <v>49</v>
      </c>
      <c r="K392" s="126" t="s">
        <v>131</v>
      </c>
      <c r="L392" s="42" t="s">
        <v>498</v>
      </c>
      <c r="M392" s="42" t="s">
        <v>498</v>
      </c>
      <c r="N392" s="125" t="s">
        <v>52</v>
      </c>
      <c r="O392" s="42">
        <v>156</v>
      </c>
      <c r="P392" s="36">
        <v>93</v>
      </c>
      <c r="Q392" s="42" t="s">
        <v>130</v>
      </c>
      <c r="R392" s="133">
        <f t="shared" si="12"/>
        <v>14508</v>
      </c>
      <c r="S392" s="135">
        <v>1209</v>
      </c>
      <c r="T392" s="135">
        <v>1209</v>
      </c>
      <c r="U392" s="135">
        <v>1209</v>
      </c>
      <c r="V392" s="135">
        <v>1209</v>
      </c>
      <c r="W392" s="135">
        <v>1209</v>
      </c>
      <c r="X392" s="135">
        <v>1209</v>
      </c>
      <c r="Y392" s="135">
        <v>1209</v>
      </c>
      <c r="Z392" s="135">
        <v>1209</v>
      </c>
      <c r="AA392" s="135">
        <v>1209</v>
      </c>
      <c r="AB392" s="135">
        <v>1209</v>
      </c>
      <c r="AC392" s="135">
        <v>1209</v>
      </c>
      <c r="AD392" s="135">
        <v>1209</v>
      </c>
      <c r="AE392" s="88"/>
    </row>
    <row r="393" spans="1:31" ht="27.6" x14ac:dyDescent="0.3">
      <c r="A393" s="108" t="s">
        <v>383</v>
      </c>
      <c r="B393" s="39" t="s">
        <v>496</v>
      </c>
      <c r="C393" s="39" t="s">
        <v>496</v>
      </c>
      <c r="D393" s="177" t="s">
        <v>12</v>
      </c>
      <c r="E393" s="45" t="s">
        <v>13</v>
      </c>
      <c r="F393" s="45" t="s">
        <v>12</v>
      </c>
      <c r="G393" s="45" t="s">
        <v>14</v>
      </c>
      <c r="H393" s="45">
        <v>21101</v>
      </c>
      <c r="I393" s="115" t="s">
        <v>497</v>
      </c>
      <c r="J393" s="126" t="s">
        <v>72</v>
      </c>
      <c r="K393" s="126" t="s">
        <v>542</v>
      </c>
      <c r="L393" s="42" t="s">
        <v>498</v>
      </c>
      <c r="M393" s="42" t="s">
        <v>498</v>
      </c>
      <c r="N393" s="125" t="s">
        <v>52</v>
      </c>
      <c r="O393" s="42">
        <v>156</v>
      </c>
      <c r="P393" s="36">
        <v>121</v>
      </c>
      <c r="Q393" s="42" t="s">
        <v>130</v>
      </c>
      <c r="R393" s="133">
        <f t="shared" si="12"/>
        <v>18876</v>
      </c>
      <c r="S393" s="135">
        <v>1573</v>
      </c>
      <c r="T393" s="135">
        <v>1573</v>
      </c>
      <c r="U393" s="135">
        <v>1573</v>
      </c>
      <c r="V393" s="135">
        <v>1573</v>
      </c>
      <c r="W393" s="135">
        <v>1573</v>
      </c>
      <c r="X393" s="135">
        <v>1573</v>
      </c>
      <c r="Y393" s="135">
        <v>1573</v>
      </c>
      <c r="Z393" s="135">
        <v>1573</v>
      </c>
      <c r="AA393" s="135">
        <v>1573</v>
      </c>
      <c r="AB393" s="135">
        <v>1573</v>
      </c>
      <c r="AC393" s="135">
        <v>1573</v>
      </c>
      <c r="AD393" s="135">
        <v>1573</v>
      </c>
      <c r="AE393" s="88"/>
    </row>
    <row r="394" spans="1:31" ht="27.6" x14ac:dyDescent="0.3">
      <c r="A394" s="108" t="s">
        <v>383</v>
      </c>
      <c r="B394" s="39" t="s">
        <v>496</v>
      </c>
      <c r="C394" s="39" t="s">
        <v>496</v>
      </c>
      <c r="D394" s="177" t="s">
        <v>12</v>
      </c>
      <c r="E394" s="45" t="s">
        <v>13</v>
      </c>
      <c r="F394" s="45" t="s">
        <v>12</v>
      </c>
      <c r="G394" s="45" t="s">
        <v>14</v>
      </c>
      <c r="H394" s="45">
        <v>21101</v>
      </c>
      <c r="I394" s="115" t="s">
        <v>497</v>
      </c>
      <c r="J394" s="126" t="s">
        <v>357</v>
      </c>
      <c r="K394" s="126" t="s">
        <v>358</v>
      </c>
      <c r="L394" s="42" t="s">
        <v>498</v>
      </c>
      <c r="M394" s="42" t="s">
        <v>498</v>
      </c>
      <c r="N394" s="125" t="s">
        <v>53</v>
      </c>
      <c r="O394" s="42">
        <v>24</v>
      </c>
      <c r="P394" s="36">
        <v>13</v>
      </c>
      <c r="Q394" s="42" t="s">
        <v>130</v>
      </c>
      <c r="R394" s="133">
        <f t="shared" si="12"/>
        <v>312</v>
      </c>
      <c r="S394" s="135">
        <v>26</v>
      </c>
      <c r="T394" s="135">
        <v>26</v>
      </c>
      <c r="U394" s="135">
        <v>26</v>
      </c>
      <c r="V394" s="135">
        <v>26</v>
      </c>
      <c r="W394" s="135">
        <v>26</v>
      </c>
      <c r="X394" s="135">
        <v>26</v>
      </c>
      <c r="Y394" s="135">
        <v>26</v>
      </c>
      <c r="Z394" s="135">
        <v>26</v>
      </c>
      <c r="AA394" s="135">
        <v>26</v>
      </c>
      <c r="AB394" s="135">
        <v>26</v>
      </c>
      <c r="AC394" s="135">
        <v>26</v>
      </c>
      <c r="AD394" s="135">
        <v>26</v>
      </c>
      <c r="AE394" s="88"/>
    </row>
    <row r="395" spans="1:31" ht="27.6" x14ac:dyDescent="0.3">
      <c r="A395" s="108" t="s">
        <v>383</v>
      </c>
      <c r="B395" s="39" t="s">
        <v>496</v>
      </c>
      <c r="C395" s="39" t="s">
        <v>496</v>
      </c>
      <c r="D395" s="177" t="s">
        <v>12</v>
      </c>
      <c r="E395" s="45" t="s">
        <v>13</v>
      </c>
      <c r="F395" s="45" t="s">
        <v>12</v>
      </c>
      <c r="G395" s="45" t="s">
        <v>14</v>
      </c>
      <c r="H395" s="45">
        <v>21101</v>
      </c>
      <c r="I395" s="115" t="s">
        <v>497</v>
      </c>
      <c r="J395" s="126" t="s">
        <v>543</v>
      </c>
      <c r="K395" s="126" t="s">
        <v>544</v>
      </c>
      <c r="L395" s="42" t="s">
        <v>498</v>
      </c>
      <c r="M395" s="42" t="s">
        <v>498</v>
      </c>
      <c r="N395" s="125" t="s">
        <v>545</v>
      </c>
      <c r="O395" s="42">
        <v>60</v>
      </c>
      <c r="P395" s="36">
        <v>23</v>
      </c>
      <c r="Q395" s="42" t="s">
        <v>130</v>
      </c>
      <c r="R395" s="133">
        <f t="shared" si="12"/>
        <v>1380</v>
      </c>
      <c r="S395" s="135">
        <v>115</v>
      </c>
      <c r="T395" s="135">
        <v>115</v>
      </c>
      <c r="U395" s="135">
        <v>115</v>
      </c>
      <c r="V395" s="135">
        <v>115</v>
      </c>
      <c r="W395" s="135">
        <v>115</v>
      </c>
      <c r="X395" s="135">
        <v>115</v>
      </c>
      <c r="Y395" s="135">
        <v>115</v>
      </c>
      <c r="Z395" s="135">
        <v>115</v>
      </c>
      <c r="AA395" s="135">
        <v>115</v>
      </c>
      <c r="AB395" s="135">
        <v>115</v>
      </c>
      <c r="AC395" s="135">
        <v>115</v>
      </c>
      <c r="AD395" s="135">
        <v>115</v>
      </c>
      <c r="AE395" s="88"/>
    </row>
    <row r="396" spans="1:31" ht="27.6" x14ac:dyDescent="0.3">
      <c r="A396" s="108" t="s">
        <v>383</v>
      </c>
      <c r="B396" s="39" t="s">
        <v>496</v>
      </c>
      <c r="C396" s="39" t="s">
        <v>496</v>
      </c>
      <c r="D396" s="177" t="s">
        <v>12</v>
      </c>
      <c r="E396" s="45" t="s">
        <v>13</v>
      </c>
      <c r="F396" s="45" t="s">
        <v>12</v>
      </c>
      <c r="G396" s="45" t="s">
        <v>14</v>
      </c>
      <c r="H396" s="45">
        <v>21101</v>
      </c>
      <c r="I396" s="115" t="s">
        <v>497</v>
      </c>
      <c r="J396" s="126" t="s">
        <v>546</v>
      </c>
      <c r="K396" s="126" t="s">
        <v>547</v>
      </c>
      <c r="L396" s="42" t="s">
        <v>48</v>
      </c>
      <c r="M396" s="42" t="s">
        <v>48</v>
      </c>
      <c r="N396" s="125" t="s">
        <v>53</v>
      </c>
      <c r="O396" s="42">
        <v>36</v>
      </c>
      <c r="P396" s="36">
        <v>26</v>
      </c>
      <c r="Q396" s="42" t="s">
        <v>130</v>
      </c>
      <c r="R396" s="133">
        <f t="shared" si="12"/>
        <v>936</v>
      </c>
      <c r="S396" s="135">
        <v>78</v>
      </c>
      <c r="T396" s="135">
        <v>78</v>
      </c>
      <c r="U396" s="135">
        <v>78</v>
      </c>
      <c r="V396" s="135">
        <v>78</v>
      </c>
      <c r="W396" s="135">
        <v>78</v>
      </c>
      <c r="X396" s="135">
        <v>78</v>
      </c>
      <c r="Y396" s="135">
        <v>78</v>
      </c>
      <c r="Z396" s="135">
        <v>78</v>
      </c>
      <c r="AA396" s="135">
        <v>78</v>
      </c>
      <c r="AB396" s="135">
        <v>78</v>
      </c>
      <c r="AC396" s="135">
        <v>78</v>
      </c>
      <c r="AD396" s="135">
        <v>78</v>
      </c>
      <c r="AE396" s="88"/>
    </row>
    <row r="397" spans="1:31" ht="27.6" x14ac:dyDescent="0.3">
      <c r="A397" s="108" t="s">
        <v>383</v>
      </c>
      <c r="B397" s="39" t="s">
        <v>496</v>
      </c>
      <c r="C397" s="39" t="s">
        <v>496</v>
      </c>
      <c r="D397" s="177" t="s">
        <v>12</v>
      </c>
      <c r="E397" s="45" t="s">
        <v>17</v>
      </c>
      <c r="F397" s="45" t="s">
        <v>118</v>
      </c>
      <c r="G397" s="45" t="s">
        <v>18</v>
      </c>
      <c r="H397" s="45">
        <v>21101</v>
      </c>
      <c r="I397" s="115" t="s">
        <v>497</v>
      </c>
      <c r="J397" s="126" t="s">
        <v>548</v>
      </c>
      <c r="K397" s="126" t="s">
        <v>549</v>
      </c>
      <c r="L397" s="42" t="s">
        <v>498</v>
      </c>
      <c r="M397" s="42" t="s">
        <v>498</v>
      </c>
      <c r="N397" s="125" t="s">
        <v>52</v>
      </c>
      <c r="O397" s="42">
        <v>48</v>
      </c>
      <c r="P397" s="36">
        <v>10</v>
      </c>
      <c r="Q397" s="42" t="s">
        <v>130</v>
      </c>
      <c r="R397" s="133">
        <f t="shared" si="12"/>
        <v>480</v>
      </c>
      <c r="S397" s="135">
        <v>40</v>
      </c>
      <c r="T397" s="135">
        <v>40</v>
      </c>
      <c r="U397" s="135">
        <v>40</v>
      </c>
      <c r="V397" s="135">
        <v>40</v>
      </c>
      <c r="W397" s="135">
        <v>40</v>
      </c>
      <c r="X397" s="135">
        <v>40</v>
      </c>
      <c r="Y397" s="135">
        <v>40</v>
      </c>
      <c r="Z397" s="135">
        <v>40</v>
      </c>
      <c r="AA397" s="135">
        <v>40</v>
      </c>
      <c r="AB397" s="135">
        <v>40</v>
      </c>
      <c r="AC397" s="135">
        <v>40</v>
      </c>
      <c r="AD397" s="135">
        <v>40</v>
      </c>
      <c r="AE397" s="88"/>
    </row>
    <row r="398" spans="1:31" ht="27.6" x14ac:dyDescent="0.3">
      <c r="A398" s="108" t="s">
        <v>383</v>
      </c>
      <c r="B398" s="39" t="s">
        <v>496</v>
      </c>
      <c r="C398" s="39" t="s">
        <v>496</v>
      </c>
      <c r="D398" s="177" t="s">
        <v>12</v>
      </c>
      <c r="E398" s="45" t="s">
        <v>13</v>
      </c>
      <c r="F398" s="45" t="s">
        <v>12</v>
      </c>
      <c r="G398" s="45" t="s">
        <v>14</v>
      </c>
      <c r="H398" s="45">
        <v>21101</v>
      </c>
      <c r="I398" s="115" t="s">
        <v>497</v>
      </c>
      <c r="J398" s="126" t="s">
        <v>550</v>
      </c>
      <c r="K398" s="126" t="s">
        <v>551</v>
      </c>
      <c r="L398" s="42" t="s">
        <v>498</v>
      </c>
      <c r="M398" s="42" t="s">
        <v>498</v>
      </c>
      <c r="N398" s="37" t="s">
        <v>52</v>
      </c>
      <c r="O398" s="42">
        <v>48</v>
      </c>
      <c r="P398" s="36">
        <v>19</v>
      </c>
      <c r="Q398" s="42" t="s">
        <v>130</v>
      </c>
      <c r="R398" s="133">
        <f t="shared" si="12"/>
        <v>912</v>
      </c>
      <c r="S398" s="135">
        <v>76</v>
      </c>
      <c r="T398" s="135">
        <v>76</v>
      </c>
      <c r="U398" s="135">
        <v>76</v>
      </c>
      <c r="V398" s="135">
        <v>76</v>
      </c>
      <c r="W398" s="135">
        <v>76</v>
      </c>
      <c r="X398" s="135">
        <v>76</v>
      </c>
      <c r="Y398" s="135">
        <v>76</v>
      </c>
      <c r="Z398" s="135">
        <v>76</v>
      </c>
      <c r="AA398" s="135">
        <v>76</v>
      </c>
      <c r="AB398" s="135">
        <v>76</v>
      </c>
      <c r="AC398" s="135">
        <v>76</v>
      </c>
      <c r="AD398" s="135">
        <v>76</v>
      </c>
      <c r="AE398" s="88"/>
    </row>
    <row r="399" spans="1:31" ht="27.6" x14ac:dyDescent="0.3">
      <c r="A399" s="108" t="s">
        <v>383</v>
      </c>
      <c r="B399" s="39" t="s">
        <v>496</v>
      </c>
      <c r="C399" s="39" t="s">
        <v>496</v>
      </c>
      <c r="D399" s="177" t="s">
        <v>12</v>
      </c>
      <c r="E399" s="45" t="s">
        <v>13</v>
      </c>
      <c r="F399" s="45" t="s">
        <v>12</v>
      </c>
      <c r="G399" s="45" t="s">
        <v>14</v>
      </c>
      <c r="H399" s="45">
        <v>21101</v>
      </c>
      <c r="I399" s="115" t="s">
        <v>497</v>
      </c>
      <c r="J399" s="126" t="s">
        <v>552</v>
      </c>
      <c r="K399" s="126" t="s">
        <v>553</v>
      </c>
      <c r="L399" s="42" t="s">
        <v>498</v>
      </c>
      <c r="M399" s="42" t="s">
        <v>498</v>
      </c>
      <c r="N399" s="37" t="s">
        <v>52</v>
      </c>
      <c r="O399" s="42">
        <v>24</v>
      </c>
      <c r="P399" s="36">
        <v>19</v>
      </c>
      <c r="Q399" s="42" t="s">
        <v>130</v>
      </c>
      <c r="R399" s="133">
        <f t="shared" si="12"/>
        <v>456</v>
      </c>
      <c r="S399" s="135">
        <v>38</v>
      </c>
      <c r="T399" s="135">
        <v>38</v>
      </c>
      <c r="U399" s="135">
        <v>38</v>
      </c>
      <c r="V399" s="135">
        <v>38</v>
      </c>
      <c r="W399" s="135">
        <v>38</v>
      </c>
      <c r="X399" s="135">
        <v>38</v>
      </c>
      <c r="Y399" s="135">
        <v>38</v>
      </c>
      <c r="Z399" s="135">
        <v>38</v>
      </c>
      <c r="AA399" s="135">
        <v>38</v>
      </c>
      <c r="AB399" s="135">
        <v>38</v>
      </c>
      <c r="AC399" s="135">
        <v>38</v>
      </c>
      <c r="AD399" s="135">
        <v>38</v>
      </c>
      <c r="AE399" s="88"/>
    </row>
    <row r="400" spans="1:31" ht="27.6" x14ac:dyDescent="0.3">
      <c r="A400" s="108" t="s">
        <v>383</v>
      </c>
      <c r="B400" s="39" t="s">
        <v>496</v>
      </c>
      <c r="C400" s="39" t="s">
        <v>496</v>
      </c>
      <c r="D400" s="177" t="s">
        <v>12</v>
      </c>
      <c r="E400" s="45" t="s">
        <v>13</v>
      </c>
      <c r="F400" s="45" t="s">
        <v>12</v>
      </c>
      <c r="G400" s="45" t="s">
        <v>14</v>
      </c>
      <c r="H400" s="45">
        <v>21101</v>
      </c>
      <c r="I400" s="115" t="s">
        <v>497</v>
      </c>
      <c r="J400" s="126" t="s">
        <v>554</v>
      </c>
      <c r="K400" s="126" t="s">
        <v>555</v>
      </c>
      <c r="L400" s="42" t="s">
        <v>498</v>
      </c>
      <c r="M400" s="42" t="s">
        <v>498</v>
      </c>
      <c r="N400" s="125" t="s">
        <v>52</v>
      </c>
      <c r="O400" s="42">
        <v>24</v>
      </c>
      <c r="P400" s="36">
        <v>39</v>
      </c>
      <c r="Q400" s="42" t="s">
        <v>130</v>
      </c>
      <c r="R400" s="133">
        <f t="shared" si="12"/>
        <v>936</v>
      </c>
      <c r="S400" s="135">
        <v>78</v>
      </c>
      <c r="T400" s="135">
        <v>78</v>
      </c>
      <c r="U400" s="135">
        <v>78</v>
      </c>
      <c r="V400" s="135">
        <v>78</v>
      </c>
      <c r="W400" s="135">
        <v>78</v>
      </c>
      <c r="X400" s="135">
        <v>78</v>
      </c>
      <c r="Y400" s="135">
        <v>78</v>
      </c>
      <c r="Z400" s="135">
        <v>78</v>
      </c>
      <c r="AA400" s="135">
        <v>78</v>
      </c>
      <c r="AB400" s="135">
        <v>78</v>
      </c>
      <c r="AC400" s="135">
        <v>78</v>
      </c>
      <c r="AD400" s="135">
        <v>78</v>
      </c>
      <c r="AE400" s="88"/>
    </row>
    <row r="401" spans="1:31" ht="27.6" x14ac:dyDescent="0.3">
      <c r="A401" s="108" t="s">
        <v>383</v>
      </c>
      <c r="B401" s="39" t="s">
        <v>496</v>
      </c>
      <c r="C401" s="39" t="s">
        <v>496</v>
      </c>
      <c r="D401" s="177" t="s">
        <v>12</v>
      </c>
      <c r="E401" s="45" t="s">
        <v>13</v>
      </c>
      <c r="F401" s="45" t="s">
        <v>12</v>
      </c>
      <c r="G401" s="45" t="s">
        <v>14</v>
      </c>
      <c r="H401" s="45">
        <v>21101</v>
      </c>
      <c r="I401" s="115" t="s">
        <v>497</v>
      </c>
      <c r="J401" s="126" t="s">
        <v>79</v>
      </c>
      <c r="K401" s="126" t="s">
        <v>556</v>
      </c>
      <c r="L401" s="42" t="s">
        <v>498</v>
      </c>
      <c r="M401" s="42" t="s">
        <v>498</v>
      </c>
      <c r="N401" s="125" t="s">
        <v>52</v>
      </c>
      <c r="O401" s="42">
        <v>12</v>
      </c>
      <c r="P401" s="36">
        <v>130</v>
      </c>
      <c r="Q401" s="42" t="s">
        <v>130</v>
      </c>
      <c r="R401" s="133">
        <f t="shared" si="12"/>
        <v>3120</v>
      </c>
      <c r="S401" s="135">
        <v>260</v>
      </c>
      <c r="T401" s="135">
        <v>260</v>
      </c>
      <c r="U401" s="135">
        <v>260</v>
      </c>
      <c r="V401" s="135">
        <v>260</v>
      </c>
      <c r="W401" s="135">
        <v>260</v>
      </c>
      <c r="X401" s="135">
        <v>260</v>
      </c>
      <c r="Y401" s="135">
        <v>260</v>
      </c>
      <c r="Z401" s="135">
        <v>260</v>
      </c>
      <c r="AA401" s="135">
        <v>260</v>
      </c>
      <c r="AB401" s="135">
        <v>260</v>
      </c>
      <c r="AC401" s="135">
        <v>260</v>
      </c>
      <c r="AD401" s="135">
        <v>260</v>
      </c>
      <c r="AE401" s="88"/>
    </row>
    <row r="402" spans="1:31" ht="27.6" x14ac:dyDescent="0.3">
      <c r="A402" s="108" t="s">
        <v>383</v>
      </c>
      <c r="B402" s="39" t="s">
        <v>496</v>
      </c>
      <c r="C402" s="39" t="s">
        <v>496</v>
      </c>
      <c r="D402" s="177" t="s">
        <v>12</v>
      </c>
      <c r="E402" s="45" t="s">
        <v>17</v>
      </c>
      <c r="F402" s="45" t="s">
        <v>118</v>
      </c>
      <c r="G402" s="45" t="s">
        <v>18</v>
      </c>
      <c r="H402" s="45">
        <v>21101</v>
      </c>
      <c r="I402" s="115" t="s">
        <v>497</v>
      </c>
      <c r="J402" s="126" t="s">
        <v>557</v>
      </c>
      <c r="K402" s="126" t="s">
        <v>558</v>
      </c>
      <c r="L402" s="42" t="s">
        <v>498</v>
      </c>
      <c r="M402" s="42" t="s">
        <v>498</v>
      </c>
      <c r="N402" s="125" t="s">
        <v>53</v>
      </c>
      <c r="O402" s="42">
        <v>24</v>
      </c>
      <c r="P402" s="36">
        <v>16</v>
      </c>
      <c r="Q402" s="42" t="s">
        <v>130</v>
      </c>
      <c r="R402" s="133">
        <f t="shared" si="12"/>
        <v>384</v>
      </c>
      <c r="S402" s="135">
        <v>32</v>
      </c>
      <c r="T402" s="135">
        <v>32</v>
      </c>
      <c r="U402" s="135">
        <v>32</v>
      </c>
      <c r="V402" s="135">
        <v>32</v>
      </c>
      <c r="W402" s="135">
        <v>32</v>
      </c>
      <c r="X402" s="135">
        <v>32</v>
      </c>
      <c r="Y402" s="135">
        <v>32</v>
      </c>
      <c r="Z402" s="135">
        <v>32</v>
      </c>
      <c r="AA402" s="135">
        <v>32</v>
      </c>
      <c r="AB402" s="135">
        <v>32</v>
      </c>
      <c r="AC402" s="135">
        <v>32</v>
      </c>
      <c r="AD402" s="135">
        <v>32</v>
      </c>
      <c r="AE402" s="88"/>
    </row>
    <row r="403" spans="1:31" ht="27.6" x14ac:dyDescent="0.3">
      <c r="A403" s="108" t="s">
        <v>383</v>
      </c>
      <c r="B403" s="39" t="s">
        <v>496</v>
      </c>
      <c r="C403" s="39" t="s">
        <v>496</v>
      </c>
      <c r="D403" s="177" t="s">
        <v>12</v>
      </c>
      <c r="E403" s="45" t="s">
        <v>17</v>
      </c>
      <c r="F403" s="45" t="s">
        <v>118</v>
      </c>
      <c r="G403" s="45" t="s">
        <v>18</v>
      </c>
      <c r="H403" s="45">
        <v>21101</v>
      </c>
      <c r="I403" s="115" t="s">
        <v>497</v>
      </c>
      <c r="J403" s="126" t="s">
        <v>559</v>
      </c>
      <c r="K403" s="126" t="s">
        <v>560</v>
      </c>
      <c r="L403" s="42" t="s">
        <v>48</v>
      </c>
      <c r="M403" s="42" t="s">
        <v>48</v>
      </c>
      <c r="N403" s="125" t="s">
        <v>53</v>
      </c>
      <c r="O403" s="42">
        <v>24</v>
      </c>
      <c r="P403" s="36">
        <v>83</v>
      </c>
      <c r="Q403" s="42" t="s">
        <v>130</v>
      </c>
      <c r="R403" s="133">
        <f t="shared" si="12"/>
        <v>1992</v>
      </c>
      <c r="S403" s="135">
        <v>166</v>
      </c>
      <c r="T403" s="135">
        <v>166</v>
      </c>
      <c r="U403" s="135">
        <v>166</v>
      </c>
      <c r="V403" s="135">
        <v>166</v>
      </c>
      <c r="W403" s="135">
        <v>166</v>
      </c>
      <c r="X403" s="135">
        <v>166</v>
      </c>
      <c r="Y403" s="135">
        <v>166</v>
      </c>
      <c r="Z403" s="135">
        <v>166</v>
      </c>
      <c r="AA403" s="135">
        <v>166</v>
      </c>
      <c r="AB403" s="135">
        <v>166</v>
      </c>
      <c r="AC403" s="135">
        <v>166</v>
      </c>
      <c r="AD403" s="135">
        <v>166</v>
      </c>
      <c r="AE403" s="88"/>
    </row>
    <row r="404" spans="1:31" ht="27.6" x14ac:dyDescent="0.3">
      <c r="A404" s="108" t="s">
        <v>383</v>
      </c>
      <c r="B404" s="39" t="s">
        <v>496</v>
      </c>
      <c r="C404" s="39" t="s">
        <v>496</v>
      </c>
      <c r="D404" s="177" t="s">
        <v>12</v>
      </c>
      <c r="E404" s="45" t="s">
        <v>13</v>
      </c>
      <c r="F404" s="45" t="s">
        <v>12</v>
      </c>
      <c r="G404" s="45" t="s">
        <v>14</v>
      </c>
      <c r="H404" s="45">
        <v>21101</v>
      </c>
      <c r="I404" s="115" t="s">
        <v>497</v>
      </c>
      <c r="J404" s="126" t="s">
        <v>561</v>
      </c>
      <c r="K404" s="126" t="s">
        <v>562</v>
      </c>
      <c r="L404" s="42" t="s">
        <v>498</v>
      </c>
      <c r="M404" s="42" t="s">
        <v>498</v>
      </c>
      <c r="N404" s="125" t="s">
        <v>52</v>
      </c>
      <c r="O404" s="42">
        <v>36</v>
      </c>
      <c r="P404" s="36">
        <v>15</v>
      </c>
      <c r="Q404" s="42" t="s">
        <v>130</v>
      </c>
      <c r="R404" s="133">
        <f t="shared" si="12"/>
        <v>540</v>
      </c>
      <c r="S404" s="135">
        <v>45</v>
      </c>
      <c r="T404" s="135">
        <v>45</v>
      </c>
      <c r="U404" s="135">
        <v>45</v>
      </c>
      <c r="V404" s="135">
        <v>45</v>
      </c>
      <c r="W404" s="135">
        <v>45</v>
      </c>
      <c r="X404" s="135">
        <v>45</v>
      </c>
      <c r="Y404" s="135">
        <v>45</v>
      </c>
      <c r="Z404" s="135">
        <v>45</v>
      </c>
      <c r="AA404" s="135">
        <v>45</v>
      </c>
      <c r="AB404" s="135">
        <v>45</v>
      </c>
      <c r="AC404" s="135">
        <v>45</v>
      </c>
      <c r="AD404" s="135">
        <v>45</v>
      </c>
      <c r="AE404" s="88"/>
    </row>
    <row r="405" spans="1:31" ht="27.6" x14ac:dyDescent="0.3">
      <c r="A405" s="108" t="s">
        <v>383</v>
      </c>
      <c r="B405" s="39" t="s">
        <v>496</v>
      </c>
      <c r="C405" s="39" t="s">
        <v>496</v>
      </c>
      <c r="D405" s="177" t="s">
        <v>12</v>
      </c>
      <c r="E405" s="45" t="s">
        <v>13</v>
      </c>
      <c r="F405" s="45" t="s">
        <v>12</v>
      </c>
      <c r="G405" s="45" t="s">
        <v>14</v>
      </c>
      <c r="H405" s="45">
        <v>21101</v>
      </c>
      <c r="I405" s="115" t="s">
        <v>497</v>
      </c>
      <c r="J405" s="126" t="s">
        <v>563</v>
      </c>
      <c r="K405" s="126" t="s">
        <v>564</v>
      </c>
      <c r="L405" s="42" t="s">
        <v>498</v>
      </c>
      <c r="M405" s="42" t="s">
        <v>498</v>
      </c>
      <c r="N405" s="125" t="s">
        <v>52</v>
      </c>
      <c r="O405" s="42">
        <v>48</v>
      </c>
      <c r="P405" s="36">
        <v>33</v>
      </c>
      <c r="Q405" s="42" t="s">
        <v>130</v>
      </c>
      <c r="R405" s="133">
        <f t="shared" si="12"/>
        <v>1584</v>
      </c>
      <c r="S405" s="135">
        <v>132</v>
      </c>
      <c r="T405" s="135">
        <v>132</v>
      </c>
      <c r="U405" s="135">
        <v>132</v>
      </c>
      <c r="V405" s="135">
        <v>132</v>
      </c>
      <c r="W405" s="135">
        <v>132</v>
      </c>
      <c r="X405" s="135">
        <v>132</v>
      </c>
      <c r="Y405" s="135">
        <v>132</v>
      </c>
      <c r="Z405" s="135">
        <v>132</v>
      </c>
      <c r="AA405" s="135">
        <v>132</v>
      </c>
      <c r="AB405" s="135">
        <v>132</v>
      </c>
      <c r="AC405" s="135">
        <v>132</v>
      </c>
      <c r="AD405" s="135">
        <v>132</v>
      </c>
      <c r="AE405" s="88"/>
    </row>
    <row r="406" spans="1:31" s="12" customFormat="1" ht="41.4" x14ac:dyDescent="0.3">
      <c r="A406" s="108" t="s">
        <v>383</v>
      </c>
      <c r="B406" s="39" t="s">
        <v>496</v>
      </c>
      <c r="C406" s="39" t="s">
        <v>496</v>
      </c>
      <c r="D406" s="177" t="s">
        <v>12</v>
      </c>
      <c r="E406" s="45" t="s">
        <v>13</v>
      </c>
      <c r="F406" s="45" t="s">
        <v>12</v>
      </c>
      <c r="G406" s="45" t="s">
        <v>14</v>
      </c>
      <c r="H406" s="45">
        <v>21401</v>
      </c>
      <c r="I406" s="115" t="s">
        <v>565</v>
      </c>
      <c r="J406" s="126" t="s">
        <v>566</v>
      </c>
      <c r="K406" s="126" t="s">
        <v>567</v>
      </c>
      <c r="L406" s="42" t="s">
        <v>48</v>
      </c>
      <c r="M406" s="42" t="s">
        <v>48</v>
      </c>
      <c r="N406" s="125" t="s">
        <v>53</v>
      </c>
      <c r="O406" s="42">
        <v>1</v>
      </c>
      <c r="P406" s="36">
        <v>3010</v>
      </c>
      <c r="Q406" s="42" t="s">
        <v>130</v>
      </c>
      <c r="R406" s="133">
        <f>SUM(S406:AD406)</f>
        <v>9030</v>
      </c>
      <c r="S406" s="135">
        <v>0</v>
      </c>
      <c r="T406" s="135">
        <v>3010</v>
      </c>
      <c r="U406" s="135">
        <v>0</v>
      </c>
      <c r="V406" s="135">
        <v>0</v>
      </c>
      <c r="W406" s="135">
        <v>3010</v>
      </c>
      <c r="X406" s="135">
        <v>0</v>
      </c>
      <c r="Y406" s="135">
        <v>0</v>
      </c>
      <c r="Z406" s="135">
        <v>0</v>
      </c>
      <c r="AA406" s="135">
        <v>3010</v>
      </c>
      <c r="AB406" s="135">
        <v>0</v>
      </c>
      <c r="AC406" s="135">
        <v>0</v>
      </c>
      <c r="AD406" s="135">
        <v>0</v>
      </c>
      <c r="AE406" s="88"/>
    </row>
    <row r="407" spans="1:31" s="12" customFormat="1" ht="41.4" x14ac:dyDescent="0.3">
      <c r="A407" s="108" t="s">
        <v>383</v>
      </c>
      <c r="B407" s="39" t="s">
        <v>496</v>
      </c>
      <c r="C407" s="39" t="s">
        <v>496</v>
      </c>
      <c r="D407" s="177" t="s">
        <v>12</v>
      </c>
      <c r="E407" s="45" t="s">
        <v>13</v>
      </c>
      <c r="F407" s="45" t="s">
        <v>12</v>
      </c>
      <c r="G407" s="45" t="s">
        <v>14</v>
      </c>
      <c r="H407" s="45">
        <v>21401</v>
      </c>
      <c r="I407" s="115" t="s">
        <v>565</v>
      </c>
      <c r="J407" s="126" t="s">
        <v>421</v>
      </c>
      <c r="K407" s="126" t="s">
        <v>422</v>
      </c>
      <c r="L407" s="42" t="s">
        <v>498</v>
      </c>
      <c r="M407" s="42" t="s">
        <v>498</v>
      </c>
      <c r="N407" s="125" t="s">
        <v>53</v>
      </c>
      <c r="O407" s="42">
        <v>1</v>
      </c>
      <c r="P407" s="36">
        <v>4120</v>
      </c>
      <c r="Q407" s="42" t="s">
        <v>130</v>
      </c>
      <c r="R407" s="133">
        <f t="shared" ref="R407:R476" si="13">SUM(S407:AD407)</f>
        <v>12360</v>
      </c>
      <c r="S407" s="135">
        <v>0</v>
      </c>
      <c r="T407" s="135">
        <v>4120</v>
      </c>
      <c r="U407" s="135">
        <v>0</v>
      </c>
      <c r="V407" s="135">
        <v>0</v>
      </c>
      <c r="W407" s="135">
        <v>4120</v>
      </c>
      <c r="X407" s="135">
        <v>0</v>
      </c>
      <c r="Y407" s="135">
        <v>0</v>
      </c>
      <c r="Z407" s="135">
        <v>0</v>
      </c>
      <c r="AA407" s="135">
        <v>4120</v>
      </c>
      <c r="AB407" s="135">
        <v>0</v>
      </c>
      <c r="AC407" s="135">
        <v>0</v>
      </c>
      <c r="AD407" s="135">
        <v>0</v>
      </c>
      <c r="AE407" s="88"/>
    </row>
    <row r="408" spans="1:31" ht="41.4" x14ac:dyDescent="0.3">
      <c r="A408" s="108" t="s">
        <v>383</v>
      </c>
      <c r="B408" s="39" t="s">
        <v>496</v>
      </c>
      <c r="C408" s="39" t="s">
        <v>496</v>
      </c>
      <c r="D408" s="177" t="s">
        <v>12</v>
      </c>
      <c r="E408" s="45" t="s">
        <v>13</v>
      </c>
      <c r="F408" s="45" t="s">
        <v>121</v>
      </c>
      <c r="G408" s="45" t="s">
        <v>16</v>
      </c>
      <c r="H408" s="45">
        <v>21401</v>
      </c>
      <c r="I408" s="115" t="s">
        <v>565</v>
      </c>
      <c r="J408" s="113" t="s">
        <v>568</v>
      </c>
      <c r="K408" s="115" t="s">
        <v>569</v>
      </c>
      <c r="L408" s="42" t="s">
        <v>48</v>
      </c>
      <c r="M408" s="42" t="s">
        <v>48</v>
      </c>
      <c r="N408" s="125" t="s">
        <v>53</v>
      </c>
      <c r="O408" s="42">
        <v>192</v>
      </c>
      <c r="P408" s="36">
        <v>175</v>
      </c>
      <c r="Q408" s="42" t="s">
        <v>130</v>
      </c>
      <c r="R408" s="133">
        <f t="shared" si="13"/>
        <v>33600</v>
      </c>
      <c r="S408" s="135">
        <v>2800</v>
      </c>
      <c r="T408" s="135">
        <v>2800</v>
      </c>
      <c r="U408" s="135">
        <v>2800</v>
      </c>
      <c r="V408" s="135">
        <v>2800</v>
      </c>
      <c r="W408" s="135">
        <v>2800</v>
      </c>
      <c r="X408" s="135">
        <v>2800</v>
      </c>
      <c r="Y408" s="135">
        <v>2800</v>
      </c>
      <c r="Z408" s="135">
        <v>2800</v>
      </c>
      <c r="AA408" s="135">
        <v>2800</v>
      </c>
      <c r="AB408" s="135">
        <v>2800</v>
      </c>
      <c r="AC408" s="135">
        <v>2800</v>
      </c>
      <c r="AD408" s="135">
        <v>2800</v>
      </c>
      <c r="AE408" s="88"/>
    </row>
    <row r="409" spans="1:31" ht="41.4" x14ac:dyDescent="0.3">
      <c r="A409" s="108" t="s">
        <v>383</v>
      </c>
      <c r="B409" s="39" t="s">
        <v>496</v>
      </c>
      <c r="C409" s="39" t="s">
        <v>496</v>
      </c>
      <c r="D409" s="177" t="s">
        <v>12</v>
      </c>
      <c r="E409" s="45" t="s">
        <v>13</v>
      </c>
      <c r="F409" s="45" t="s">
        <v>12</v>
      </c>
      <c r="G409" s="45" t="s">
        <v>14</v>
      </c>
      <c r="H409" s="45">
        <v>21401</v>
      </c>
      <c r="I409" s="115" t="s">
        <v>565</v>
      </c>
      <c r="J409" s="113" t="s">
        <v>570</v>
      </c>
      <c r="K409" s="115" t="s">
        <v>571</v>
      </c>
      <c r="L409" s="42" t="s">
        <v>498</v>
      </c>
      <c r="M409" s="42" t="s">
        <v>498</v>
      </c>
      <c r="N409" s="125" t="s">
        <v>53</v>
      </c>
      <c r="O409" s="42">
        <v>1</v>
      </c>
      <c r="P409" s="36">
        <v>3870</v>
      </c>
      <c r="Q409" s="42" t="s">
        <v>130</v>
      </c>
      <c r="R409" s="133">
        <f t="shared" si="13"/>
        <v>11610</v>
      </c>
      <c r="S409" s="135">
        <v>0</v>
      </c>
      <c r="T409" s="135">
        <v>3870</v>
      </c>
      <c r="U409" s="135">
        <v>0</v>
      </c>
      <c r="V409" s="135">
        <v>0</v>
      </c>
      <c r="W409" s="135">
        <v>3870</v>
      </c>
      <c r="X409" s="135">
        <v>0</v>
      </c>
      <c r="Y409" s="135">
        <v>0</v>
      </c>
      <c r="Z409" s="135">
        <v>0</v>
      </c>
      <c r="AA409" s="135">
        <v>3870</v>
      </c>
      <c r="AB409" s="135">
        <v>0</v>
      </c>
      <c r="AC409" s="135">
        <v>0</v>
      </c>
      <c r="AD409" s="135">
        <v>0</v>
      </c>
      <c r="AE409" s="88"/>
    </row>
    <row r="410" spans="1:31" ht="27.6" x14ac:dyDescent="0.3">
      <c r="A410" s="108" t="s">
        <v>383</v>
      </c>
      <c r="B410" s="39" t="s">
        <v>496</v>
      </c>
      <c r="C410" s="39" t="s">
        <v>496</v>
      </c>
      <c r="D410" s="177" t="s">
        <v>12</v>
      </c>
      <c r="E410" s="45" t="s">
        <v>17</v>
      </c>
      <c r="F410" s="45" t="s">
        <v>118</v>
      </c>
      <c r="G410" s="45" t="s">
        <v>16</v>
      </c>
      <c r="H410" s="45">
        <v>21601</v>
      </c>
      <c r="I410" s="115" t="s">
        <v>66</v>
      </c>
      <c r="J410" s="126" t="s">
        <v>343</v>
      </c>
      <c r="K410" s="126" t="s">
        <v>344</v>
      </c>
      <c r="L410" s="42" t="s">
        <v>498</v>
      </c>
      <c r="M410" s="42" t="s">
        <v>498</v>
      </c>
      <c r="N410" s="125" t="s">
        <v>53</v>
      </c>
      <c r="O410" s="42">
        <v>156</v>
      </c>
      <c r="P410" s="36">
        <v>31</v>
      </c>
      <c r="Q410" s="42" t="s">
        <v>130</v>
      </c>
      <c r="R410" s="133">
        <f t="shared" si="13"/>
        <v>4836</v>
      </c>
      <c r="S410" s="135">
        <v>403</v>
      </c>
      <c r="T410" s="135">
        <v>403</v>
      </c>
      <c r="U410" s="135">
        <v>403</v>
      </c>
      <c r="V410" s="135">
        <v>403</v>
      </c>
      <c r="W410" s="135">
        <v>403</v>
      </c>
      <c r="X410" s="135">
        <v>403</v>
      </c>
      <c r="Y410" s="135">
        <v>403</v>
      </c>
      <c r="Z410" s="135">
        <v>403</v>
      </c>
      <c r="AA410" s="135">
        <v>403</v>
      </c>
      <c r="AB410" s="135">
        <v>403</v>
      </c>
      <c r="AC410" s="135">
        <v>403</v>
      </c>
      <c r="AD410" s="135">
        <v>403</v>
      </c>
      <c r="AE410" s="88"/>
    </row>
    <row r="411" spans="1:31" ht="27.6" x14ac:dyDescent="0.3">
      <c r="A411" s="108" t="s">
        <v>383</v>
      </c>
      <c r="B411" s="39" t="s">
        <v>496</v>
      </c>
      <c r="C411" s="39" t="s">
        <v>496</v>
      </c>
      <c r="D411" s="177" t="s">
        <v>12</v>
      </c>
      <c r="E411" s="45" t="s">
        <v>13</v>
      </c>
      <c r="F411" s="45" t="s">
        <v>12</v>
      </c>
      <c r="G411" s="45" t="s">
        <v>14</v>
      </c>
      <c r="H411" s="45">
        <v>21601</v>
      </c>
      <c r="I411" s="115" t="s">
        <v>66</v>
      </c>
      <c r="J411" s="126" t="s">
        <v>572</v>
      </c>
      <c r="K411" s="126" t="s">
        <v>573</v>
      </c>
      <c r="L411" s="42" t="s">
        <v>498</v>
      </c>
      <c r="M411" s="42" t="s">
        <v>498</v>
      </c>
      <c r="N411" s="125" t="s">
        <v>53</v>
      </c>
      <c r="O411" s="42">
        <v>24</v>
      </c>
      <c r="P411" s="36">
        <v>27</v>
      </c>
      <c r="Q411" s="42" t="s">
        <v>130</v>
      </c>
      <c r="R411" s="133">
        <f t="shared" si="13"/>
        <v>648</v>
      </c>
      <c r="S411" s="135">
        <v>54</v>
      </c>
      <c r="T411" s="135">
        <v>54</v>
      </c>
      <c r="U411" s="135">
        <v>54</v>
      </c>
      <c r="V411" s="135">
        <v>54</v>
      </c>
      <c r="W411" s="135">
        <v>54</v>
      </c>
      <c r="X411" s="135">
        <v>54</v>
      </c>
      <c r="Y411" s="135">
        <v>54</v>
      </c>
      <c r="Z411" s="135">
        <v>54</v>
      </c>
      <c r="AA411" s="135">
        <v>54</v>
      </c>
      <c r="AB411" s="135">
        <v>54</v>
      </c>
      <c r="AC411" s="135">
        <v>54</v>
      </c>
      <c r="AD411" s="135">
        <v>54</v>
      </c>
      <c r="AE411" s="88"/>
    </row>
    <row r="412" spans="1:31" ht="27.6" x14ac:dyDescent="0.3">
      <c r="A412" s="108" t="s">
        <v>383</v>
      </c>
      <c r="B412" s="39" t="s">
        <v>496</v>
      </c>
      <c r="C412" s="39" t="s">
        <v>496</v>
      </c>
      <c r="D412" s="177" t="s">
        <v>12</v>
      </c>
      <c r="E412" s="45" t="s">
        <v>13</v>
      </c>
      <c r="F412" s="45" t="s">
        <v>12</v>
      </c>
      <c r="G412" s="45" t="s">
        <v>14</v>
      </c>
      <c r="H412" s="45">
        <v>21601</v>
      </c>
      <c r="I412" s="115" t="s">
        <v>66</v>
      </c>
      <c r="J412" s="126" t="s">
        <v>574</v>
      </c>
      <c r="K412" s="126" t="s">
        <v>575</v>
      </c>
      <c r="L412" s="42" t="s">
        <v>498</v>
      </c>
      <c r="M412" s="42" t="s">
        <v>498</v>
      </c>
      <c r="N412" s="125" t="s">
        <v>268</v>
      </c>
      <c r="O412" s="42">
        <v>72</v>
      </c>
      <c r="P412" s="36">
        <v>55</v>
      </c>
      <c r="Q412" s="42" t="s">
        <v>130</v>
      </c>
      <c r="R412" s="133">
        <f t="shared" si="13"/>
        <v>3960</v>
      </c>
      <c r="S412" s="135">
        <v>330</v>
      </c>
      <c r="T412" s="135">
        <v>330</v>
      </c>
      <c r="U412" s="135">
        <v>330</v>
      </c>
      <c r="V412" s="135">
        <v>330</v>
      </c>
      <c r="W412" s="135">
        <v>330</v>
      </c>
      <c r="X412" s="135">
        <v>330</v>
      </c>
      <c r="Y412" s="135">
        <v>330</v>
      </c>
      <c r="Z412" s="135">
        <v>330</v>
      </c>
      <c r="AA412" s="135">
        <v>330</v>
      </c>
      <c r="AB412" s="135">
        <v>330</v>
      </c>
      <c r="AC412" s="135">
        <v>330</v>
      </c>
      <c r="AD412" s="135">
        <v>330</v>
      </c>
      <c r="AE412" s="88"/>
    </row>
    <row r="413" spans="1:31" ht="27.6" x14ac:dyDescent="0.3">
      <c r="A413" s="108" t="s">
        <v>383</v>
      </c>
      <c r="B413" s="39" t="s">
        <v>496</v>
      </c>
      <c r="C413" s="39" t="s">
        <v>496</v>
      </c>
      <c r="D413" s="177" t="s">
        <v>12</v>
      </c>
      <c r="E413" s="45" t="s">
        <v>13</v>
      </c>
      <c r="F413" s="45" t="s">
        <v>12</v>
      </c>
      <c r="G413" s="45" t="s">
        <v>14</v>
      </c>
      <c r="H413" s="45">
        <v>21601</v>
      </c>
      <c r="I413" s="115" t="s">
        <v>66</v>
      </c>
      <c r="J413" s="126" t="s">
        <v>430</v>
      </c>
      <c r="K413" s="126" t="s">
        <v>431</v>
      </c>
      <c r="L413" s="42" t="s">
        <v>498</v>
      </c>
      <c r="M413" s="42" t="s">
        <v>498</v>
      </c>
      <c r="N413" s="125" t="s">
        <v>53</v>
      </c>
      <c r="O413" s="42">
        <v>72</v>
      </c>
      <c r="P413" s="36">
        <v>15</v>
      </c>
      <c r="Q413" s="42" t="s">
        <v>130</v>
      </c>
      <c r="R413" s="133">
        <f t="shared" si="13"/>
        <v>1080</v>
      </c>
      <c r="S413" s="135">
        <v>90</v>
      </c>
      <c r="T413" s="135">
        <v>90</v>
      </c>
      <c r="U413" s="135">
        <v>90</v>
      </c>
      <c r="V413" s="135">
        <v>90</v>
      </c>
      <c r="W413" s="135">
        <v>90</v>
      </c>
      <c r="X413" s="135">
        <v>90</v>
      </c>
      <c r="Y413" s="135">
        <v>90</v>
      </c>
      <c r="Z413" s="135">
        <v>90</v>
      </c>
      <c r="AA413" s="135">
        <v>90</v>
      </c>
      <c r="AB413" s="135">
        <v>90</v>
      </c>
      <c r="AC413" s="135">
        <v>90</v>
      </c>
      <c r="AD413" s="135">
        <v>90</v>
      </c>
      <c r="AE413" s="88"/>
    </row>
    <row r="414" spans="1:31" ht="27.6" x14ac:dyDescent="0.3">
      <c r="A414" s="108" t="s">
        <v>383</v>
      </c>
      <c r="B414" s="39" t="s">
        <v>496</v>
      </c>
      <c r="C414" s="39" t="s">
        <v>496</v>
      </c>
      <c r="D414" s="177" t="s">
        <v>12</v>
      </c>
      <c r="E414" s="45" t="s">
        <v>13</v>
      </c>
      <c r="F414" s="45" t="s">
        <v>12</v>
      </c>
      <c r="G414" s="45" t="s">
        <v>14</v>
      </c>
      <c r="H414" s="45">
        <v>21601</v>
      </c>
      <c r="I414" s="115" t="s">
        <v>66</v>
      </c>
      <c r="J414" s="126" t="s">
        <v>239</v>
      </c>
      <c r="K414" s="126" t="s">
        <v>576</v>
      </c>
      <c r="L414" s="42" t="s">
        <v>498</v>
      </c>
      <c r="M414" s="42" t="s">
        <v>498</v>
      </c>
      <c r="N414" s="125" t="s">
        <v>53</v>
      </c>
      <c r="O414" s="42">
        <v>216</v>
      </c>
      <c r="P414" s="36">
        <v>28</v>
      </c>
      <c r="Q414" s="42" t="s">
        <v>130</v>
      </c>
      <c r="R414" s="133">
        <f t="shared" si="13"/>
        <v>6048</v>
      </c>
      <c r="S414" s="135">
        <v>504</v>
      </c>
      <c r="T414" s="135">
        <v>504</v>
      </c>
      <c r="U414" s="135">
        <v>504</v>
      </c>
      <c r="V414" s="135">
        <v>504</v>
      </c>
      <c r="W414" s="135">
        <v>504</v>
      </c>
      <c r="X414" s="135">
        <v>504</v>
      </c>
      <c r="Y414" s="135">
        <v>504</v>
      </c>
      <c r="Z414" s="135">
        <v>504</v>
      </c>
      <c r="AA414" s="135">
        <v>504</v>
      </c>
      <c r="AB414" s="135">
        <v>504</v>
      </c>
      <c r="AC414" s="135">
        <v>504</v>
      </c>
      <c r="AD414" s="135">
        <v>504</v>
      </c>
      <c r="AE414" s="88"/>
    </row>
    <row r="415" spans="1:31" ht="27.6" x14ac:dyDescent="0.3">
      <c r="A415" s="108" t="s">
        <v>383</v>
      </c>
      <c r="B415" s="39" t="s">
        <v>496</v>
      </c>
      <c r="C415" s="39" t="s">
        <v>496</v>
      </c>
      <c r="D415" s="177" t="s">
        <v>12</v>
      </c>
      <c r="E415" s="45" t="s">
        <v>13</v>
      </c>
      <c r="F415" s="45" t="s">
        <v>12</v>
      </c>
      <c r="G415" s="45" t="s">
        <v>14</v>
      </c>
      <c r="H415" s="45">
        <v>21601</v>
      </c>
      <c r="I415" s="115" t="s">
        <v>66</v>
      </c>
      <c r="J415" s="126" t="s">
        <v>577</v>
      </c>
      <c r="K415" s="126" t="s">
        <v>578</v>
      </c>
      <c r="L415" s="42" t="s">
        <v>498</v>
      </c>
      <c r="M415" s="42" t="s">
        <v>498</v>
      </c>
      <c r="N415" s="125" t="s">
        <v>53</v>
      </c>
      <c r="O415" s="42">
        <v>84</v>
      </c>
      <c r="P415" s="36">
        <v>36</v>
      </c>
      <c r="Q415" s="42" t="s">
        <v>130</v>
      </c>
      <c r="R415" s="133">
        <f t="shared" si="13"/>
        <v>4224</v>
      </c>
      <c r="S415" s="135">
        <v>352</v>
      </c>
      <c r="T415" s="135">
        <v>352</v>
      </c>
      <c r="U415" s="135">
        <v>352</v>
      </c>
      <c r="V415" s="135">
        <v>352</v>
      </c>
      <c r="W415" s="135">
        <v>352</v>
      </c>
      <c r="X415" s="135">
        <v>352</v>
      </c>
      <c r="Y415" s="135">
        <v>352</v>
      </c>
      <c r="Z415" s="135">
        <v>352</v>
      </c>
      <c r="AA415" s="135">
        <v>352</v>
      </c>
      <c r="AB415" s="135">
        <v>352</v>
      </c>
      <c r="AC415" s="135">
        <v>352</v>
      </c>
      <c r="AD415" s="135">
        <v>352</v>
      </c>
      <c r="AE415" s="88"/>
    </row>
    <row r="416" spans="1:31" ht="27.6" x14ac:dyDescent="0.3">
      <c r="A416" s="108" t="s">
        <v>383</v>
      </c>
      <c r="B416" s="39" t="s">
        <v>496</v>
      </c>
      <c r="C416" s="39" t="s">
        <v>496</v>
      </c>
      <c r="D416" s="177" t="s">
        <v>12</v>
      </c>
      <c r="E416" s="45" t="s">
        <v>13</v>
      </c>
      <c r="F416" s="45" t="s">
        <v>12</v>
      </c>
      <c r="G416" s="45" t="s">
        <v>14</v>
      </c>
      <c r="H416" s="45">
        <v>21601</v>
      </c>
      <c r="I416" s="115" t="s">
        <v>66</v>
      </c>
      <c r="J416" s="126" t="s">
        <v>424</v>
      </c>
      <c r="K416" s="126" t="s">
        <v>425</v>
      </c>
      <c r="L416" s="42" t="s">
        <v>498</v>
      </c>
      <c r="M416" s="42" t="s">
        <v>498</v>
      </c>
      <c r="N416" s="125" t="s">
        <v>53</v>
      </c>
      <c r="O416" s="42">
        <v>264</v>
      </c>
      <c r="P416" s="36">
        <v>11</v>
      </c>
      <c r="Q416" s="42" t="s">
        <v>130</v>
      </c>
      <c r="R416" s="133">
        <f t="shared" si="13"/>
        <v>2904</v>
      </c>
      <c r="S416" s="135">
        <v>242</v>
      </c>
      <c r="T416" s="135">
        <v>242</v>
      </c>
      <c r="U416" s="135">
        <v>242</v>
      </c>
      <c r="V416" s="135">
        <v>242</v>
      </c>
      <c r="W416" s="135">
        <v>242</v>
      </c>
      <c r="X416" s="135">
        <v>242</v>
      </c>
      <c r="Y416" s="135">
        <v>242</v>
      </c>
      <c r="Z416" s="135">
        <v>242</v>
      </c>
      <c r="AA416" s="135">
        <v>242</v>
      </c>
      <c r="AB416" s="135">
        <v>242</v>
      </c>
      <c r="AC416" s="135">
        <v>242</v>
      </c>
      <c r="AD416" s="135">
        <v>242</v>
      </c>
      <c r="AE416" s="88"/>
    </row>
    <row r="417" spans="1:31" ht="27.6" x14ac:dyDescent="0.3">
      <c r="A417" s="108" t="s">
        <v>383</v>
      </c>
      <c r="B417" s="39" t="s">
        <v>496</v>
      </c>
      <c r="C417" s="39" t="s">
        <v>496</v>
      </c>
      <c r="D417" s="177" t="s">
        <v>12</v>
      </c>
      <c r="E417" s="45" t="s">
        <v>13</v>
      </c>
      <c r="F417" s="45" t="s">
        <v>12</v>
      </c>
      <c r="G417" s="45" t="s">
        <v>14</v>
      </c>
      <c r="H417" s="45">
        <v>21601</v>
      </c>
      <c r="I417" s="115" t="s">
        <v>66</v>
      </c>
      <c r="J417" s="126" t="s">
        <v>579</v>
      </c>
      <c r="K417" s="126" t="s">
        <v>580</v>
      </c>
      <c r="L417" s="42" t="s">
        <v>498</v>
      </c>
      <c r="M417" s="42" t="s">
        <v>498</v>
      </c>
      <c r="N417" s="125" t="s">
        <v>53</v>
      </c>
      <c r="O417" s="42">
        <v>72</v>
      </c>
      <c r="P417" s="36">
        <v>30</v>
      </c>
      <c r="Q417" s="42" t="s">
        <v>130</v>
      </c>
      <c r="R417" s="133">
        <f t="shared" si="13"/>
        <v>2160</v>
      </c>
      <c r="S417" s="135">
        <v>180</v>
      </c>
      <c r="T417" s="135">
        <v>180</v>
      </c>
      <c r="U417" s="135">
        <v>180</v>
      </c>
      <c r="V417" s="135">
        <v>180</v>
      </c>
      <c r="W417" s="135">
        <v>180</v>
      </c>
      <c r="X417" s="135">
        <v>180</v>
      </c>
      <c r="Y417" s="135">
        <v>180</v>
      </c>
      <c r="Z417" s="135">
        <v>180</v>
      </c>
      <c r="AA417" s="135">
        <v>180</v>
      </c>
      <c r="AB417" s="135">
        <v>180</v>
      </c>
      <c r="AC417" s="135">
        <v>180</v>
      </c>
      <c r="AD417" s="135">
        <v>180</v>
      </c>
      <c r="AE417" s="88"/>
    </row>
    <row r="418" spans="1:31" ht="27.6" x14ac:dyDescent="0.3">
      <c r="A418" s="108" t="s">
        <v>383</v>
      </c>
      <c r="B418" s="39" t="s">
        <v>496</v>
      </c>
      <c r="C418" s="39" t="s">
        <v>496</v>
      </c>
      <c r="D418" s="177">
        <v>1</v>
      </c>
      <c r="E418" s="45" t="s">
        <v>17</v>
      </c>
      <c r="F418" s="45" t="s">
        <v>118</v>
      </c>
      <c r="G418" s="45" t="s">
        <v>16</v>
      </c>
      <c r="H418" s="47">
        <v>21601</v>
      </c>
      <c r="I418" s="115" t="s">
        <v>66</v>
      </c>
      <c r="J418" s="126" t="s">
        <v>214</v>
      </c>
      <c r="K418" s="126" t="s">
        <v>215</v>
      </c>
      <c r="L418" s="42" t="s">
        <v>498</v>
      </c>
      <c r="M418" s="42" t="s">
        <v>498</v>
      </c>
      <c r="N418" s="37" t="s">
        <v>266</v>
      </c>
      <c r="O418" s="48">
        <v>144</v>
      </c>
      <c r="P418" s="36">
        <v>98.917000000000002</v>
      </c>
      <c r="Q418" s="42" t="s">
        <v>130</v>
      </c>
      <c r="R418" s="133">
        <f t="shared" si="13"/>
        <v>14244</v>
      </c>
      <c r="S418" s="135">
        <v>1187</v>
      </c>
      <c r="T418" s="135">
        <v>1187</v>
      </c>
      <c r="U418" s="135">
        <v>1187</v>
      </c>
      <c r="V418" s="135">
        <v>1187</v>
      </c>
      <c r="W418" s="135">
        <v>1187</v>
      </c>
      <c r="X418" s="135">
        <v>1187</v>
      </c>
      <c r="Y418" s="135">
        <v>1187</v>
      </c>
      <c r="Z418" s="135">
        <v>1187</v>
      </c>
      <c r="AA418" s="135">
        <v>1187</v>
      </c>
      <c r="AB418" s="135">
        <v>1187</v>
      </c>
      <c r="AC418" s="135">
        <v>1187</v>
      </c>
      <c r="AD418" s="135">
        <v>1187</v>
      </c>
      <c r="AE418" s="88"/>
    </row>
    <row r="419" spans="1:31" ht="27.6" x14ac:dyDescent="0.3">
      <c r="A419" s="108" t="s">
        <v>383</v>
      </c>
      <c r="B419" s="39" t="s">
        <v>496</v>
      </c>
      <c r="C419" s="39" t="s">
        <v>496</v>
      </c>
      <c r="D419" s="177" t="s">
        <v>12</v>
      </c>
      <c r="E419" s="45" t="s">
        <v>13</v>
      </c>
      <c r="F419" s="45" t="s">
        <v>12</v>
      </c>
      <c r="G419" s="45" t="s">
        <v>14</v>
      </c>
      <c r="H419" s="45">
        <v>21601</v>
      </c>
      <c r="I419" s="115" t="s">
        <v>66</v>
      </c>
      <c r="J419" s="126" t="s">
        <v>428</v>
      </c>
      <c r="K419" s="126" t="s">
        <v>429</v>
      </c>
      <c r="L419" s="42" t="s">
        <v>498</v>
      </c>
      <c r="M419" s="42" t="s">
        <v>498</v>
      </c>
      <c r="N419" s="125" t="s">
        <v>53</v>
      </c>
      <c r="O419" s="42">
        <v>24</v>
      </c>
      <c r="P419" s="36">
        <v>34</v>
      </c>
      <c r="Q419" s="42" t="s">
        <v>130</v>
      </c>
      <c r="R419" s="133">
        <f t="shared" si="13"/>
        <v>816</v>
      </c>
      <c r="S419" s="135">
        <v>68</v>
      </c>
      <c r="T419" s="135">
        <v>68</v>
      </c>
      <c r="U419" s="135">
        <v>68</v>
      </c>
      <c r="V419" s="135">
        <v>68</v>
      </c>
      <c r="W419" s="135">
        <v>68</v>
      </c>
      <c r="X419" s="135">
        <v>68</v>
      </c>
      <c r="Y419" s="135">
        <v>68</v>
      </c>
      <c r="Z419" s="135">
        <v>68</v>
      </c>
      <c r="AA419" s="135">
        <v>68</v>
      </c>
      <c r="AB419" s="135">
        <v>68</v>
      </c>
      <c r="AC419" s="135">
        <v>68</v>
      </c>
      <c r="AD419" s="135">
        <v>68</v>
      </c>
      <c r="AE419" s="88"/>
    </row>
    <row r="420" spans="1:31" ht="27.6" x14ac:dyDescent="0.3">
      <c r="A420" s="108" t="s">
        <v>383</v>
      </c>
      <c r="B420" s="39" t="s">
        <v>496</v>
      </c>
      <c r="C420" s="39" t="s">
        <v>496</v>
      </c>
      <c r="D420" s="177" t="s">
        <v>12</v>
      </c>
      <c r="E420" s="45" t="s">
        <v>13</v>
      </c>
      <c r="F420" s="45" t="s">
        <v>12</v>
      </c>
      <c r="G420" s="45" t="s">
        <v>14</v>
      </c>
      <c r="H420" s="45">
        <v>21601</v>
      </c>
      <c r="I420" s="115" t="s">
        <v>66</v>
      </c>
      <c r="J420" s="126" t="s">
        <v>581</v>
      </c>
      <c r="K420" s="126" t="s">
        <v>582</v>
      </c>
      <c r="L420" s="42" t="s">
        <v>498</v>
      </c>
      <c r="M420" s="42" t="s">
        <v>498</v>
      </c>
      <c r="N420" s="125" t="s">
        <v>53</v>
      </c>
      <c r="O420" s="42">
        <v>24</v>
      </c>
      <c r="P420" s="36">
        <v>29</v>
      </c>
      <c r="Q420" s="42" t="s">
        <v>130</v>
      </c>
      <c r="R420" s="133">
        <f t="shared" si="13"/>
        <v>696</v>
      </c>
      <c r="S420" s="135">
        <v>58</v>
      </c>
      <c r="T420" s="135">
        <v>58</v>
      </c>
      <c r="U420" s="135">
        <v>58</v>
      </c>
      <c r="V420" s="135">
        <v>58</v>
      </c>
      <c r="W420" s="135">
        <v>58</v>
      </c>
      <c r="X420" s="135">
        <v>58</v>
      </c>
      <c r="Y420" s="135">
        <v>58</v>
      </c>
      <c r="Z420" s="135">
        <v>58</v>
      </c>
      <c r="AA420" s="135">
        <v>58</v>
      </c>
      <c r="AB420" s="135">
        <v>58</v>
      </c>
      <c r="AC420" s="135">
        <v>58</v>
      </c>
      <c r="AD420" s="135">
        <v>58</v>
      </c>
      <c r="AE420" s="88"/>
    </row>
    <row r="421" spans="1:31" ht="27.6" x14ac:dyDescent="0.3">
      <c r="A421" s="108" t="s">
        <v>383</v>
      </c>
      <c r="B421" s="39" t="s">
        <v>496</v>
      </c>
      <c r="C421" s="39" t="s">
        <v>496</v>
      </c>
      <c r="D421" s="177" t="s">
        <v>12</v>
      </c>
      <c r="E421" s="45" t="s">
        <v>13</v>
      </c>
      <c r="F421" s="45" t="s">
        <v>12</v>
      </c>
      <c r="G421" s="45" t="s">
        <v>14</v>
      </c>
      <c r="H421" s="45">
        <v>21601</v>
      </c>
      <c r="I421" s="115" t="s">
        <v>66</v>
      </c>
      <c r="J421" s="126" t="s">
        <v>583</v>
      </c>
      <c r="K421" s="126" t="s">
        <v>584</v>
      </c>
      <c r="L421" s="42" t="s">
        <v>498</v>
      </c>
      <c r="M421" s="42" t="s">
        <v>498</v>
      </c>
      <c r="N421" s="125" t="s">
        <v>53</v>
      </c>
      <c r="O421" s="42">
        <v>108</v>
      </c>
      <c r="P421" s="36">
        <v>17</v>
      </c>
      <c r="Q421" s="42" t="s">
        <v>130</v>
      </c>
      <c r="R421" s="133">
        <f t="shared" si="13"/>
        <v>1836</v>
      </c>
      <c r="S421" s="135">
        <v>153</v>
      </c>
      <c r="T421" s="135">
        <v>153</v>
      </c>
      <c r="U421" s="135">
        <v>153</v>
      </c>
      <c r="V421" s="135">
        <v>153</v>
      </c>
      <c r="W421" s="135">
        <v>153</v>
      </c>
      <c r="X421" s="135">
        <v>153</v>
      </c>
      <c r="Y421" s="135">
        <v>153</v>
      </c>
      <c r="Z421" s="135">
        <v>153</v>
      </c>
      <c r="AA421" s="135">
        <v>153</v>
      </c>
      <c r="AB421" s="135">
        <v>153</v>
      </c>
      <c r="AC421" s="135">
        <v>153</v>
      </c>
      <c r="AD421" s="135">
        <v>153</v>
      </c>
      <c r="AE421" s="88"/>
    </row>
    <row r="422" spans="1:31" ht="27.6" x14ac:dyDescent="0.3">
      <c r="A422" s="108" t="s">
        <v>383</v>
      </c>
      <c r="B422" s="39" t="s">
        <v>496</v>
      </c>
      <c r="C422" s="39" t="s">
        <v>496</v>
      </c>
      <c r="D422" s="177" t="s">
        <v>12</v>
      </c>
      <c r="E422" s="45" t="s">
        <v>13</v>
      </c>
      <c r="F422" s="45" t="s">
        <v>12</v>
      </c>
      <c r="G422" s="45" t="s">
        <v>14</v>
      </c>
      <c r="H422" s="45">
        <v>21601</v>
      </c>
      <c r="I422" s="115" t="s">
        <v>66</v>
      </c>
      <c r="J422" s="126" t="s">
        <v>585</v>
      </c>
      <c r="K422" s="126" t="s">
        <v>586</v>
      </c>
      <c r="L422" s="42" t="s">
        <v>498</v>
      </c>
      <c r="M422" s="42" t="s">
        <v>498</v>
      </c>
      <c r="N422" s="125" t="s">
        <v>53</v>
      </c>
      <c r="O422" s="46">
        <v>72</v>
      </c>
      <c r="P422" s="55">
        <v>12</v>
      </c>
      <c r="Q422" s="42" t="s">
        <v>130</v>
      </c>
      <c r="R422" s="133">
        <f t="shared" si="13"/>
        <v>864</v>
      </c>
      <c r="S422" s="135">
        <v>72</v>
      </c>
      <c r="T422" s="135">
        <v>72</v>
      </c>
      <c r="U422" s="135">
        <v>72</v>
      </c>
      <c r="V422" s="135">
        <v>72</v>
      </c>
      <c r="W422" s="135">
        <v>72</v>
      </c>
      <c r="X422" s="135">
        <v>72</v>
      </c>
      <c r="Y422" s="135">
        <v>72</v>
      </c>
      <c r="Z422" s="135">
        <v>72</v>
      </c>
      <c r="AA422" s="135">
        <v>72</v>
      </c>
      <c r="AB422" s="135">
        <v>72</v>
      </c>
      <c r="AC422" s="135">
        <v>72</v>
      </c>
      <c r="AD422" s="135">
        <v>72</v>
      </c>
      <c r="AE422" s="88"/>
    </row>
    <row r="423" spans="1:31" ht="27.6" x14ac:dyDescent="0.3">
      <c r="A423" s="108" t="s">
        <v>383</v>
      </c>
      <c r="B423" s="39" t="s">
        <v>496</v>
      </c>
      <c r="C423" s="39" t="s">
        <v>496</v>
      </c>
      <c r="D423" s="177" t="s">
        <v>12</v>
      </c>
      <c r="E423" s="45" t="s">
        <v>13</v>
      </c>
      <c r="F423" s="45" t="s">
        <v>12</v>
      </c>
      <c r="G423" s="45" t="s">
        <v>14</v>
      </c>
      <c r="H423" s="45">
        <v>21601</v>
      </c>
      <c r="I423" s="115" t="s">
        <v>66</v>
      </c>
      <c r="J423" s="126" t="s">
        <v>587</v>
      </c>
      <c r="K423" s="126" t="s">
        <v>588</v>
      </c>
      <c r="L423" s="42" t="s">
        <v>498</v>
      </c>
      <c r="M423" s="42" t="s">
        <v>498</v>
      </c>
      <c r="N423" s="125" t="s">
        <v>52</v>
      </c>
      <c r="O423" s="46">
        <v>48</v>
      </c>
      <c r="P423" s="55">
        <v>18</v>
      </c>
      <c r="Q423" s="42" t="s">
        <v>130</v>
      </c>
      <c r="R423" s="133">
        <f t="shared" si="13"/>
        <v>864</v>
      </c>
      <c r="S423" s="135">
        <v>72</v>
      </c>
      <c r="T423" s="135">
        <v>72</v>
      </c>
      <c r="U423" s="135">
        <v>72</v>
      </c>
      <c r="V423" s="135">
        <v>72</v>
      </c>
      <c r="W423" s="135">
        <v>72</v>
      </c>
      <c r="X423" s="135">
        <v>72</v>
      </c>
      <c r="Y423" s="135">
        <v>72</v>
      </c>
      <c r="Z423" s="135">
        <v>72</v>
      </c>
      <c r="AA423" s="135">
        <v>72</v>
      </c>
      <c r="AB423" s="135">
        <v>72</v>
      </c>
      <c r="AC423" s="135">
        <v>72</v>
      </c>
      <c r="AD423" s="135">
        <v>72</v>
      </c>
      <c r="AE423" s="88"/>
    </row>
    <row r="424" spans="1:31" ht="27.6" x14ac:dyDescent="0.3">
      <c r="A424" s="108" t="s">
        <v>383</v>
      </c>
      <c r="B424" s="39" t="s">
        <v>496</v>
      </c>
      <c r="C424" s="39" t="s">
        <v>496</v>
      </c>
      <c r="D424" s="177" t="s">
        <v>12</v>
      </c>
      <c r="E424" s="45" t="s">
        <v>13</v>
      </c>
      <c r="F424" s="45" t="s">
        <v>121</v>
      </c>
      <c r="G424" s="45" t="s">
        <v>16</v>
      </c>
      <c r="H424" s="45">
        <v>21601</v>
      </c>
      <c r="I424" s="115" t="s">
        <v>66</v>
      </c>
      <c r="J424" s="126" t="s">
        <v>224</v>
      </c>
      <c r="K424" s="126" t="s">
        <v>225</v>
      </c>
      <c r="L424" s="42" t="s">
        <v>498</v>
      </c>
      <c r="M424" s="42" t="s">
        <v>498</v>
      </c>
      <c r="N424" s="125" t="s">
        <v>53</v>
      </c>
      <c r="O424" s="46">
        <v>348</v>
      </c>
      <c r="P424" s="55">
        <v>56</v>
      </c>
      <c r="Q424" s="42" t="s">
        <v>130</v>
      </c>
      <c r="R424" s="133">
        <f t="shared" si="13"/>
        <v>19488</v>
      </c>
      <c r="S424" s="135">
        <v>1624</v>
      </c>
      <c r="T424" s="135">
        <v>1624</v>
      </c>
      <c r="U424" s="135">
        <v>1624</v>
      </c>
      <c r="V424" s="135">
        <v>1624</v>
      </c>
      <c r="W424" s="135">
        <v>1624</v>
      </c>
      <c r="X424" s="135">
        <v>1624</v>
      </c>
      <c r="Y424" s="135">
        <v>1624</v>
      </c>
      <c r="Z424" s="135">
        <v>1624</v>
      </c>
      <c r="AA424" s="135">
        <v>1624</v>
      </c>
      <c r="AB424" s="135">
        <v>1624</v>
      </c>
      <c r="AC424" s="135">
        <v>1624</v>
      </c>
      <c r="AD424" s="135">
        <v>1624</v>
      </c>
      <c r="AE424" s="88"/>
    </row>
    <row r="425" spans="1:31" ht="27.6" x14ac:dyDescent="0.3">
      <c r="A425" s="108" t="s">
        <v>383</v>
      </c>
      <c r="B425" s="39" t="s">
        <v>496</v>
      </c>
      <c r="C425" s="39" t="s">
        <v>496</v>
      </c>
      <c r="D425" s="177" t="s">
        <v>12</v>
      </c>
      <c r="E425" s="45" t="s">
        <v>13</v>
      </c>
      <c r="F425" s="45" t="s">
        <v>12</v>
      </c>
      <c r="G425" s="45" t="s">
        <v>14</v>
      </c>
      <c r="H425" s="45">
        <v>21601</v>
      </c>
      <c r="I425" s="115" t="s">
        <v>66</v>
      </c>
      <c r="J425" s="126" t="s">
        <v>589</v>
      </c>
      <c r="K425" s="126" t="s">
        <v>242</v>
      </c>
      <c r="L425" s="42" t="s">
        <v>498</v>
      </c>
      <c r="M425" s="42" t="s">
        <v>498</v>
      </c>
      <c r="N425" s="125" t="s">
        <v>590</v>
      </c>
      <c r="O425" s="42">
        <v>60</v>
      </c>
      <c r="P425" s="36">
        <v>15</v>
      </c>
      <c r="Q425" s="42" t="s">
        <v>130</v>
      </c>
      <c r="R425" s="133">
        <f t="shared" si="13"/>
        <v>900</v>
      </c>
      <c r="S425" s="135">
        <v>75</v>
      </c>
      <c r="T425" s="135">
        <v>75</v>
      </c>
      <c r="U425" s="135">
        <v>75</v>
      </c>
      <c r="V425" s="135">
        <v>75</v>
      </c>
      <c r="W425" s="135">
        <v>75</v>
      </c>
      <c r="X425" s="135">
        <v>75</v>
      </c>
      <c r="Y425" s="135">
        <v>75</v>
      </c>
      <c r="Z425" s="135">
        <v>75</v>
      </c>
      <c r="AA425" s="135">
        <v>75</v>
      </c>
      <c r="AB425" s="135">
        <v>75</v>
      </c>
      <c r="AC425" s="135">
        <v>75</v>
      </c>
      <c r="AD425" s="135">
        <v>75</v>
      </c>
      <c r="AE425" s="88"/>
    </row>
    <row r="426" spans="1:31" ht="27.6" x14ac:dyDescent="0.3">
      <c r="A426" s="108" t="s">
        <v>383</v>
      </c>
      <c r="B426" s="39" t="s">
        <v>496</v>
      </c>
      <c r="C426" s="39" t="s">
        <v>496</v>
      </c>
      <c r="D426" s="177" t="s">
        <v>12</v>
      </c>
      <c r="E426" s="45" t="s">
        <v>13</v>
      </c>
      <c r="F426" s="45" t="s">
        <v>12</v>
      </c>
      <c r="G426" s="45" t="s">
        <v>14</v>
      </c>
      <c r="H426" s="45">
        <v>21601</v>
      </c>
      <c r="I426" s="115" t="s">
        <v>66</v>
      </c>
      <c r="J426" s="126" t="s">
        <v>254</v>
      </c>
      <c r="K426" s="126" t="s">
        <v>255</v>
      </c>
      <c r="L426" s="42" t="s">
        <v>498</v>
      </c>
      <c r="M426" s="42" t="s">
        <v>498</v>
      </c>
      <c r="N426" s="125" t="s">
        <v>590</v>
      </c>
      <c r="O426" s="46">
        <v>25</v>
      </c>
      <c r="P426" s="55">
        <v>14</v>
      </c>
      <c r="Q426" s="42" t="s">
        <v>130</v>
      </c>
      <c r="R426" s="133">
        <f t="shared" si="13"/>
        <v>840</v>
      </c>
      <c r="S426" s="135">
        <v>70</v>
      </c>
      <c r="T426" s="135">
        <v>70</v>
      </c>
      <c r="U426" s="135">
        <v>70</v>
      </c>
      <c r="V426" s="135">
        <v>70</v>
      </c>
      <c r="W426" s="135">
        <v>70</v>
      </c>
      <c r="X426" s="135">
        <v>70</v>
      </c>
      <c r="Y426" s="135">
        <v>70</v>
      </c>
      <c r="Z426" s="135">
        <v>70</v>
      </c>
      <c r="AA426" s="135">
        <v>70</v>
      </c>
      <c r="AB426" s="135">
        <v>70</v>
      </c>
      <c r="AC426" s="135">
        <v>70</v>
      </c>
      <c r="AD426" s="135">
        <v>70</v>
      </c>
      <c r="AE426" s="88"/>
    </row>
    <row r="427" spans="1:31" ht="27.6" x14ac:dyDescent="0.3">
      <c r="A427" s="108" t="s">
        <v>383</v>
      </c>
      <c r="B427" s="39" t="s">
        <v>496</v>
      </c>
      <c r="C427" s="39" t="s">
        <v>496</v>
      </c>
      <c r="D427" s="177" t="s">
        <v>12</v>
      </c>
      <c r="E427" s="45" t="s">
        <v>13</v>
      </c>
      <c r="F427" s="45" t="s">
        <v>12</v>
      </c>
      <c r="G427" s="45" t="s">
        <v>14</v>
      </c>
      <c r="H427" s="45">
        <v>21601</v>
      </c>
      <c r="I427" s="115" t="s">
        <v>66</v>
      </c>
      <c r="J427" s="126" t="s">
        <v>591</v>
      </c>
      <c r="K427" s="126" t="s">
        <v>592</v>
      </c>
      <c r="L427" s="42" t="s">
        <v>498</v>
      </c>
      <c r="M427" s="42" t="s">
        <v>498</v>
      </c>
      <c r="N427" s="125" t="s">
        <v>593</v>
      </c>
      <c r="O427" s="42">
        <v>12</v>
      </c>
      <c r="P427" s="36">
        <v>17</v>
      </c>
      <c r="Q427" s="42" t="s">
        <v>130</v>
      </c>
      <c r="R427" s="133">
        <f t="shared" si="13"/>
        <v>204</v>
      </c>
      <c r="S427" s="135">
        <v>17</v>
      </c>
      <c r="T427" s="135">
        <v>17</v>
      </c>
      <c r="U427" s="135">
        <v>17</v>
      </c>
      <c r="V427" s="135">
        <v>17</v>
      </c>
      <c r="W427" s="135">
        <v>17</v>
      </c>
      <c r="X427" s="135">
        <v>17</v>
      </c>
      <c r="Y427" s="135">
        <v>17</v>
      </c>
      <c r="Z427" s="135">
        <v>17</v>
      </c>
      <c r="AA427" s="135">
        <v>17</v>
      </c>
      <c r="AB427" s="135">
        <v>17</v>
      </c>
      <c r="AC427" s="135">
        <v>17</v>
      </c>
      <c r="AD427" s="135">
        <v>17</v>
      </c>
      <c r="AE427" s="88"/>
    </row>
    <row r="428" spans="1:31" ht="27.6" x14ac:dyDescent="0.3">
      <c r="A428" s="108" t="s">
        <v>383</v>
      </c>
      <c r="B428" s="39" t="s">
        <v>496</v>
      </c>
      <c r="C428" s="39" t="s">
        <v>496</v>
      </c>
      <c r="D428" s="177" t="s">
        <v>12</v>
      </c>
      <c r="E428" s="45" t="s">
        <v>13</v>
      </c>
      <c r="F428" s="45" t="s">
        <v>121</v>
      </c>
      <c r="G428" s="45" t="s">
        <v>16</v>
      </c>
      <c r="H428" s="45">
        <v>21601</v>
      </c>
      <c r="I428" s="115" t="s">
        <v>66</v>
      </c>
      <c r="J428" s="126" t="s">
        <v>594</v>
      </c>
      <c r="K428" s="126" t="s">
        <v>595</v>
      </c>
      <c r="L428" s="42" t="s">
        <v>498</v>
      </c>
      <c r="M428" s="42" t="s">
        <v>498</v>
      </c>
      <c r="N428" s="125" t="s">
        <v>53</v>
      </c>
      <c r="O428" s="42">
        <v>120</v>
      </c>
      <c r="P428" s="36">
        <v>10</v>
      </c>
      <c r="Q428" s="42" t="s">
        <v>130</v>
      </c>
      <c r="R428" s="133">
        <f t="shared" si="13"/>
        <v>1200</v>
      </c>
      <c r="S428" s="135">
        <v>100</v>
      </c>
      <c r="T428" s="135">
        <v>100</v>
      </c>
      <c r="U428" s="135">
        <v>100</v>
      </c>
      <c r="V428" s="135">
        <v>100</v>
      </c>
      <c r="W428" s="135">
        <v>100</v>
      </c>
      <c r="X428" s="135">
        <v>100</v>
      </c>
      <c r="Y428" s="135">
        <v>100</v>
      </c>
      <c r="Z428" s="135">
        <v>100</v>
      </c>
      <c r="AA428" s="135">
        <v>100</v>
      </c>
      <c r="AB428" s="135">
        <v>100</v>
      </c>
      <c r="AC428" s="135">
        <v>100</v>
      </c>
      <c r="AD428" s="135">
        <v>100</v>
      </c>
      <c r="AE428" s="88"/>
    </row>
    <row r="429" spans="1:31" ht="27.6" x14ac:dyDescent="0.3">
      <c r="A429" s="108" t="s">
        <v>383</v>
      </c>
      <c r="B429" s="39" t="s">
        <v>496</v>
      </c>
      <c r="C429" s="39" t="s">
        <v>496</v>
      </c>
      <c r="D429" s="177" t="s">
        <v>12</v>
      </c>
      <c r="E429" s="45" t="s">
        <v>13</v>
      </c>
      <c r="F429" s="45" t="s">
        <v>12</v>
      </c>
      <c r="G429" s="45" t="s">
        <v>14</v>
      </c>
      <c r="H429" s="45">
        <v>21601</v>
      </c>
      <c r="I429" s="115" t="s">
        <v>66</v>
      </c>
      <c r="J429" s="126" t="s">
        <v>596</v>
      </c>
      <c r="K429" s="126" t="s">
        <v>597</v>
      </c>
      <c r="L429" s="42" t="s">
        <v>498</v>
      </c>
      <c r="M429" s="42" t="s">
        <v>498</v>
      </c>
      <c r="N429" s="125" t="s">
        <v>53</v>
      </c>
      <c r="O429" s="42">
        <v>48</v>
      </c>
      <c r="P429" s="36">
        <v>22</v>
      </c>
      <c r="Q429" s="42" t="s">
        <v>130</v>
      </c>
      <c r="R429" s="133">
        <f t="shared" si="13"/>
        <v>1056</v>
      </c>
      <c r="S429" s="135">
        <v>88</v>
      </c>
      <c r="T429" s="135">
        <v>88</v>
      </c>
      <c r="U429" s="135">
        <v>88</v>
      </c>
      <c r="V429" s="135">
        <v>88</v>
      </c>
      <c r="W429" s="135">
        <v>88</v>
      </c>
      <c r="X429" s="135">
        <v>88</v>
      </c>
      <c r="Y429" s="135">
        <v>88</v>
      </c>
      <c r="Z429" s="135">
        <v>88</v>
      </c>
      <c r="AA429" s="135">
        <v>88</v>
      </c>
      <c r="AB429" s="135">
        <v>88</v>
      </c>
      <c r="AC429" s="135">
        <v>88</v>
      </c>
      <c r="AD429" s="135">
        <v>88</v>
      </c>
      <c r="AE429" s="88"/>
    </row>
    <row r="430" spans="1:31" ht="27.6" x14ac:dyDescent="0.3">
      <c r="A430" s="108" t="s">
        <v>383</v>
      </c>
      <c r="B430" s="39" t="s">
        <v>496</v>
      </c>
      <c r="C430" s="39" t="s">
        <v>496</v>
      </c>
      <c r="D430" s="177" t="s">
        <v>12</v>
      </c>
      <c r="E430" s="45" t="s">
        <v>13</v>
      </c>
      <c r="F430" s="45" t="s">
        <v>12</v>
      </c>
      <c r="G430" s="45" t="s">
        <v>14</v>
      </c>
      <c r="H430" s="45">
        <v>21601</v>
      </c>
      <c r="I430" s="115" t="s">
        <v>66</v>
      </c>
      <c r="J430" s="126" t="s">
        <v>426</v>
      </c>
      <c r="K430" s="126" t="s">
        <v>427</v>
      </c>
      <c r="L430" s="42" t="s">
        <v>498</v>
      </c>
      <c r="M430" s="42" t="s">
        <v>498</v>
      </c>
      <c r="N430" s="125" t="s">
        <v>53</v>
      </c>
      <c r="O430" s="42">
        <v>60</v>
      </c>
      <c r="P430" s="36">
        <v>48</v>
      </c>
      <c r="Q430" s="42" t="s">
        <v>130</v>
      </c>
      <c r="R430" s="133">
        <f t="shared" si="13"/>
        <v>2880</v>
      </c>
      <c r="S430" s="135">
        <v>240</v>
      </c>
      <c r="T430" s="135">
        <v>240</v>
      </c>
      <c r="U430" s="135">
        <v>240</v>
      </c>
      <c r="V430" s="135">
        <v>240</v>
      </c>
      <c r="W430" s="135">
        <v>240</v>
      </c>
      <c r="X430" s="135">
        <v>240</v>
      </c>
      <c r="Y430" s="135">
        <v>240</v>
      </c>
      <c r="Z430" s="135">
        <v>240</v>
      </c>
      <c r="AA430" s="135">
        <v>240</v>
      </c>
      <c r="AB430" s="135">
        <v>240</v>
      </c>
      <c r="AC430" s="135">
        <v>240</v>
      </c>
      <c r="AD430" s="135">
        <v>240</v>
      </c>
      <c r="AE430" s="88"/>
    </row>
    <row r="431" spans="1:31" ht="27.6" x14ac:dyDescent="0.3">
      <c r="A431" s="108" t="s">
        <v>383</v>
      </c>
      <c r="B431" s="39" t="s">
        <v>496</v>
      </c>
      <c r="C431" s="39" t="s">
        <v>496</v>
      </c>
      <c r="D431" s="177" t="s">
        <v>12</v>
      </c>
      <c r="E431" s="45" t="s">
        <v>13</v>
      </c>
      <c r="F431" s="45" t="s">
        <v>12</v>
      </c>
      <c r="G431" s="45" t="s">
        <v>14</v>
      </c>
      <c r="H431" s="45">
        <v>21601</v>
      </c>
      <c r="I431" s="115" t="s">
        <v>66</v>
      </c>
      <c r="J431" s="126" t="s">
        <v>598</v>
      </c>
      <c r="K431" s="126" t="s">
        <v>599</v>
      </c>
      <c r="L431" s="42" t="s">
        <v>498</v>
      </c>
      <c r="M431" s="42" t="s">
        <v>498</v>
      </c>
      <c r="N431" s="125" t="s">
        <v>53</v>
      </c>
      <c r="O431" s="42">
        <v>12</v>
      </c>
      <c r="P431" s="36">
        <v>125</v>
      </c>
      <c r="Q431" s="42" t="s">
        <v>130</v>
      </c>
      <c r="R431" s="133">
        <f t="shared" si="13"/>
        <v>1500</v>
      </c>
      <c r="S431" s="135">
        <v>125</v>
      </c>
      <c r="T431" s="135">
        <v>125</v>
      </c>
      <c r="U431" s="135">
        <v>125</v>
      </c>
      <c r="V431" s="135">
        <v>125</v>
      </c>
      <c r="W431" s="135">
        <v>125</v>
      </c>
      <c r="X431" s="135">
        <v>125</v>
      </c>
      <c r="Y431" s="135">
        <v>125</v>
      </c>
      <c r="Z431" s="135">
        <v>125</v>
      </c>
      <c r="AA431" s="135">
        <v>125</v>
      </c>
      <c r="AB431" s="135">
        <v>125</v>
      </c>
      <c r="AC431" s="135">
        <v>125</v>
      </c>
      <c r="AD431" s="135">
        <v>125</v>
      </c>
      <c r="AE431" s="88"/>
    </row>
    <row r="432" spans="1:31" ht="27.6" x14ac:dyDescent="0.3">
      <c r="A432" s="108" t="s">
        <v>383</v>
      </c>
      <c r="B432" s="39" t="s">
        <v>496</v>
      </c>
      <c r="C432" s="39" t="s">
        <v>496</v>
      </c>
      <c r="D432" s="177" t="s">
        <v>12</v>
      </c>
      <c r="E432" s="45" t="s">
        <v>13</v>
      </c>
      <c r="F432" s="45" t="s">
        <v>12</v>
      </c>
      <c r="G432" s="45" t="s">
        <v>14</v>
      </c>
      <c r="H432" s="45">
        <v>21601</v>
      </c>
      <c r="I432" s="115" t="s">
        <v>66</v>
      </c>
      <c r="J432" s="126" t="s">
        <v>600</v>
      </c>
      <c r="K432" s="126" t="s">
        <v>601</v>
      </c>
      <c r="L432" s="42" t="s">
        <v>498</v>
      </c>
      <c r="M432" s="42" t="s">
        <v>498</v>
      </c>
      <c r="N432" s="125" t="s">
        <v>53</v>
      </c>
      <c r="O432" s="42">
        <v>12</v>
      </c>
      <c r="P432" s="36">
        <v>33</v>
      </c>
      <c r="Q432" s="42" t="s">
        <v>130</v>
      </c>
      <c r="R432" s="133">
        <f t="shared" si="13"/>
        <v>396</v>
      </c>
      <c r="S432" s="135">
        <v>33</v>
      </c>
      <c r="T432" s="135">
        <v>33</v>
      </c>
      <c r="U432" s="135">
        <v>33</v>
      </c>
      <c r="V432" s="135">
        <v>33</v>
      </c>
      <c r="W432" s="135">
        <v>33</v>
      </c>
      <c r="X432" s="135">
        <v>33</v>
      </c>
      <c r="Y432" s="135">
        <v>33</v>
      </c>
      <c r="Z432" s="135">
        <v>33</v>
      </c>
      <c r="AA432" s="135">
        <v>33</v>
      </c>
      <c r="AB432" s="135">
        <v>33</v>
      </c>
      <c r="AC432" s="135">
        <v>33</v>
      </c>
      <c r="AD432" s="135">
        <v>33</v>
      </c>
      <c r="AE432" s="88"/>
    </row>
    <row r="433" spans="1:31" ht="27.6" x14ac:dyDescent="0.3">
      <c r="A433" s="108" t="s">
        <v>383</v>
      </c>
      <c r="B433" s="39" t="s">
        <v>496</v>
      </c>
      <c r="C433" s="39" t="s">
        <v>496</v>
      </c>
      <c r="D433" s="177" t="s">
        <v>12</v>
      </c>
      <c r="E433" s="45" t="s">
        <v>13</v>
      </c>
      <c r="F433" s="45" t="s">
        <v>12</v>
      </c>
      <c r="G433" s="45" t="s">
        <v>14</v>
      </c>
      <c r="H433" s="45">
        <v>21601</v>
      </c>
      <c r="I433" s="115" t="s">
        <v>66</v>
      </c>
      <c r="J433" s="126" t="s">
        <v>602</v>
      </c>
      <c r="K433" s="126" t="s">
        <v>603</v>
      </c>
      <c r="L433" s="42" t="s">
        <v>498</v>
      </c>
      <c r="M433" s="42" t="s">
        <v>498</v>
      </c>
      <c r="N433" s="125" t="s">
        <v>53</v>
      </c>
      <c r="O433" s="42">
        <v>12</v>
      </c>
      <c r="P433" s="36">
        <v>47</v>
      </c>
      <c r="Q433" s="42" t="s">
        <v>130</v>
      </c>
      <c r="R433" s="133">
        <f t="shared" si="13"/>
        <v>564</v>
      </c>
      <c r="S433" s="135">
        <v>47</v>
      </c>
      <c r="T433" s="135">
        <v>47</v>
      </c>
      <c r="U433" s="135">
        <v>47</v>
      </c>
      <c r="V433" s="135">
        <v>47</v>
      </c>
      <c r="W433" s="135">
        <v>47</v>
      </c>
      <c r="X433" s="135">
        <v>47</v>
      </c>
      <c r="Y433" s="135">
        <v>47</v>
      </c>
      <c r="Z433" s="135">
        <v>47</v>
      </c>
      <c r="AA433" s="135">
        <v>47</v>
      </c>
      <c r="AB433" s="135">
        <v>47</v>
      </c>
      <c r="AC433" s="135">
        <v>47</v>
      </c>
      <c r="AD433" s="135">
        <v>47</v>
      </c>
      <c r="AE433" s="88"/>
    </row>
    <row r="434" spans="1:31" ht="27.6" x14ac:dyDescent="0.3">
      <c r="A434" s="108" t="s">
        <v>383</v>
      </c>
      <c r="B434" s="39" t="s">
        <v>496</v>
      </c>
      <c r="C434" s="39" t="s">
        <v>496</v>
      </c>
      <c r="D434" s="177" t="s">
        <v>12</v>
      </c>
      <c r="E434" s="45" t="s">
        <v>13</v>
      </c>
      <c r="F434" s="45" t="s">
        <v>12</v>
      </c>
      <c r="G434" s="45" t="s">
        <v>14</v>
      </c>
      <c r="H434" s="45">
        <v>21601</v>
      </c>
      <c r="I434" s="115" t="s">
        <v>66</v>
      </c>
      <c r="J434" s="126" t="s">
        <v>252</v>
      </c>
      <c r="K434" s="126" t="s">
        <v>253</v>
      </c>
      <c r="L434" s="42" t="s">
        <v>498</v>
      </c>
      <c r="M434" s="42" t="s">
        <v>498</v>
      </c>
      <c r="N434" s="125" t="s">
        <v>53</v>
      </c>
      <c r="O434" s="42">
        <v>48</v>
      </c>
      <c r="P434" s="36">
        <v>43</v>
      </c>
      <c r="Q434" s="42" t="s">
        <v>130</v>
      </c>
      <c r="R434" s="133">
        <f t="shared" si="13"/>
        <v>2064</v>
      </c>
      <c r="S434" s="135">
        <v>172</v>
      </c>
      <c r="T434" s="135">
        <v>172</v>
      </c>
      <c r="U434" s="135">
        <v>172</v>
      </c>
      <c r="V434" s="135">
        <v>172</v>
      </c>
      <c r="W434" s="135">
        <v>172</v>
      </c>
      <c r="X434" s="135">
        <v>172</v>
      </c>
      <c r="Y434" s="135">
        <v>172</v>
      </c>
      <c r="Z434" s="135">
        <v>172</v>
      </c>
      <c r="AA434" s="135">
        <v>172</v>
      </c>
      <c r="AB434" s="135">
        <v>172</v>
      </c>
      <c r="AC434" s="135">
        <v>172</v>
      </c>
      <c r="AD434" s="135">
        <v>172</v>
      </c>
      <c r="AE434" s="88"/>
    </row>
    <row r="435" spans="1:31" ht="27.6" x14ac:dyDescent="0.3">
      <c r="A435" s="108" t="s">
        <v>383</v>
      </c>
      <c r="B435" s="39" t="s">
        <v>496</v>
      </c>
      <c r="C435" s="39" t="s">
        <v>496</v>
      </c>
      <c r="D435" s="177" t="s">
        <v>12</v>
      </c>
      <c r="E435" s="45" t="s">
        <v>13</v>
      </c>
      <c r="F435" s="45" t="s">
        <v>12</v>
      </c>
      <c r="G435" s="45" t="s">
        <v>14</v>
      </c>
      <c r="H435" s="45">
        <v>21601</v>
      </c>
      <c r="I435" s="115" t="s">
        <v>66</v>
      </c>
      <c r="J435" s="126" t="s">
        <v>230</v>
      </c>
      <c r="K435" s="126" t="s">
        <v>231</v>
      </c>
      <c r="L435" s="42" t="s">
        <v>498</v>
      </c>
      <c r="M435" s="42" t="s">
        <v>498</v>
      </c>
      <c r="N435" s="125" t="s">
        <v>53</v>
      </c>
      <c r="O435" s="42">
        <v>72</v>
      </c>
      <c r="P435" s="36">
        <v>69</v>
      </c>
      <c r="Q435" s="42" t="s">
        <v>130</v>
      </c>
      <c r="R435" s="133">
        <f t="shared" si="13"/>
        <v>4968</v>
      </c>
      <c r="S435" s="135">
        <v>414</v>
      </c>
      <c r="T435" s="135">
        <v>414</v>
      </c>
      <c r="U435" s="135">
        <v>414</v>
      </c>
      <c r="V435" s="135">
        <v>414</v>
      </c>
      <c r="W435" s="135">
        <v>414</v>
      </c>
      <c r="X435" s="135">
        <v>414</v>
      </c>
      <c r="Y435" s="135">
        <v>414</v>
      </c>
      <c r="Z435" s="135">
        <v>414</v>
      </c>
      <c r="AA435" s="135">
        <v>414</v>
      </c>
      <c r="AB435" s="135">
        <v>414</v>
      </c>
      <c r="AC435" s="135">
        <v>414</v>
      </c>
      <c r="AD435" s="135">
        <v>414</v>
      </c>
      <c r="AE435" s="88"/>
    </row>
    <row r="436" spans="1:31" ht="27.6" x14ac:dyDescent="0.3">
      <c r="A436" s="108" t="s">
        <v>383</v>
      </c>
      <c r="B436" s="39" t="s">
        <v>496</v>
      </c>
      <c r="C436" s="39" t="s">
        <v>496</v>
      </c>
      <c r="D436" s="177" t="s">
        <v>12</v>
      </c>
      <c r="E436" s="45" t="s">
        <v>13</v>
      </c>
      <c r="F436" s="45" t="s">
        <v>12</v>
      </c>
      <c r="G436" s="45" t="s">
        <v>14</v>
      </c>
      <c r="H436" s="45">
        <v>21601</v>
      </c>
      <c r="I436" s="115" t="s">
        <v>66</v>
      </c>
      <c r="J436" s="126" t="s">
        <v>71</v>
      </c>
      <c r="K436" s="126" t="s">
        <v>57</v>
      </c>
      <c r="L436" s="42" t="s">
        <v>48</v>
      </c>
      <c r="M436" s="42" t="s">
        <v>48</v>
      </c>
      <c r="N436" s="125" t="s">
        <v>54</v>
      </c>
      <c r="O436" s="42">
        <v>24</v>
      </c>
      <c r="P436" s="36">
        <v>272</v>
      </c>
      <c r="Q436" s="42" t="s">
        <v>130</v>
      </c>
      <c r="R436" s="133">
        <f t="shared" si="13"/>
        <v>6528</v>
      </c>
      <c r="S436" s="135">
        <v>544</v>
      </c>
      <c r="T436" s="135">
        <v>544</v>
      </c>
      <c r="U436" s="135">
        <v>544</v>
      </c>
      <c r="V436" s="135">
        <v>544</v>
      </c>
      <c r="W436" s="135">
        <v>544</v>
      </c>
      <c r="X436" s="135">
        <v>544</v>
      </c>
      <c r="Y436" s="135">
        <v>544</v>
      </c>
      <c r="Z436" s="135">
        <v>544</v>
      </c>
      <c r="AA436" s="135">
        <v>544</v>
      </c>
      <c r="AB436" s="135">
        <v>544</v>
      </c>
      <c r="AC436" s="135">
        <v>544</v>
      </c>
      <c r="AD436" s="135">
        <v>544</v>
      </c>
      <c r="AE436" s="88"/>
    </row>
    <row r="437" spans="1:31" ht="27.6" x14ac:dyDescent="0.3">
      <c r="A437" s="108" t="s">
        <v>383</v>
      </c>
      <c r="B437" s="39" t="s">
        <v>496</v>
      </c>
      <c r="C437" s="39" t="s">
        <v>496</v>
      </c>
      <c r="D437" s="177" t="s">
        <v>12</v>
      </c>
      <c r="E437" s="45" t="s">
        <v>13</v>
      </c>
      <c r="F437" s="45" t="s">
        <v>121</v>
      </c>
      <c r="G437" s="45" t="s">
        <v>16</v>
      </c>
      <c r="H437" s="45">
        <v>21601</v>
      </c>
      <c r="I437" s="115" t="s">
        <v>66</v>
      </c>
      <c r="J437" s="126" t="s">
        <v>423</v>
      </c>
      <c r="K437" s="126" t="s">
        <v>236</v>
      </c>
      <c r="L437" s="42" t="s">
        <v>498</v>
      </c>
      <c r="M437" s="42" t="s">
        <v>498</v>
      </c>
      <c r="N437" s="125" t="s">
        <v>52</v>
      </c>
      <c r="O437" s="42">
        <v>540</v>
      </c>
      <c r="P437" s="36">
        <v>14</v>
      </c>
      <c r="Q437" s="42" t="s">
        <v>130</v>
      </c>
      <c r="R437" s="133">
        <f t="shared" si="13"/>
        <v>7560</v>
      </c>
      <c r="S437" s="135">
        <v>630</v>
      </c>
      <c r="T437" s="135">
        <v>630</v>
      </c>
      <c r="U437" s="135">
        <v>630</v>
      </c>
      <c r="V437" s="135">
        <v>630</v>
      </c>
      <c r="W437" s="135">
        <v>630</v>
      </c>
      <c r="X437" s="135">
        <v>630</v>
      </c>
      <c r="Y437" s="135">
        <v>630</v>
      </c>
      <c r="Z437" s="135">
        <v>630</v>
      </c>
      <c r="AA437" s="135">
        <v>630</v>
      </c>
      <c r="AB437" s="135">
        <v>630</v>
      </c>
      <c r="AC437" s="135">
        <v>630</v>
      </c>
      <c r="AD437" s="135">
        <v>630</v>
      </c>
      <c r="AE437" s="88"/>
    </row>
    <row r="438" spans="1:31" ht="27.6" x14ac:dyDescent="0.3">
      <c r="A438" s="108" t="s">
        <v>383</v>
      </c>
      <c r="B438" s="39" t="s">
        <v>496</v>
      </c>
      <c r="C438" s="39" t="s">
        <v>496</v>
      </c>
      <c r="D438" s="177" t="s">
        <v>12</v>
      </c>
      <c r="E438" s="45" t="s">
        <v>13</v>
      </c>
      <c r="F438" s="45" t="s">
        <v>121</v>
      </c>
      <c r="G438" s="45" t="s">
        <v>16</v>
      </c>
      <c r="H438" s="45">
        <v>21601</v>
      </c>
      <c r="I438" s="115" t="s">
        <v>66</v>
      </c>
      <c r="J438" s="126" t="s">
        <v>604</v>
      </c>
      <c r="K438" s="126" t="s">
        <v>605</v>
      </c>
      <c r="L438" s="42" t="s">
        <v>498</v>
      </c>
      <c r="M438" s="42" t="s">
        <v>498</v>
      </c>
      <c r="N438" s="125" t="s">
        <v>53</v>
      </c>
      <c r="O438" s="42">
        <v>36</v>
      </c>
      <c r="P438" s="36">
        <v>46.33</v>
      </c>
      <c r="Q438" s="42" t="s">
        <v>130</v>
      </c>
      <c r="R438" s="133">
        <f t="shared" si="13"/>
        <v>1667.9880000000001</v>
      </c>
      <c r="S438" s="135">
        <v>138.999</v>
      </c>
      <c r="T438" s="135">
        <v>138.999</v>
      </c>
      <c r="U438" s="135">
        <v>138.999</v>
      </c>
      <c r="V438" s="135">
        <v>138.999</v>
      </c>
      <c r="W438" s="135">
        <v>138.999</v>
      </c>
      <c r="X438" s="135">
        <v>138.999</v>
      </c>
      <c r="Y438" s="135">
        <v>138.999</v>
      </c>
      <c r="Z438" s="135">
        <v>138.999</v>
      </c>
      <c r="AA438" s="135">
        <v>138.999</v>
      </c>
      <c r="AB438" s="135">
        <v>138.999</v>
      </c>
      <c r="AC438" s="135">
        <v>138.999</v>
      </c>
      <c r="AD438" s="135">
        <v>138.999</v>
      </c>
      <c r="AE438" s="88"/>
    </row>
    <row r="439" spans="1:31" ht="27.6" x14ac:dyDescent="0.3">
      <c r="A439" s="108" t="s">
        <v>383</v>
      </c>
      <c r="B439" s="39" t="s">
        <v>496</v>
      </c>
      <c r="C439" s="39" t="s">
        <v>496</v>
      </c>
      <c r="D439" s="177" t="s">
        <v>12</v>
      </c>
      <c r="E439" s="45" t="s">
        <v>17</v>
      </c>
      <c r="F439" s="45" t="s">
        <v>118</v>
      </c>
      <c r="G439" s="45" t="s">
        <v>16</v>
      </c>
      <c r="H439" s="45">
        <v>21601</v>
      </c>
      <c r="I439" s="115" t="s">
        <v>66</v>
      </c>
      <c r="J439" s="126" t="s">
        <v>606</v>
      </c>
      <c r="K439" s="126" t="s">
        <v>607</v>
      </c>
      <c r="L439" s="42" t="s">
        <v>498</v>
      </c>
      <c r="M439" s="42" t="s">
        <v>498</v>
      </c>
      <c r="N439" s="125" t="s">
        <v>608</v>
      </c>
      <c r="O439" s="42">
        <v>168</v>
      </c>
      <c r="P439" s="36">
        <v>165</v>
      </c>
      <c r="Q439" s="42" t="s">
        <v>130</v>
      </c>
      <c r="R439" s="133">
        <f t="shared" si="13"/>
        <v>27720</v>
      </c>
      <c r="S439" s="135">
        <v>2310</v>
      </c>
      <c r="T439" s="135">
        <v>2310</v>
      </c>
      <c r="U439" s="135">
        <v>2310</v>
      </c>
      <c r="V439" s="135">
        <v>2310</v>
      </c>
      <c r="W439" s="135">
        <v>2310</v>
      </c>
      <c r="X439" s="135">
        <v>2310</v>
      </c>
      <c r="Y439" s="135">
        <v>2310</v>
      </c>
      <c r="Z439" s="135">
        <v>2310</v>
      </c>
      <c r="AA439" s="135">
        <v>2310</v>
      </c>
      <c r="AB439" s="135">
        <v>2310</v>
      </c>
      <c r="AC439" s="135">
        <v>2310</v>
      </c>
      <c r="AD439" s="135">
        <v>2310</v>
      </c>
      <c r="AE439" s="88"/>
    </row>
    <row r="440" spans="1:31" ht="27.6" x14ac:dyDescent="0.3">
      <c r="A440" s="108" t="s">
        <v>383</v>
      </c>
      <c r="B440" s="39" t="s">
        <v>496</v>
      </c>
      <c r="C440" s="39" t="s">
        <v>496</v>
      </c>
      <c r="D440" s="177" t="s">
        <v>12</v>
      </c>
      <c r="E440" s="45" t="s">
        <v>13</v>
      </c>
      <c r="F440" s="45" t="s">
        <v>121</v>
      </c>
      <c r="G440" s="45" t="s">
        <v>16</v>
      </c>
      <c r="H440" s="45">
        <v>21601</v>
      </c>
      <c r="I440" s="115" t="s">
        <v>66</v>
      </c>
      <c r="J440" s="126" t="s">
        <v>609</v>
      </c>
      <c r="K440" s="126" t="s">
        <v>229</v>
      </c>
      <c r="L440" s="42" t="s">
        <v>498</v>
      </c>
      <c r="M440" s="42" t="s">
        <v>498</v>
      </c>
      <c r="N440" s="125" t="s">
        <v>268</v>
      </c>
      <c r="O440" s="42">
        <v>72</v>
      </c>
      <c r="P440" s="36">
        <v>53</v>
      </c>
      <c r="Q440" s="42" t="s">
        <v>130</v>
      </c>
      <c r="R440" s="133">
        <f t="shared" si="13"/>
        <v>3816</v>
      </c>
      <c r="S440" s="135">
        <v>318</v>
      </c>
      <c r="T440" s="135">
        <v>318</v>
      </c>
      <c r="U440" s="135">
        <v>318</v>
      </c>
      <c r="V440" s="135">
        <v>318</v>
      </c>
      <c r="W440" s="135">
        <v>318</v>
      </c>
      <c r="X440" s="135">
        <v>318</v>
      </c>
      <c r="Y440" s="135">
        <v>318</v>
      </c>
      <c r="Z440" s="135">
        <v>318</v>
      </c>
      <c r="AA440" s="135">
        <v>318</v>
      </c>
      <c r="AB440" s="135">
        <v>318</v>
      </c>
      <c r="AC440" s="135">
        <v>318</v>
      </c>
      <c r="AD440" s="135">
        <v>318</v>
      </c>
      <c r="AE440" s="88"/>
    </row>
    <row r="441" spans="1:31" ht="41.4" x14ac:dyDescent="0.3">
      <c r="A441" s="108" t="s">
        <v>383</v>
      </c>
      <c r="B441" s="39" t="s">
        <v>496</v>
      </c>
      <c r="C441" s="39" t="s">
        <v>496</v>
      </c>
      <c r="D441" s="177" t="s">
        <v>12</v>
      </c>
      <c r="E441" s="45" t="s">
        <v>13</v>
      </c>
      <c r="F441" s="45" t="s">
        <v>12</v>
      </c>
      <c r="G441" s="45" t="s">
        <v>14</v>
      </c>
      <c r="H441" s="45">
        <v>22104</v>
      </c>
      <c r="I441" s="115" t="s">
        <v>610</v>
      </c>
      <c r="J441" s="126" t="s">
        <v>611</v>
      </c>
      <c r="K441" s="126" t="s">
        <v>612</v>
      </c>
      <c r="L441" s="42" t="s">
        <v>498</v>
      </c>
      <c r="M441" s="42" t="s">
        <v>498</v>
      </c>
      <c r="N441" s="125" t="s">
        <v>53</v>
      </c>
      <c r="O441" s="42">
        <v>12</v>
      </c>
      <c r="P441" s="36">
        <v>404</v>
      </c>
      <c r="Q441" s="42" t="s">
        <v>130</v>
      </c>
      <c r="R441" s="133">
        <f t="shared" si="13"/>
        <v>4848</v>
      </c>
      <c r="S441" s="135">
        <v>404</v>
      </c>
      <c r="T441" s="135">
        <v>404</v>
      </c>
      <c r="U441" s="135">
        <v>404</v>
      </c>
      <c r="V441" s="135">
        <v>404</v>
      </c>
      <c r="W441" s="135">
        <v>404</v>
      </c>
      <c r="X441" s="135">
        <v>404</v>
      </c>
      <c r="Y441" s="135">
        <v>404</v>
      </c>
      <c r="Z441" s="135">
        <v>404</v>
      </c>
      <c r="AA441" s="135">
        <v>404</v>
      </c>
      <c r="AB441" s="135">
        <v>404</v>
      </c>
      <c r="AC441" s="135">
        <v>404</v>
      </c>
      <c r="AD441" s="135">
        <v>404</v>
      </c>
      <c r="AE441" s="88"/>
    </row>
    <row r="442" spans="1:31" ht="41.4" x14ac:dyDescent="0.3">
      <c r="A442" s="108" t="s">
        <v>383</v>
      </c>
      <c r="B442" s="39" t="s">
        <v>496</v>
      </c>
      <c r="C442" s="39" t="s">
        <v>496</v>
      </c>
      <c r="D442" s="177" t="s">
        <v>12</v>
      </c>
      <c r="E442" s="45" t="s">
        <v>330</v>
      </c>
      <c r="F442" s="45" t="s">
        <v>12</v>
      </c>
      <c r="G442" s="45" t="s">
        <v>14</v>
      </c>
      <c r="H442" s="45">
        <v>22104</v>
      </c>
      <c r="I442" s="115" t="s">
        <v>610</v>
      </c>
      <c r="J442" s="126" t="s">
        <v>613</v>
      </c>
      <c r="K442" s="126" t="s">
        <v>614</v>
      </c>
      <c r="L442" s="42" t="s">
        <v>498</v>
      </c>
      <c r="M442" s="42" t="s">
        <v>498</v>
      </c>
      <c r="N442" s="125" t="s">
        <v>54</v>
      </c>
      <c r="O442" s="42">
        <v>12</v>
      </c>
      <c r="P442" s="36">
        <v>74</v>
      </c>
      <c r="Q442" s="42" t="s">
        <v>130</v>
      </c>
      <c r="R442" s="133">
        <f t="shared" si="13"/>
        <v>888</v>
      </c>
      <c r="S442" s="135">
        <v>74</v>
      </c>
      <c r="T442" s="135">
        <v>74</v>
      </c>
      <c r="U442" s="135">
        <v>74</v>
      </c>
      <c r="V442" s="135">
        <v>74</v>
      </c>
      <c r="W442" s="135">
        <v>74</v>
      </c>
      <c r="X442" s="135">
        <v>74</v>
      </c>
      <c r="Y442" s="135">
        <v>74</v>
      </c>
      <c r="Z442" s="135">
        <v>74</v>
      </c>
      <c r="AA442" s="135">
        <v>74</v>
      </c>
      <c r="AB442" s="135">
        <v>74</v>
      </c>
      <c r="AC442" s="135">
        <v>74</v>
      </c>
      <c r="AD442" s="135">
        <v>74</v>
      </c>
      <c r="AE442" s="88"/>
    </row>
    <row r="443" spans="1:31" ht="41.4" x14ac:dyDescent="0.3">
      <c r="A443" s="108" t="s">
        <v>383</v>
      </c>
      <c r="B443" s="39" t="s">
        <v>496</v>
      </c>
      <c r="C443" s="39" t="s">
        <v>496</v>
      </c>
      <c r="D443" s="177" t="s">
        <v>12</v>
      </c>
      <c r="E443" s="45" t="s">
        <v>13</v>
      </c>
      <c r="F443" s="45" t="s">
        <v>12</v>
      </c>
      <c r="G443" s="45" t="s">
        <v>14</v>
      </c>
      <c r="H443" s="45">
        <v>22104</v>
      </c>
      <c r="I443" s="115" t="s">
        <v>610</v>
      </c>
      <c r="J443" s="126" t="s">
        <v>615</v>
      </c>
      <c r="K443" s="126" t="s">
        <v>616</v>
      </c>
      <c r="L443" s="42" t="s">
        <v>498</v>
      </c>
      <c r="M443" s="42" t="s">
        <v>498</v>
      </c>
      <c r="N443" s="125" t="s">
        <v>54</v>
      </c>
      <c r="O443" s="42">
        <v>12</v>
      </c>
      <c r="P443" s="36">
        <v>271</v>
      </c>
      <c r="Q443" s="42" t="s">
        <v>130</v>
      </c>
      <c r="R443" s="133">
        <f t="shared" si="13"/>
        <v>3252</v>
      </c>
      <c r="S443" s="135">
        <v>271</v>
      </c>
      <c r="T443" s="135">
        <v>271</v>
      </c>
      <c r="U443" s="135">
        <v>271</v>
      </c>
      <c r="V443" s="135">
        <v>271</v>
      </c>
      <c r="W443" s="135">
        <v>271</v>
      </c>
      <c r="X443" s="135">
        <v>271</v>
      </c>
      <c r="Y443" s="135">
        <v>271</v>
      </c>
      <c r="Z443" s="135">
        <v>271</v>
      </c>
      <c r="AA443" s="135">
        <v>271</v>
      </c>
      <c r="AB443" s="135">
        <v>271</v>
      </c>
      <c r="AC443" s="135">
        <v>271</v>
      </c>
      <c r="AD443" s="135">
        <v>271</v>
      </c>
      <c r="AE443" s="88"/>
    </row>
    <row r="444" spans="1:31" ht="41.4" x14ac:dyDescent="0.3">
      <c r="A444" s="108" t="s">
        <v>383</v>
      </c>
      <c r="B444" s="39" t="s">
        <v>496</v>
      </c>
      <c r="C444" s="39" t="s">
        <v>496</v>
      </c>
      <c r="D444" s="177" t="s">
        <v>12</v>
      </c>
      <c r="E444" s="45" t="s">
        <v>13</v>
      </c>
      <c r="F444" s="45" t="s">
        <v>12</v>
      </c>
      <c r="G444" s="45" t="s">
        <v>14</v>
      </c>
      <c r="H444" s="45">
        <v>22104</v>
      </c>
      <c r="I444" s="115" t="s">
        <v>610</v>
      </c>
      <c r="J444" s="126" t="s">
        <v>264</v>
      </c>
      <c r="K444" s="126" t="s">
        <v>265</v>
      </c>
      <c r="L444" s="42" t="s">
        <v>498</v>
      </c>
      <c r="M444" s="42" t="s">
        <v>498</v>
      </c>
      <c r="N444" s="125" t="s">
        <v>266</v>
      </c>
      <c r="O444" s="42">
        <v>24</v>
      </c>
      <c r="P444" s="36">
        <v>440</v>
      </c>
      <c r="Q444" s="42" t="s">
        <v>130</v>
      </c>
      <c r="R444" s="133">
        <f t="shared" si="13"/>
        <v>10560</v>
      </c>
      <c r="S444" s="135">
        <v>880</v>
      </c>
      <c r="T444" s="135">
        <v>880</v>
      </c>
      <c r="U444" s="135">
        <v>880</v>
      </c>
      <c r="V444" s="135">
        <v>880</v>
      </c>
      <c r="W444" s="135">
        <v>880</v>
      </c>
      <c r="X444" s="135">
        <v>880</v>
      </c>
      <c r="Y444" s="135">
        <v>880</v>
      </c>
      <c r="Z444" s="135">
        <v>880</v>
      </c>
      <c r="AA444" s="135">
        <v>880</v>
      </c>
      <c r="AB444" s="135">
        <v>880</v>
      </c>
      <c r="AC444" s="135">
        <v>880</v>
      </c>
      <c r="AD444" s="135">
        <v>880</v>
      </c>
      <c r="AE444" s="88"/>
    </row>
    <row r="445" spans="1:31" ht="41.4" x14ac:dyDescent="0.3">
      <c r="A445" s="108" t="s">
        <v>383</v>
      </c>
      <c r="B445" s="39" t="s">
        <v>496</v>
      </c>
      <c r="C445" s="39" t="s">
        <v>496</v>
      </c>
      <c r="D445" s="177" t="s">
        <v>12</v>
      </c>
      <c r="E445" s="45" t="s">
        <v>13</v>
      </c>
      <c r="F445" s="45" t="s">
        <v>12</v>
      </c>
      <c r="G445" s="45" t="s">
        <v>14</v>
      </c>
      <c r="H445" s="45">
        <v>22104</v>
      </c>
      <c r="I445" s="115" t="s">
        <v>610</v>
      </c>
      <c r="J445" s="126" t="s">
        <v>617</v>
      </c>
      <c r="K445" s="126" t="s">
        <v>618</v>
      </c>
      <c r="L445" s="42" t="s">
        <v>498</v>
      </c>
      <c r="M445" s="42" t="s">
        <v>498</v>
      </c>
      <c r="N445" s="125" t="s">
        <v>54</v>
      </c>
      <c r="O445" s="42">
        <v>12</v>
      </c>
      <c r="P445" s="36">
        <v>139</v>
      </c>
      <c r="Q445" s="42" t="s">
        <v>130</v>
      </c>
      <c r="R445" s="133">
        <f t="shared" si="13"/>
        <v>1668</v>
      </c>
      <c r="S445" s="135">
        <v>139</v>
      </c>
      <c r="T445" s="135">
        <v>139</v>
      </c>
      <c r="U445" s="135">
        <v>139</v>
      </c>
      <c r="V445" s="135">
        <v>139</v>
      </c>
      <c r="W445" s="135">
        <v>139</v>
      </c>
      <c r="X445" s="135">
        <v>139</v>
      </c>
      <c r="Y445" s="135">
        <v>139</v>
      </c>
      <c r="Z445" s="135">
        <v>139</v>
      </c>
      <c r="AA445" s="135">
        <v>139</v>
      </c>
      <c r="AB445" s="135">
        <v>139</v>
      </c>
      <c r="AC445" s="135">
        <v>139</v>
      </c>
      <c r="AD445" s="135">
        <v>139</v>
      </c>
      <c r="AE445" s="88"/>
    </row>
    <row r="446" spans="1:31" s="12" customFormat="1" ht="41.4" x14ac:dyDescent="0.3">
      <c r="A446" s="108" t="s">
        <v>383</v>
      </c>
      <c r="B446" s="39" t="s">
        <v>496</v>
      </c>
      <c r="C446" s="39" t="s">
        <v>496</v>
      </c>
      <c r="D446" s="177" t="s">
        <v>12</v>
      </c>
      <c r="E446" s="45" t="s">
        <v>13</v>
      </c>
      <c r="F446" s="45" t="s">
        <v>12</v>
      </c>
      <c r="G446" s="45" t="s">
        <v>14</v>
      </c>
      <c r="H446" s="45">
        <v>22104</v>
      </c>
      <c r="I446" s="115" t="s">
        <v>610</v>
      </c>
      <c r="J446" s="126" t="s">
        <v>619</v>
      </c>
      <c r="K446" s="126" t="s">
        <v>439</v>
      </c>
      <c r="L446" s="42" t="s">
        <v>498</v>
      </c>
      <c r="M446" s="42" t="s">
        <v>498</v>
      </c>
      <c r="N446" s="125" t="s">
        <v>52</v>
      </c>
      <c r="O446" s="42">
        <v>12</v>
      </c>
      <c r="P446" s="36">
        <v>144</v>
      </c>
      <c r="Q446" s="42" t="s">
        <v>130</v>
      </c>
      <c r="R446" s="133">
        <f t="shared" si="13"/>
        <v>2928</v>
      </c>
      <c r="S446" s="135">
        <v>244</v>
      </c>
      <c r="T446" s="135">
        <v>244</v>
      </c>
      <c r="U446" s="135">
        <v>244</v>
      </c>
      <c r="V446" s="135">
        <v>244</v>
      </c>
      <c r="W446" s="135">
        <v>244</v>
      </c>
      <c r="X446" s="135">
        <v>244</v>
      </c>
      <c r="Y446" s="135">
        <v>244</v>
      </c>
      <c r="Z446" s="135">
        <v>244</v>
      </c>
      <c r="AA446" s="135">
        <v>244</v>
      </c>
      <c r="AB446" s="135">
        <v>244</v>
      </c>
      <c r="AC446" s="135">
        <v>244</v>
      </c>
      <c r="AD446" s="135">
        <v>244</v>
      </c>
      <c r="AE446" s="88"/>
    </row>
    <row r="447" spans="1:31" ht="41.4" x14ac:dyDescent="0.3">
      <c r="A447" s="108" t="s">
        <v>383</v>
      </c>
      <c r="B447" s="39" t="s">
        <v>496</v>
      </c>
      <c r="C447" s="39" t="s">
        <v>496</v>
      </c>
      <c r="D447" s="177" t="s">
        <v>12</v>
      </c>
      <c r="E447" s="45" t="s">
        <v>13</v>
      </c>
      <c r="F447" s="45" t="s">
        <v>12</v>
      </c>
      <c r="G447" s="45" t="s">
        <v>14</v>
      </c>
      <c r="H447" s="45">
        <v>22104</v>
      </c>
      <c r="I447" s="115" t="s">
        <v>610</v>
      </c>
      <c r="J447" s="126" t="s">
        <v>432</v>
      </c>
      <c r="K447" s="126" t="s">
        <v>620</v>
      </c>
      <c r="L447" s="42" t="s">
        <v>498</v>
      </c>
      <c r="M447" s="42" t="s">
        <v>498</v>
      </c>
      <c r="N447" s="125" t="s">
        <v>53</v>
      </c>
      <c r="O447" s="42">
        <v>24</v>
      </c>
      <c r="P447" s="36">
        <v>31</v>
      </c>
      <c r="Q447" s="42" t="s">
        <v>130</v>
      </c>
      <c r="R447" s="133">
        <f t="shared" si="13"/>
        <v>744</v>
      </c>
      <c r="S447" s="135">
        <v>62</v>
      </c>
      <c r="T447" s="135">
        <v>62</v>
      </c>
      <c r="U447" s="135">
        <v>62</v>
      </c>
      <c r="V447" s="135">
        <v>62</v>
      </c>
      <c r="W447" s="135">
        <v>62</v>
      </c>
      <c r="X447" s="135">
        <v>62</v>
      </c>
      <c r="Y447" s="135">
        <v>62</v>
      </c>
      <c r="Z447" s="135">
        <v>62</v>
      </c>
      <c r="AA447" s="135">
        <v>62</v>
      </c>
      <c r="AB447" s="135">
        <v>62</v>
      </c>
      <c r="AC447" s="135">
        <v>62</v>
      </c>
      <c r="AD447" s="135">
        <v>62</v>
      </c>
      <c r="AE447" s="88"/>
    </row>
    <row r="448" spans="1:31" ht="41.4" x14ac:dyDescent="0.3">
      <c r="A448" s="108" t="s">
        <v>383</v>
      </c>
      <c r="B448" s="39" t="s">
        <v>496</v>
      </c>
      <c r="C448" s="39" t="s">
        <v>496</v>
      </c>
      <c r="D448" s="177" t="s">
        <v>12</v>
      </c>
      <c r="E448" s="45" t="s">
        <v>330</v>
      </c>
      <c r="F448" s="45" t="s">
        <v>12</v>
      </c>
      <c r="G448" s="45" t="s">
        <v>14</v>
      </c>
      <c r="H448" s="45">
        <v>22104</v>
      </c>
      <c r="I448" s="115" t="s">
        <v>610</v>
      </c>
      <c r="J448" s="126" t="s">
        <v>621</v>
      </c>
      <c r="K448" s="126" t="s">
        <v>622</v>
      </c>
      <c r="L448" s="42" t="s">
        <v>498</v>
      </c>
      <c r="M448" s="42" t="s">
        <v>498</v>
      </c>
      <c r="N448" s="125" t="s">
        <v>52</v>
      </c>
      <c r="O448" s="42">
        <v>12</v>
      </c>
      <c r="P448" s="36">
        <v>160</v>
      </c>
      <c r="Q448" s="42" t="s">
        <v>130</v>
      </c>
      <c r="R448" s="133">
        <f t="shared" si="13"/>
        <v>1920</v>
      </c>
      <c r="S448" s="135">
        <v>160</v>
      </c>
      <c r="T448" s="135">
        <v>160</v>
      </c>
      <c r="U448" s="135">
        <v>160</v>
      </c>
      <c r="V448" s="135">
        <v>160</v>
      </c>
      <c r="W448" s="135">
        <v>160</v>
      </c>
      <c r="X448" s="135">
        <v>160</v>
      </c>
      <c r="Y448" s="135">
        <v>160</v>
      </c>
      <c r="Z448" s="135">
        <v>160</v>
      </c>
      <c r="AA448" s="135">
        <v>160</v>
      </c>
      <c r="AB448" s="135">
        <v>160</v>
      </c>
      <c r="AC448" s="135">
        <v>160</v>
      </c>
      <c r="AD448" s="135">
        <v>160</v>
      </c>
      <c r="AE448" s="88"/>
    </row>
    <row r="449" spans="1:31" ht="41.4" x14ac:dyDescent="0.3">
      <c r="A449" s="108" t="s">
        <v>383</v>
      </c>
      <c r="B449" s="39" t="s">
        <v>496</v>
      </c>
      <c r="C449" s="39" t="s">
        <v>496</v>
      </c>
      <c r="D449" s="177" t="s">
        <v>12</v>
      </c>
      <c r="E449" s="45" t="s">
        <v>330</v>
      </c>
      <c r="F449" s="45" t="s">
        <v>12</v>
      </c>
      <c r="G449" s="45" t="s">
        <v>14</v>
      </c>
      <c r="H449" s="45">
        <v>22104</v>
      </c>
      <c r="I449" s="115" t="s">
        <v>610</v>
      </c>
      <c r="J449" s="126" t="s">
        <v>623</v>
      </c>
      <c r="K449" s="126" t="s">
        <v>624</v>
      </c>
      <c r="L449" s="42" t="s">
        <v>498</v>
      </c>
      <c r="M449" s="42" t="s">
        <v>498</v>
      </c>
      <c r="N449" s="125" t="s">
        <v>52</v>
      </c>
      <c r="O449" s="42">
        <v>12</v>
      </c>
      <c r="P449" s="36">
        <v>325</v>
      </c>
      <c r="Q449" s="42" t="s">
        <v>130</v>
      </c>
      <c r="R449" s="133">
        <f t="shared" si="13"/>
        <v>3912</v>
      </c>
      <c r="S449" s="135">
        <v>326</v>
      </c>
      <c r="T449" s="135">
        <v>326</v>
      </c>
      <c r="U449" s="135">
        <v>326</v>
      </c>
      <c r="V449" s="135">
        <v>326</v>
      </c>
      <c r="W449" s="135">
        <v>326</v>
      </c>
      <c r="X449" s="135">
        <v>326</v>
      </c>
      <c r="Y449" s="135">
        <v>326</v>
      </c>
      <c r="Z449" s="135">
        <v>326</v>
      </c>
      <c r="AA449" s="135">
        <v>326</v>
      </c>
      <c r="AB449" s="135">
        <v>326</v>
      </c>
      <c r="AC449" s="135">
        <v>326</v>
      </c>
      <c r="AD449" s="135">
        <v>326</v>
      </c>
      <c r="AE449" s="88"/>
    </row>
    <row r="450" spans="1:31" ht="41.4" x14ac:dyDescent="0.3">
      <c r="A450" s="108" t="s">
        <v>383</v>
      </c>
      <c r="B450" s="39" t="s">
        <v>496</v>
      </c>
      <c r="C450" s="39" t="s">
        <v>496</v>
      </c>
      <c r="D450" s="177" t="s">
        <v>12</v>
      </c>
      <c r="E450" s="45" t="s">
        <v>330</v>
      </c>
      <c r="F450" s="45" t="s">
        <v>12</v>
      </c>
      <c r="G450" s="45" t="s">
        <v>14</v>
      </c>
      <c r="H450" s="45">
        <v>22104</v>
      </c>
      <c r="I450" s="115" t="s">
        <v>610</v>
      </c>
      <c r="J450" s="126" t="s">
        <v>432</v>
      </c>
      <c r="K450" s="126" t="s">
        <v>620</v>
      </c>
      <c r="L450" s="42" t="s">
        <v>498</v>
      </c>
      <c r="M450" s="42" t="s">
        <v>498</v>
      </c>
      <c r="N450" s="125" t="s">
        <v>53</v>
      </c>
      <c r="O450" s="42">
        <v>168</v>
      </c>
      <c r="P450" s="36">
        <v>31</v>
      </c>
      <c r="Q450" s="42" t="s">
        <v>130</v>
      </c>
      <c r="R450" s="133">
        <f t="shared" si="13"/>
        <v>5208</v>
      </c>
      <c r="S450" s="135">
        <v>434</v>
      </c>
      <c r="T450" s="135">
        <v>434</v>
      </c>
      <c r="U450" s="135">
        <v>434</v>
      </c>
      <c r="V450" s="135">
        <v>434</v>
      </c>
      <c r="W450" s="135">
        <v>434</v>
      </c>
      <c r="X450" s="135">
        <v>434</v>
      </c>
      <c r="Y450" s="135">
        <v>434</v>
      </c>
      <c r="Z450" s="135">
        <v>434</v>
      </c>
      <c r="AA450" s="135">
        <v>434</v>
      </c>
      <c r="AB450" s="135">
        <v>434</v>
      </c>
      <c r="AC450" s="135">
        <v>434</v>
      </c>
      <c r="AD450" s="135">
        <v>434</v>
      </c>
      <c r="AE450" s="88"/>
    </row>
    <row r="451" spans="1:31" ht="41.4" x14ac:dyDescent="0.3">
      <c r="A451" s="108" t="s">
        <v>383</v>
      </c>
      <c r="B451" s="39" t="s">
        <v>496</v>
      </c>
      <c r="C451" s="39" t="s">
        <v>496</v>
      </c>
      <c r="D451" s="177" t="s">
        <v>12</v>
      </c>
      <c r="E451" s="45" t="s">
        <v>330</v>
      </c>
      <c r="F451" s="45" t="s">
        <v>12</v>
      </c>
      <c r="G451" s="45" t="s">
        <v>14</v>
      </c>
      <c r="H451" s="45">
        <v>22104</v>
      </c>
      <c r="I451" s="115" t="s">
        <v>610</v>
      </c>
      <c r="J451" s="126" t="s">
        <v>434</v>
      </c>
      <c r="K451" s="126" t="s">
        <v>435</v>
      </c>
      <c r="L451" s="42" t="s">
        <v>498</v>
      </c>
      <c r="M451" s="42" t="s">
        <v>498</v>
      </c>
      <c r="N451" s="37" t="s">
        <v>54</v>
      </c>
      <c r="O451" s="42">
        <v>12</v>
      </c>
      <c r="P451" s="36">
        <v>206</v>
      </c>
      <c r="Q451" s="42" t="s">
        <v>130</v>
      </c>
      <c r="R451" s="133">
        <f t="shared" si="13"/>
        <v>2472</v>
      </c>
      <c r="S451" s="135">
        <v>206</v>
      </c>
      <c r="T451" s="135">
        <v>206</v>
      </c>
      <c r="U451" s="135">
        <v>206</v>
      </c>
      <c r="V451" s="135">
        <v>206</v>
      </c>
      <c r="W451" s="135">
        <v>206</v>
      </c>
      <c r="X451" s="135">
        <v>206</v>
      </c>
      <c r="Y451" s="135">
        <v>206</v>
      </c>
      <c r="Z451" s="135">
        <v>206</v>
      </c>
      <c r="AA451" s="135">
        <v>206</v>
      </c>
      <c r="AB451" s="135">
        <v>206</v>
      </c>
      <c r="AC451" s="135">
        <v>206</v>
      </c>
      <c r="AD451" s="135">
        <v>206</v>
      </c>
      <c r="AE451" s="88"/>
    </row>
    <row r="452" spans="1:31" ht="27.6" x14ac:dyDescent="0.3">
      <c r="A452" s="108" t="s">
        <v>383</v>
      </c>
      <c r="B452" s="39" t="s">
        <v>496</v>
      </c>
      <c r="C452" s="39" t="s">
        <v>496</v>
      </c>
      <c r="D452" s="177" t="s">
        <v>12</v>
      </c>
      <c r="E452" s="45" t="s">
        <v>13</v>
      </c>
      <c r="F452" s="45" t="s">
        <v>12</v>
      </c>
      <c r="G452" s="45" t="s">
        <v>14</v>
      </c>
      <c r="H452" s="45">
        <v>24601</v>
      </c>
      <c r="I452" s="115" t="s">
        <v>625</v>
      </c>
      <c r="J452" s="126" t="s">
        <v>626</v>
      </c>
      <c r="K452" s="126" t="s">
        <v>627</v>
      </c>
      <c r="L452" s="42" t="s">
        <v>498</v>
      </c>
      <c r="M452" s="42" t="s">
        <v>498</v>
      </c>
      <c r="N452" s="125" t="s">
        <v>53</v>
      </c>
      <c r="O452" s="42">
        <v>72</v>
      </c>
      <c r="P452" s="36">
        <v>17.07</v>
      </c>
      <c r="Q452" s="42" t="s">
        <v>130</v>
      </c>
      <c r="R452" s="133">
        <f t="shared" si="13"/>
        <v>1229.04</v>
      </c>
      <c r="S452" s="135">
        <v>204.84</v>
      </c>
      <c r="T452" s="135">
        <v>0</v>
      </c>
      <c r="U452" s="135">
        <v>204.84</v>
      </c>
      <c r="V452" s="135">
        <v>0</v>
      </c>
      <c r="W452" s="135">
        <v>204.84</v>
      </c>
      <c r="X452" s="135">
        <v>0</v>
      </c>
      <c r="Y452" s="135">
        <v>204.84</v>
      </c>
      <c r="Z452" s="135">
        <v>0</v>
      </c>
      <c r="AA452" s="135">
        <v>204.84</v>
      </c>
      <c r="AB452" s="135">
        <v>0</v>
      </c>
      <c r="AC452" s="135">
        <v>204.84</v>
      </c>
      <c r="AD452" s="135">
        <v>0</v>
      </c>
      <c r="AE452" s="88"/>
    </row>
    <row r="453" spans="1:31" ht="27.6" x14ac:dyDescent="0.3">
      <c r="A453" s="108" t="s">
        <v>383</v>
      </c>
      <c r="B453" s="39" t="s">
        <v>496</v>
      </c>
      <c r="C453" s="39" t="s">
        <v>496</v>
      </c>
      <c r="D453" s="177" t="s">
        <v>12</v>
      </c>
      <c r="E453" s="45" t="s">
        <v>13</v>
      </c>
      <c r="F453" s="45" t="s">
        <v>12</v>
      </c>
      <c r="G453" s="45" t="s">
        <v>14</v>
      </c>
      <c r="H453" s="45">
        <v>24601</v>
      </c>
      <c r="I453" s="115" t="s">
        <v>625</v>
      </c>
      <c r="J453" s="126" t="s">
        <v>628</v>
      </c>
      <c r="K453" s="126" t="s">
        <v>629</v>
      </c>
      <c r="L453" s="42" t="s">
        <v>48</v>
      </c>
      <c r="M453" s="42" t="s">
        <v>48</v>
      </c>
      <c r="N453" s="125" t="s">
        <v>53</v>
      </c>
      <c r="O453" s="42">
        <v>72</v>
      </c>
      <c r="P453" s="36">
        <v>21</v>
      </c>
      <c r="Q453" s="42" t="s">
        <v>130</v>
      </c>
      <c r="R453" s="133">
        <f t="shared" si="13"/>
        <v>1512</v>
      </c>
      <c r="S453" s="135">
        <v>252</v>
      </c>
      <c r="T453" s="135">
        <v>0</v>
      </c>
      <c r="U453" s="135">
        <v>252</v>
      </c>
      <c r="V453" s="135">
        <v>0</v>
      </c>
      <c r="W453" s="135">
        <v>252</v>
      </c>
      <c r="X453" s="135">
        <v>0</v>
      </c>
      <c r="Y453" s="135">
        <v>252</v>
      </c>
      <c r="Z453" s="135">
        <v>0</v>
      </c>
      <c r="AA453" s="135">
        <v>252</v>
      </c>
      <c r="AB453" s="135">
        <v>0</v>
      </c>
      <c r="AC453" s="135">
        <v>252</v>
      </c>
      <c r="AD453" s="135">
        <v>0</v>
      </c>
      <c r="AE453" s="88"/>
    </row>
    <row r="454" spans="1:31" ht="27.6" x14ac:dyDescent="0.3">
      <c r="A454" s="108" t="s">
        <v>383</v>
      </c>
      <c r="B454" s="39" t="s">
        <v>496</v>
      </c>
      <c r="C454" s="39" t="s">
        <v>496</v>
      </c>
      <c r="D454" s="177" t="s">
        <v>12</v>
      </c>
      <c r="E454" s="45" t="s">
        <v>13</v>
      </c>
      <c r="F454" s="45" t="s">
        <v>12</v>
      </c>
      <c r="G454" s="45" t="s">
        <v>14</v>
      </c>
      <c r="H454" s="45">
        <v>24601</v>
      </c>
      <c r="I454" s="115" t="s">
        <v>625</v>
      </c>
      <c r="J454" s="126" t="s">
        <v>630</v>
      </c>
      <c r="K454" s="126" t="s">
        <v>631</v>
      </c>
      <c r="L454" s="42" t="s">
        <v>498</v>
      </c>
      <c r="M454" s="42" t="s">
        <v>498</v>
      </c>
      <c r="N454" s="125" t="s">
        <v>53</v>
      </c>
      <c r="O454" s="42">
        <v>6</v>
      </c>
      <c r="P454" s="36">
        <v>343.16</v>
      </c>
      <c r="Q454" s="42" t="s">
        <v>130</v>
      </c>
      <c r="R454" s="133">
        <f t="shared" si="13"/>
        <v>2058.96</v>
      </c>
      <c r="S454" s="135">
        <v>343.16</v>
      </c>
      <c r="T454" s="135">
        <v>0</v>
      </c>
      <c r="U454" s="135">
        <v>343.16</v>
      </c>
      <c r="V454" s="135">
        <v>0</v>
      </c>
      <c r="W454" s="135">
        <v>343.16</v>
      </c>
      <c r="X454" s="135">
        <v>0</v>
      </c>
      <c r="Y454" s="135">
        <v>343.16</v>
      </c>
      <c r="Z454" s="135">
        <v>0</v>
      </c>
      <c r="AA454" s="135">
        <v>343.16</v>
      </c>
      <c r="AB454" s="135">
        <v>0</v>
      </c>
      <c r="AC454" s="135">
        <v>343.16</v>
      </c>
      <c r="AD454" s="135">
        <v>0</v>
      </c>
      <c r="AE454" s="88"/>
    </row>
    <row r="455" spans="1:31" ht="27.6" x14ac:dyDescent="0.3">
      <c r="A455" s="108" t="s">
        <v>383</v>
      </c>
      <c r="B455" s="39" t="s">
        <v>496</v>
      </c>
      <c r="C455" s="39" t="s">
        <v>496</v>
      </c>
      <c r="D455" s="177" t="s">
        <v>12</v>
      </c>
      <c r="E455" s="45" t="s">
        <v>13</v>
      </c>
      <c r="F455" s="45" t="s">
        <v>12</v>
      </c>
      <c r="G455" s="45" t="s">
        <v>14</v>
      </c>
      <c r="H455" s="45">
        <v>24601</v>
      </c>
      <c r="I455" s="115" t="s">
        <v>625</v>
      </c>
      <c r="J455" s="126" t="s">
        <v>632</v>
      </c>
      <c r="K455" s="126" t="s">
        <v>633</v>
      </c>
      <c r="L455" s="42" t="s">
        <v>498</v>
      </c>
      <c r="M455" s="42" t="s">
        <v>498</v>
      </c>
      <c r="N455" s="125" t="s">
        <v>53</v>
      </c>
      <c r="O455" s="42">
        <v>60</v>
      </c>
      <c r="P455" s="36">
        <v>20</v>
      </c>
      <c r="Q455" s="42" t="s">
        <v>130</v>
      </c>
      <c r="R455" s="133">
        <f t="shared" si="13"/>
        <v>1200</v>
      </c>
      <c r="S455" s="135">
        <v>200</v>
      </c>
      <c r="T455" s="135">
        <v>0</v>
      </c>
      <c r="U455" s="135">
        <v>200</v>
      </c>
      <c r="V455" s="135">
        <v>0</v>
      </c>
      <c r="W455" s="135">
        <v>200</v>
      </c>
      <c r="X455" s="135">
        <v>0</v>
      </c>
      <c r="Y455" s="135">
        <v>200</v>
      </c>
      <c r="Z455" s="135">
        <v>0</v>
      </c>
      <c r="AA455" s="135">
        <v>200</v>
      </c>
      <c r="AB455" s="135">
        <v>0</v>
      </c>
      <c r="AC455" s="135">
        <v>200</v>
      </c>
      <c r="AD455" s="135">
        <v>0</v>
      </c>
      <c r="AE455" s="88"/>
    </row>
    <row r="456" spans="1:31" ht="27.6" x14ac:dyDescent="0.3">
      <c r="A456" s="108" t="s">
        <v>383</v>
      </c>
      <c r="B456" s="39" t="s">
        <v>496</v>
      </c>
      <c r="C456" s="39" t="s">
        <v>496</v>
      </c>
      <c r="D456" s="177" t="s">
        <v>12</v>
      </c>
      <c r="E456" s="45" t="s">
        <v>13</v>
      </c>
      <c r="F456" s="45" t="s">
        <v>121</v>
      </c>
      <c r="G456" s="45" t="s">
        <v>16</v>
      </c>
      <c r="H456" s="45">
        <v>25401</v>
      </c>
      <c r="I456" s="115" t="s">
        <v>634</v>
      </c>
      <c r="J456" s="126" t="s">
        <v>74</v>
      </c>
      <c r="K456" s="126" t="s">
        <v>345</v>
      </c>
      <c r="L456" s="42" t="s">
        <v>498</v>
      </c>
      <c r="M456" s="42" t="s">
        <v>498</v>
      </c>
      <c r="N456" s="125" t="s">
        <v>53</v>
      </c>
      <c r="O456" s="42">
        <v>5040</v>
      </c>
      <c r="P456" s="36">
        <v>5</v>
      </c>
      <c r="Q456" s="42" t="s">
        <v>130</v>
      </c>
      <c r="R456" s="133">
        <f t="shared" si="13"/>
        <v>25200</v>
      </c>
      <c r="S456" s="135">
        <v>2100</v>
      </c>
      <c r="T456" s="135">
        <v>2100</v>
      </c>
      <c r="U456" s="135">
        <v>2100</v>
      </c>
      <c r="V456" s="135">
        <v>2100</v>
      </c>
      <c r="W456" s="135">
        <v>2100</v>
      </c>
      <c r="X456" s="135">
        <v>2100</v>
      </c>
      <c r="Y456" s="135">
        <v>2100</v>
      </c>
      <c r="Z456" s="135">
        <v>2100</v>
      </c>
      <c r="AA456" s="135">
        <v>2100</v>
      </c>
      <c r="AB456" s="135">
        <v>2100</v>
      </c>
      <c r="AC456" s="135">
        <v>2100</v>
      </c>
      <c r="AD456" s="135">
        <v>2100</v>
      </c>
      <c r="AE456" s="88"/>
    </row>
    <row r="457" spans="1:31" ht="27.6" x14ac:dyDescent="0.3">
      <c r="A457" s="108" t="s">
        <v>383</v>
      </c>
      <c r="B457" s="39" t="s">
        <v>496</v>
      </c>
      <c r="C457" s="39" t="s">
        <v>496</v>
      </c>
      <c r="D457" s="177" t="s">
        <v>12</v>
      </c>
      <c r="E457" s="45" t="s">
        <v>13</v>
      </c>
      <c r="F457" s="45" t="s">
        <v>121</v>
      </c>
      <c r="G457" s="45" t="s">
        <v>16</v>
      </c>
      <c r="H457" s="45">
        <v>25401</v>
      </c>
      <c r="I457" s="115" t="s">
        <v>634</v>
      </c>
      <c r="J457" s="126" t="s">
        <v>635</v>
      </c>
      <c r="K457" s="126" t="s">
        <v>347</v>
      </c>
      <c r="L457" s="42" t="s">
        <v>48</v>
      </c>
      <c r="M457" s="42" t="s">
        <v>48</v>
      </c>
      <c r="N457" s="125" t="s">
        <v>608</v>
      </c>
      <c r="O457" s="42">
        <v>24</v>
      </c>
      <c r="P457" s="36">
        <v>450</v>
      </c>
      <c r="Q457" s="42" t="s">
        <v>130</v>
      </c>
      <c r="R457" s="133">
        <f t="shared" si="13"/>
        <v>10804</v>
      </c>
      <c r="S457" s="135">
        <v>900</v>
      </c>
      <c r="T457" s="135">
        <v>900</v>
      </c>
      <c r="U457" s="135">
        <v>900</v>
      </c>
      <c r="V457" s="135">
        <v>900</v>
      </c>
      <c r="W457" s="135">
        <v>900</v>
      </c>
      <c r="X457" s="135">
        <v>900</v>
      </c>
      <c r="Y457" s="135">
        <v>900</v>
      </c>
      <c r="Z457" s="135">
        <v>900</v>
      </c>
      <c r="AA457" s="135">
        <v>900</v>
      </c>
      <c r="AB457" s="135">
        <v>900</v>
      </c>
      <c r="AC457" s="135">
        <v>900</v>
      </c>
      <c r="AD457" s="135">
        <v>904</v>
      </c>
      <c r="AE457" s="88"/>
    </row>
    <row r="458" spans="1:31" ht="124.2" x14ac:dyDescent="0.3">
      <c r="A458" s="108" t="s">
        <v>383</v>
      </c>
      <c r="B458" s="39" t="s">
        <v>496</v>
      </c>
      <c r="C458" s="39" t="s">
        <v>496</v>
      </c>
      <c r="D458" s="177">
        <v>1</v>
      </c>
      <c r="E458" s="45" t="s">
        <v>19</v>
      </c>
      <c r="F458" s="45" t="s">
        <v>20</v>
      </c>
      <c r="G458" s="45" t="s">
        <v>14</v>
      </c>
      <c r="H458" s="47">
        <v>26102</v>
      </c>
      <c r="I458" s="115" t="s">
        <v>398</v>
      </c>
      <c r="J458" s="113" t="s">
        <v>636</v>
      </c>
      <c r="K458" s="115" t="s">
        <v>637</v>
      </c>
      <c r="L458" s="42" t="s">
        <v>48</v>
      </c>
      <c r="M458" s="42" t="s">
        <v>48</v>
      </c>
      <c r="N458" s="37" t="s">
        <v>53</v>
      </c>
      <c r="O458" s="42">
        <v>480</v>
      </c>
      <c r="P458" s="36">
        <v>50</v>
      </c>
      <c r="Q458" s="42" t="s">
        <v>130</v>
      </c>
      <c r="R458" s="133">
        <f t="shared" si="13"/>
        <v>24000</v>
      </c>
      <c r="S458" s="135">
        <v>2000</v>
      </c>
      <c r="T458" s="135">
        <v>2000</v>
      </c>
      <c r="U458" s="135">
        <v>2000</v>
      </c>
      <c r="V458" s="135">
        <v>2000</v>
      </c>
      <c r="W458" s="135">
        <v>2000</v>
      </c>
      <c r="X458" s="135">
        <v>2000</v>
      </c>
      <c r="Y458" s="135">
        <v>2000</v>
      </c>
      <c r="Z458" s="135">
        <v>2000</v>
      </c>
      <c r="AA458" s="135">
        <v>2000</v>
      </c>
      <c r="AB458" s="135">
        <v>2000</v>
      </c>
      <c r="AC458" s="135">
        <v>2000</v>
      </c>
      <c r="AD458" s="135">
        <v>2000</v>
      </c>
      <c r="AE458" s="88"/>
    </row>
    <row r="459" spans="1:31" ht="124.2" x14ac:dyDescent="0.3">
      <c r="A459" s="108" t="s">
        <v>383</v>
      </c>
      <c r="B459" s="39" t="s">
        <v>496</v>
      </c>
      <c r="C459" s="39" t="s">
        <v>496</v>
      </c>
      <c r="D459" s="177">
        <v>1</v>
      </c>
      <c r="E459" s="45" t="s">
        <v>21</v>
      </c>
      <c r="F459" s="45" t="s">
        <v>22</v>
      </c>
      <c r="G459" s="45" t="s">
        <v>14</v>
      </c>
      <c r="H459" s="47">
        <v>26102</v>
      </c>
      <c r="I459" s="115" t="s">
        <v>398</v>
      </c>
      <c r="J459" s="113" t="s">
        <v>636</v>
      </c>
      <c r="K459" s="115" t="s">
        <v>637</v>
      </c>
      <c r="L459" s="42" t="s">
        <v>48</v>
      </c>
      <c r="M459" s="42" t="s">
        <v>48</v>
      </c>
      <c r="N459" s="37" t="s">
        <v>53</v>
      </c>
      <c r="O459" s="42">
        <v>480</v>
      </c>
      <c r="P459" s="36">
        <v>50</v>
      </c>
      <c r="Q459" s="42" t="s">
        <v>130</v>
      </c>
      <c r="R459" s="133">
        <f t="shared" si="13"/>
        <v>24000</v>
      </c>
      <c r="S459" s="135">
        <v>2000</v>
      </c>
      <c r="T459" s="135">
        <v>2000</v>
      </c>
      <c r="U459" s="135">
        <v>2000</v>
      </c>
      <c r="V459" s="135">
        <v>2000</v>
      </c>
      <c r="W459" s="135">
        <v>2000</v>
      </c>
      <c r="X459" s="135">
        <v>2000</v>
      </c>
      <c r="Y459" s="135">
        <v>2000</v>
      </c>
      <c r="Z459" s="135">
        <v>2000</v>
      </c>
      <c r="AA459" s="135">
        <v>2000</v>
      </c>
      <c r="AB459" s="135">
        <v>2000</v>
      </c>
      <c r="AC459" s="135">
        <v>2000</v>
      </c>
      <c r="AD459" s="135">
        <v>2000</v>
      </c>
      <c r="AE459" s="88"/>
    </row>
    <row r="460" spans="1:31" ht="124.2" x14ac:dyDescent="0.3">
      <c r="A460" s="108" t="s">
        <v>383</v>
      </c>
      <c r="B460" s="39" t="s">
        <v>496</v>
      </c>
      <c r="C460" s="39" t="s">
        <v>496</v>
      </c>
      <c r="D460" s="177">
        <v>1</v>
      </c>
      <c r="E460" s="45" t="s">
        <v>17</v>
      </c>
      <c r="F460" s="45" t="s">
        <v>23</v>
      </c>
      <c r="G460" s="45" t="s">
        <v>14</v>
      </c>
      <c r="H460" s="45">
        <v>26102</v>
      </c>
      <c r="I460" s="115" t="s">
        <v>398</v>
      </c>
      <c r="J460" s="113" t="s">
        <v>636</v>
      </c>
      <c r="K460" s="115" t="s">
        <v>637</v>
      </c>
      <c r="L460" s="42" t="s">
        <v>48</v>
      </c>
      <c r="M460" s="42" t="s">
        <v>48</v>
      </c>
      <c r="N460" s="37" t="s">
        <v>53</v>
      </c>
      <c r="O460" s="42">
        <v>480</v>
      </c>
      <c r="P460" s="36">
        <v>50</v>
      </c>
      <c r="Q460" s="42" t="s">
        <v>130</v>
      </c>
      <c r="R460" s="133">
        <f t="shared" si="13"/>
        <v>24000</v>
      </c>
      <c r="S460" s="135">
        <v>2000</v>
      </c>
      <c r="T460" s="135">
        <v>2000</v>
      </c>
      <c r="U460" s="135">
        <v>2000</v>
      </c>
      <c r="V460" s="135">
        <v>2000</v>
      </c>
      <c r="W460" s="135">
        <v>2000</v>
      </c>
      <c r="X460" s="135">
        <v>2000</v>
      </c>
      <c r="Y460" s="135">
        <v>2000</v>
      </c>
      <c r="Z460" s="135">
        <v>2000</v>
      </c>
      <c r="AA460" s="135">
        <v>2000</v>
      </c>
      <c r="AB460" s="135">
        <v>2000</v>
      </c>
      <c r="AC460" s="135">
        <v>2000</v>
      </c>
      <c r="AD460" s="135">
        <v>2000</v>
      </c>
      <c r="AE460" s="88"/>
    </row>
    <row r="461" spans="1:31" ht="124.2" x14ac:dyDescent="0.3">
      <c r="A461" s="108" t="s">
        <v>383</v>
      </c>
      <c r="B461" s="39" t="s">
        <v>496</v>
      </c>
      <c r="C461" s="39" t="s">
        <v>496</v>
      </c>
      <c r="D461" s="177">
        <v>1</v>
      </c>
      <c r="E461" s="45" t="s">
        <v>17</v>
      </c>
      <c r="F461" s="45" t="s">
        <v>118</v>
      </c>
      <c r="G461" s="45" t="s">
        <v>18</v>
      </c>
      <c r="H461" s="47">
        <v>26102</v>
      </c>
      <c r="I461" s="115" t="s">
        <v>398</v>
      </c>
      <c r="J461" s="113" t="s">
        <v>636</v>
      </c>
      <c r="K461" s="115" t="s">
        <v>637</v>
      </c>
      <c r="L461" s="42" t="s">
        <v>48</v>
      </c>
      <c r="M461" s="42" t="s">
        <v>48</v>
      </c>
      <c r="N461" s="37" t="s">
        <v>53</v>
      </c>
      <c r="O461" s="42">
        <v>132</v>
      </c>
      <c r="P461" s="36">
        <v>50</v>
      </c>
      <c r="Q461" s="42" t="s">
        <v>130</v>
      </c>
      <c r="R461" s="133">
        <f t="shared" si="13"/>
        <v>6600</v>
      </c>
      <c r="S461" s="135">
        <v>550</v>
      </c>
      <c r="T461" s="135">
        <v>550</v>
      </c>
      <c r="U461" s="135">
        <v>550</v>
      </c>
      <c r="V461" s="135">
        <v>550</v>
      </c>
      <c r="W461" s="135">
        <v>550</v>
      </c>
      <c r="X461" s="135">
        <v>550</v>
      </c>
      <c r="Y461" s="135">
        <v>550</v>
      </c>
      <c r="Z461" s="135">
        <v>550</v>
      </c>
      <c r="AA461" s="135">
        <v>550</v>
      </c>
      <c r="AB461" s="135">
        <v>550</v>
      </c>
      <c r="AC461" s="135">
        <v>550</v>
      </c>
      <c r="AD461" s="135">
        <v>550</v>
      </c>
      <c r="AE461" s="88"/>
    </row>
    <row r="462" spans="1:31" ht="96.6" x14ac:dyDescent="0.3">
      <c r="A462" s="108" t="s">
        <v>383</v>
      </c>
      <c r="B462" s="39" t="s">
        <v>496</v>
      </c>
      <c r="C462" s="39" t="s">
        <v>496</v>
      </c>
      <c r="D462" s="177">
        <v>1</v>
      </c>
      <c r="E462" s="45" t="s">
        <v>13</v>
      </c>
      <c r="F462" s="45" t="s">
        <v>12</v>
      </c>
      <c r="G462" s="45" t="s">
        <v>14</v>
      </c>
      <c r="H462" s="47">
        <v>26103</v>
      </c>
      <c r="I462" s="115" t="s">
        <v>638</v>
      </c>
      <c r="J462" s="113" t="s">
        <v>307</v>
      </c>
      <c r="K462" s="115" t="s">
        <v>443</v>
      </c>
      <c r="L462" s="42" t="s">
        <v>48</v>
      </c>
      <c r="M462" s="42" t="s">
        <v>48</v>
      </c>
      <c r="N462" s="37" t="s">
        <v>53</v>
      </c>
      <c r="O462" s="42">
        <v>240</v>
      </c>
      <c r="P462" s="36">
        <v>100</v>
      </c>
      <c r="Q462" s="42" t="s">
        <v>130</v>
      </c>
      <c r="R462" s="133">
        <f t="shared" si="13"/>
        <v>24000</v>
      </c>
      <c r="S462" s="135">
        <v>2000</v>
      </c>
      <c r="T462" s="135">
        <v>2000</v>
      </c>
      <c r="U462" s="135">
        <v>2000</v>
      </c>
      <c r="V462" s="135">
        <v>2000</v>
      </c>
      <c r="W462" s="135">
        <v>2000</v>
      </c>
      <c r="X462" s="135">
        <v>2000</v>
      </c>
      <c r="Y462" s="135">
        <v>2000</v>
      </c>
      <c r="Z462" s="135">
        <v>2000</v>
      </c>
      <c r="AA462" s="135">
        <v>2000</v>
      </c>
      <c r="AB462" s="135">
        <v>2000</v>
      </c>
      <c r="AC462" s="135">
        <v>2000</v>
      </c>
      <c r="AD462" s="135">
        <v>2000</v>
      </c>
      <c r="AE462" s="88"/>
    </row>
    <row r="463" spans="1:31" ht="69" x14ac:dyDescent="0.3">
      <c r="A463" s="108" t="s">
        <v>383</v>
      </c>
      <c r="B463" s="39" t="s">
        <v>496</v>
      </c>
      <c r="C463" s="39" t="s">
        <v>496</v>
      </c>
      <c r="D463" s="177">
        <v>1</v>
      </c>
      <c r="E463" s="45" t="s">
        <v>119</v>
      </c>
      <c r="F463" s="45" t="s">
        <v>333</v>
      </c>
      <c r="G463" s="45" t="s">
        <v>14</v>
      </c>
      <c r="H463" s="47">
        <v>26105</v>
      </c>
      <c r="I463" s="115" t="s">
        <v>639</v>
      </c>
      <c r="J463" s="113" t="s">
        <v>640</v>
      </c>
      <c r="K463" s="115" t="s">
        <v>334</v>
      </c>
      <c r="L463" s="42" t="s">
        <v>48</v>
      </c>
      <c r="M463" s="42" t="s">
        <v>48</v>
      </c>
      <c r="N463" s="37" t="s">
        <v>245</v>
      </c>
      <c r="O463" s="42">
        <v>375</v>
      </c>
      <c r="P463" s="36">
        <v>12</v>
      </c>
      <c r="Q463" s="42" t="s">
        <v>130</v>
      </c>
      <c r="R463" s="133">
        <f t="shared" si="13"/>
        <v>4500</v>
      </c>
      <c r="S463" s="135">
        <v>1200</v>
      </c>
      <c r="T463" s="135">
        <v>0</v>
      </c>
      <c r="U463" s="135">
        <v>0</v>
      </c>
      <c r="V463" s="135">
        <v>0</v>
      </c>
      <c r="W463" s="135">
        <v>1200</v>
      </c>
      <c r="X463" s="135">
        <v>0</v>
      </c>
      <c r="Y463" s="135">
        <v>0</v>
      </c>
      <c r="Z463" s="135">
        <v>0</v>
      </c>
      <c r="AA463" s="135">
        <v>1200</v>
      </c>
      <c r="AB463" s="135">
        <v>0</v>
      </c>
      <c r="AC463" s="135">
        <v>0</v>
      </c>
      <c r="AD463" s="135">
        <v>900</v>
      </c>
      <c r="AE463" s="88"/>
    </row>
    <row r="464" spans="1:31" ht="55.2" x14ac:dyDescent="0.3">
      <c r="A464" s="108" t="s">
        <v>383</v>
      </c>
      <c r="B464" s="39" t="s">
        <v>496</v>
      </c>
      <c r="C464" s="39" t="s">
        <v>496</v>
      </c>
      <c r="D464" s="177">
        <v>1</v>
      </c>
      <c r="E464" s="45" t="s">
        <v>17</v>
      </c>
      <c r="F464" s="45" t="s">
        <v>118</v>
      </c>
      <c r="G464" s="45" t="s">
        <v>18</v>
      </c>
      <c r="H464" s="45">
        <v>29401</v>
      </c>
      <c r="I464" s="115" t="s">
        <v>641</v>
      </c>
      <c r="J464" s="113" t="s">
        <v>642</v>
      </c>
      <c r="K464" s="115" t="s">
        <v>643</v>
      </c>
      <c r="L464" s="42" t="s">
        <v>48</v>
      </c>
      <c r="M464" s="42" t="s">
        <v>48</v>
      </c>
      <c r="N464" s="37" t="s">
        <v>53</v>
      </c>
      <c r="O464" s="42">
        <v>2</v>
      </c>
      <c r="P464" s="36">
        <v>1150</v>
      </c>
      <c r="Q464" s="42" t="s">
        <v>130</v>
      </c>
      <c r="R464" s="133">
        <f t="shared" si="13"/>
        <v>2300</v>
      </c>
      <c r="S464" s="135">
        <v>0</v>
      </c>
      <c r="T464" s="135">
        <v>0</v>
      </c>
      <c r="U464" s="135">
        <v>1150</v>
      </c>
      <c r="V464" s="135">
        <v>0</v>
      </c>
      <c r="W464" s="135">
        <v>0</v>
      </c>
      <c r="X464" s="135">
        <v>0</v>
      </c>
      <c r="Y464" s="135">
        <v>0</v>
      </c>
      <c r="Z464" s="135">
        <v>1150</v>
      </c>
      <c r="AA464" s="135">
        <v>0</v>
      </c>
      <c r="AB464" s="135">
        <v>0</v>
      </c>
      <c r="AC464" s="135">
        <v>0</v>
      </c>
      <c r="AD464" s="135">
        <v>0</v>
      </c>
      <c r="AE464" s="88"/>
    </row>
    <row r="465" spans="1:31" ht="55.2" x14ac:dyDescent="0.3">
      <c r="A465" s="108" t="s">
        <v>383</v>
      </c>
      <c r="B465" s="39" t="s">
        <v>496</v>
      </c>
      <c r="C465" s="39" t="s">
        <v>496</v>
      </c>
      <c r="D465" s="177" t="s">
        <v>12</v>
      </c>
      <c r="E465" s="45" t="s">
        <v>17</v>
      </c>
      <c r="F465" s="45" t="s">
        <v>118</v>
      </c>
      <c r="G465" s="45" t="s">
        <v>18</v>
      </c>
      <c r="H465" s="45">
        <v>29401</v>
      </c>
      <c r="I465" s="115" t="s">
        <v>641</v>
      </c>
      <c r="J465" s="113" t="s">
        <v>482</v>
      </c>
      <c r="K465" s="115" t="s">
        <v>483</v>
      </c>
      <c r="L465" s="42" t="s">
        <v>48</v>
      </c>
      <c r="M465" s="42" t="s">
        <v>48</v>
      </c>
      <c r="N465" s="125" t="s">
        <v>53</v>
      </c>
      <c r="O465" s="42">
        <v>16</v>
      </c>
      <c r="P465" s="36">
        <v>137.5</v>
      </c>
      <c r="Q465" s="42" t="s">
        <v>130</v>
      </c>
      <c r="R465" s="133">
        <f t="shared" si="13"/>
        <v>2200</v>
      </c>
      <c r="S465" s="135">
        <v>0</v>
      </c>
      <c r="T465" s="135">
        <v>0</v>
      </c>
      <c r="U465" s="135">
        <v>1100</v>
      </c>
      <c r="V465" s="135">
        <v>0</v>
      </c>
      <c r="W465" s="135">
        <v>0</v>
      </c>
      <c r="X465" s="135">
        <v>0</v>
      </c>
      <c r="Y465" s="135">
        <v>0</v>
      </c>
      <c r="Z465" s="135">
        <v>1100</v>
      </c>
      <c r="AA465" s="135">
        <v>0</v>
      </c>
      <c r="AB465" s="135">
        <v>0</v>
      </c>
      <c r="AC465" s="135">
        <v>0</v>
      </c>
      <c r="AD465" s="135">
        <v>0</v>
      </c>
      <c r="AE465" s="88"/>
    </row>
    <row r="466" spans="1:31" ht="27.6" x14ac:dyDescent="0.3">
      <c r="A466" s="108" t="s">
        <v>383</v>
      </c>
      <c r="B466" s="39" t="s">
        <v>496</v>
      </c>
      <c r="C466" s="39" t="s">
        <v>496</v>
      </c>
      <c r="D466" s="40" t="s">
        <v>12</v>
      </c>
      <c r="E466" s="45" t="s">
        <v>13</v>
      </c>
      <c r="F466" s="45" t="s">
        <v>12</v>
      </c>
      <c r="G466" s="45" t="s">
        <v>310</v>
      </c>
      <c r="H466" s="45">
        <v>31301</v>
      </c>
      <c r="I466" s="115" t="s">
        <v>385</v>
      </c>
      <c r="J466" s="113"/>
      <c r="K466" s="115" t="s">
        <v>385</v>
      </c>
      <c r="L466" s="42" t="s">
        <v>48</v>
      </c>
      <c r="M466" s="42" t="s">
        <v>48</v>
      </c>
      <c r="N466" s="37" t="s">
        <v>62</v>
      </c>
      <c r="O466" s="42">
        <v>6</v>
      </c>
      <c r="P466" s="36">
        <v>226</v>
      </c>
      <c r="Q466" s="42" t="s">
        <v>130</v>
      </c>
      <c r="R466" s="133">
        <f t="shared" si="13"/>
        <v>1356</v>
      </c>
      <c r="S466" s="135">
        <v>226</v>
      </c>
      <c r="T466" s="135">
        <v>0</v>
      </c>
      <c r="U466" s="135">
        <v>226</v>
      </c>
      <c r="V466" s="135">
        <v>0</v>
      </c>
      <c r="W466" s="135">
        <v>226</v>
      </c>
      <c r="X466" s="135">
        <v>0</v>
      </c>
      <c r="Y466" s="135">
        <v>226</v>
      </c>
      <c r="Z466" s="135">
        <v>0</v>
      </c>
      <c r="AA466" s="135">
        <v>226</v>
      </c>
      <c r="AB466" s="135">
        <v>0</v>
      </c>
      <c r="AC466" s="135">
        <v>226</v>
      </c>
      <c r="AD466" s="135">
        <v>0</v>
      </c>
      <c r="AE466" s="88"/>
    </row>
    <row r="467" spans="1:31" ht="27.6" x14ac:dyDescent="0.3">
      <c r="A467" s="108" t="s">
        <v>383</v>
      </c>
      <c r="B467" s="39" t="s">
        <v>496</v>
      </c>
      <c r="C467" s="39" t="s">
        <v>496</v>
      </c>
      <c r="D467" s="40" t="s">
        <v>12</v>
      </c>
      <c r="E467" s="45" t="s">
        <v>17</v>
      </c>
      <c r="F467" s="45" t="s">
        <v>118</v>
      </c>
      <c r="G467" s="45" t="s">
        <v>18</v>
      </c>
      <c r="H467" s="45">
        <v>31301</v>
      </c>
      <c r="I467" s="115" t="s">
        <v>385</v>
      </c>
      <c r="J467" s="113"/>
      <c r="K467" s="115" t="s">
        <v>385</v>
      </c>
      <c r="L467" s="42" t="s">
        <v>48</v>
      </c>
      <c r="M467" s="42" t="s">
        <v>48</v>
      </c>
      <c r="N467" s="37" t="s">
        <v>62</v>
      </c>
      <c r="O467" s="42">
        <v>6</v>
      </c>
      <c r="P467" s="36">
        <v>389</v>
      </c>
      <c r="Q467" s="42" t="s">
        <v>130</v>
      </c>
      <c r="R467" s="133">
        <f t="shared" si="13"/>
        <v>2334</v>
      </c>
      <c r="S467" s="135">
        <v>0</v>
      </c>
      <c r="T467" s="135">
        <v>389</v>
      </c>
      <c r="U467" s="135">
        <v>0</v>
      </c>
      <c r="V467" s="135">
        <v>389</v>
      </c>
      <c r="W467" s="135">
        <v>0</v>
      </c>
      <c r="X467" s="135">
        <v>389</v>
      </c>
      <c r="Y467" s="135">
        <v>0</v>
      </c>
      <c r="Z467" s="135">
        <v>389</v>
      </c>
      <c r="AA467" s="135">
        <v>0</v>
      </c>
      <c r="AB467" s="135">
        <v>389</v>
      </c>
      <c r="AC467" s="135">
        <v>0</v>
      </c>
      <c r="AD467" s="135">
        <v>389</v>
      </c>
      <c r="AE467" s="88"/>
    </row>
    <row r="468" spans="1:31" ht="27.6" x14ac:dyDescent="0.3">
      <c r="A468" s="108" t="s">
        <v>383</v>
      </c>
      <c r="B468" s="39" t="s">
        <v>496</v>
      </c>
      <c r="C468" s="39" t="s">
        <v>496</v>
      </c>
      <c r="D468" s="40" t="s">
        <v>12</v>
      </c>
      <c r="E468" s="45" t="s">
        <v>13</v>
      </c>
      <c r="F468" s="45" t="s">
        <v>12</v>
      </c>
      <c r="G468" s="45" t="s">
        <v>14</v>
      </c>
      <c r="H468" s="45">
        <v>31401</v>
      </c>
      <c r="I468" s="115" t="s">
        <v>386</v>
      </c>
      <c r="J468" s="113"/>
      <c r="K468" s="115" t="s">
        <v>386</v>
      </c>
      <c r="L468" s="42" t="s">
        <v>48</v>
      </c>
      <c r="M468" s="42" t="s">
        <v>48</v>
      </c>
      <c r="N468" s="37" t="s">
        <v>62</v>
      </c>
      <c r="O468" s="42">
        <v>12</v>
      </c>
      <c r="P468" s="36">
        <v>3200</v>
      </c>
      <c r="Q468" s="42" t="s">
        <v>130</v>
      </c>
      <c r="R468" s="133">
        <f t="shared" si="13"/>
        <v>38400</v>
      </c>
      <c r="S468" s="135">
        <v>3200</v>
      </c>
      <c r="T468" s="135">
        <v>3200</v>
      </c>
      <c r="U468" s="135">
        <v>3200</v>
      </c>
      <c r="V468" s="135">
        <v>3200</v>
      </c>
      <c r="W468" s="135">
        <v>3200</v>
      </c>
      <c r="X468" s="135">
        <v>3200</v>
      </c>
      <c r="Y468" s="135">
        <v>3200</v>
      </c>
      <c r="Z468" s="135">
        <v>3200</v>
      </c>
      <c r="AA468" s="135">
        <v>3200</v>
      </c>
      <c r="AB468" s="135">
        <v>3200</v>
      </c>
      <c r="AC468" s="135">
        <v>3200</v>
      </c>
      <c r="AD468" s="135">
        <v>3200</v>
      </c>
      <c r="AE468" s="88"/>
    </row>
    <row r="469" spans="1:31" ht="27.6" x14ac:dyDescent="0.3">
      <c r="A469" s="108" t="s">
        <v>383</v>
      </c>
      <c r="B469" s="39" t="s">
        <v>496</v>
      </c>
      <c r="C469" s="39" t="s">
        <v>496</v>
      </c>
      <c r="D469" s="40" t="s">
        <v>12</v>
      </c>
      <c r="E469" s="45" t="s">
        <v>17</v>
      </c>
      <c r="F469" s="45" t="s">
        <v>118</v>
      </c>
      <c r="G469" s="45" t="s">
        <v>18</v>
      </c>
      <c r="H469" s="45">
        <v>31401</v>
      </c>
      <c r="I469" s="115" t="s">
        <v>386</v>
      </c>
      <c r="J469" s="113"/>
      <c r="K469" s="115" t="s">
        <v>386</v>
      </c>
      <c r="L469" s="42" t="s">
        <v>48</v>
      </c>
      <c r="M469" s="42" t="s">
        <v>48</v>
      </c>
      <c r="N469" s="37" t="s">
        <v>62</v>
      </c>
      <c r="O469" s="42">
        <v>12</v>
      </c>
      <c r="P469" s="36">
        <v>3100</v>
      </c>
      <c r="Q469" s="42" t="s">
        <v>130</v>
      </c>
      <c r="R469" s="133">
        <f t="shared" si="13"/>
        <v>37201</v>
      </c>
      <c r="S469" s="135">
        <v>3100</v>
      </c>
      <c r="T469" s="135">
        <v>3100</v>
      </c>
      <c r="U469" s="135">
        <v>3100</v>
      </c>
      <c r="V469" s="135">
        <v>3100</v>
      </c>
      <c r="W469" s="135">
        <v>3100</v>
      </c>
      <c r="X469" s="135">
        <v>3100</v>
      </c>
      <c r="Y469" s="135">
        <v>3100</v>
      </c>
      <c r="Z469" s="135">
        <v>3100</v>
      </c>
      <c r="AA469" s="135">
        <v>3100</v>
      </c>
      <c r="AB469" s="135">
        <v>3100</v>
      </c>
      <c r="AC469" s="135">
        <v>3100</v>
      </c>
      <c r="AD469" s="135">
        <v>3101</v>
      </c>
      <c r="AE469" s="88"/>
    </row>
    <row r="470" spans="1:31" ht="27.6" x14ac:dyDescent="0.3">
      <c r="A470" s="108" t="s">
        <v>383</v>
      </c>
      <c r="B470" s="39" t="s">
        <v>496</v>
      </c>
      <c r="C470" s="39" t="s">
        <v>496</v>
      </c>
      <c r="D470" s="40" t="s">
        <v>12</v>
      </c>
      <c r="E470" s="45" t="s">
        <v>13</v>
      </c>
      <c r="F470" s="45" t="s">
        <v>12</v>
      </c>
      <c r="G470" s="45" t="s">
        <v>310</v>
      </c>
      <c r="H470" s="47">
        <v>32201</v>
      </c>
      <c r="I470" s="115" t="s">
        <v>388</v>
      </c>
      <c r="J470" s="113"/>
      <c r="K470" s="115" t="s">
        <v>388</v>
      </c>
      <c r="L470" s="42" t="s">
        <v>48</v>
      </c>
      <c r="M470" s="42" t="s">
        <v>48</v>
      </c>
      <c r="N470" s="37" t="s">
        <v>62</v>
      </c>
      <c r="O470" s="42">
        <v>12</v>
      </c>
      <c r="P470" s="36">
        <v>64613</v>
      </c>
      <c r="Q470" s="42" t="s">
        <v>130</v>
      </c>
      <c r="R470" s="133">
        <f t="shared" si="13"/>
        <v>775356</v>
      </c>
      <c r="S470" s="135">
        <v>0</v>
      </c>
      <c r="T470" s="135">
        <v>64613</v>
      </c>
      <c r="U470" s="135">
        <v>64613</v>
      </c>
      <c r="V470" s="135">
        <v>64613</v>
      </c>
      <c r="W470" s="135">
        <v>64613</v>
      </c>
      <c r="X470" s="135">
        <v>64613</v>
      </c>
      <c r="Y470" s="135">
        <v>64613</v>
      </c>
      <c r="Z470" s="135">
        <v>64613</v>
      </c>
      <c r="AA470" s="135">
        <v>64613</v>
      </c>
      <c r="AB470" s="135">
        <v>64613</v>
      </c>
      <c r="AC470" s="135">
        <v>64613</v>
      </c>
      <c r="AD470" s="135">
        <v>129226</v>
      </c>
      <c r="AE470" s="88"/>
    </row>
    <row r="471" spans="1:31" ht="27.6" x14ac:dyDescent="0.3">
      <c r="A471" s="108" t="s">
        <v>383</v>
      </c>
      <c r="B471" s="39" t="s">
        <v>496</v>
      </c>
      <c r="C471" s="39" t="s">
        <v>496</v>
      </c>
      <c r="D471" s="40" t="s">
        <v>12</v>
      </c>
      <c r="E471" s="45" t="s">
        <v>17</v>
      </c>
      <c r="F471" s="45" t="s">
        <v>118</v>
      </c>
      <c r="G471" s="45" t="s">
        <v>18</v>
      </c>
      <c r="H471" s="47">
        <v>32201</v>
      </c>
      <c r="I471" s="115" t="s">
        <v>388</v>
      </c>
      <c r="J471" s="113"/>
      <c r="K471" s="115" t="s">
        <v>388</v>
      </c>
      <c r="L471" s="42" t="s">
        <v>48</v>
      </c>
      <c r="M471" s="42" t="s">
        <v>48</v>
      </c>
      <c r="N471" s="37" t="s">
        <v>62</v>
      </c>
      <c r="O471" s="42">
        <v>12</v>
      </c>
      <c r="P471" s="36">
        <v>108569</v>
      </c>
      <c r="Q471" s="42" t="s">
        <v>130</v>
      </c>
      <c r="R471" s="133">
        <f t="shared" si="13"/>
        <v>1302836</v>
      </c>
      <c r="S471" s="135">
        <v>0</v>
      </c>
      <c r="T471" s="135">
        <v>108569</v>
      </c>
      <c r="U471" s="135">
        <v>108569</v>
      </c>
      <c r="V471" s="135">
        <v>108569</v>
      </c>
      <c r="W471" s="135">
        <v>108569</v>
      </c>
      <c r="X471" s="135">
        <v>108569</v>
      </c>
      <c r="Y471" s="135">
        <v>108569</v>
      </c>
      <c r="Z471" s="135">
        <v>108569</v>
      </c>
      <c r="AA471" s="135">
        <v>108569</v>
      </c>
      <c r="AB471" s="135">
        <v>108569</v>
      </c>
      <c r="AC471" s="135">
        <v>108569</v>
      </c>
      <c r="AD471" s="135">
        <v>217146</v>
      </c>
      <c r="AE471" s="88"/>
    </row>
    <row r="472" spans="1:31" ht="27.6" x14ac:dyDescent="0.3">
      <c r="A472" s="108" t="s">
        <v>383</v>
      </c>
      <c r="B472" s="39" t="s">
        <v>496</v>
      </c>
      <c r="C472" s="39" t="s">
        <v>496</v>
      </c>
      <c r="D472" s="40" t="s">
        <v>12</v>
      </c>
      <c r="E472" s="45" t="s">
        <v>13</v>
      </c>
      <c r="F472" s="45" t="s">
        <v>12</v>
      </c>
      <c r="G472" s="45" t="s">
        <v>14</v>
      </c>
      <c r="H472" s="45">
        <v>32601</v>
      </c>
      <c r="I472" s="115" t="s">
        <v>389</v>
      </c>
      <c r="J472" s="113"/>
      <c r="K472" s="115" t="s">
        <v>389</v>
      </c>
      <c r="L472" s="42" t="s">
        <v>644</v>
      </c>
      <c r="M472" s="42" t="s">
        <v>316</v>
      </c>
      <c r="N472" s="37" t="s">
        <v>62</v>
      </c>
      <c r="O472" s="42">
        <v>12</v>
      </c>
      <c r="P472" s="36">
        <v>1800</v>
      </c>
      <c r="Q472" s="42" t="s">
        <v>130</v>
      </c>
      <c r="R472" s="133">
        <f t="shared" si="13"/>
        <v>21600</v>
      </c>
      <c r="S472" s="135">
        <v>1800</v>
      </c>
      <c r="T472" s="135">
        <v>1800</v>
      </c>
      <c r="U472" s="135">
        <v>1800</v>
      </c>
      <c r="V472" s="135">
        <v>1800</v>
      </c>
      <c r="W472" s="135">
        <v>1800</v>
      </c>
      <c r="X472" s="135">
        <v>1800</v>
      </c>
      <c r="Y472" s="135">
        <v>1800</v>
      </c>
      <c r="Z472" s="135">
        <v>1800</v>
      </c>
      <c r="AA472" s="135">
        <v>1800</v>
      </c>
      <c r="AB472" s="135">
        <v>1800</v>
      </c>
      <c r="AC472" s="135">
        <v>1800</v>
      </c>
      <c r="AD472" s="135">
        <v>1800</v>
      </c>
      <c r="AE472" s="88"/>
    </row>
    <row r="473" spans="1:31" ht="55.2" x14ac:dyDescent="0.3">
      <c r="A473" s="108" t="s">
        <v>383</v>
      </c>
      <c r="B473" s="39" t="s">
        <v>496</v>
      </c>
      <c r="C473" s="39" t="s">
        <v>496</v>
      </c>
      <c r="D473" s="40" t="s">
        <v>12</v>
      </c>
      <c r="E473" s="45" t="s">
        <v>13</v>
      </c>
      <c r="F473" s="45" t="s">
        <v>12</v>
      </c>
      <c r="G473" s="45" t="s">
        <v>310</v>
      </c>
      <c r="H473" s="45">
        <v>33801</v>
      </c>
      <c r="I473" s="115" t="s">
        <v>387</v>
      </c>
      <c r="J473" s="113"/>
      <c r="K473" s="115" t="s">
        <v>387</v>
      </c>
      <c r="L473" s="42" t="s">
        <v>645</v>
      </c>
      <c r="M473" s="42" t="s">
        <v>316</v>
      </c>
      <c r="N473" s="37" t="s">
        <v>62</v>
      </c>
      <c r="O473" s="42">
        <v>12</v>
      </c>
      <c r="P473" s="36">
        <v>45368</v>
      </c>
      <c r="Q473" s="42" t="s">
        <v>646</v>
      </c>
      <c r="R473" s="133">
        <f t="shared" si="13"/>
        <v>646503</v>
      </c>
      <c r="S473" s="135">
        <v>0</v>
      </c>
      <c r="T473" s="135">
        <v>45368</v>
      </c>
      <c r="U473" s="135">
        <v>45368</v>
      </c>
      <c r="V473" s="135">
        <v>45368</v>
      </c>
      <c r="W473" s="135">
        <v>56710</v>
      </c>
      <c r="X473" s="135">
        <v>56710</v>
      </c>
      <c r="Y473" s="135">
        <v>56710</v>
      </c>
      <c r="Z473" s="135">
        <v>56710</v>
      </c>
      <c r="AA473" s="135">
        <v>56710</v>
      </c>
      <c r="AB473" s="135">
        <v>56710</v>
      </c>
      <c r="AC473" s="135">
        <v>56710</v>
      </c>
      <c r="AD473" s="135">
        <v>113429</v>
      </c>
      <c r="AE473" s="88"/>
    </row>
    <row r="474" spans="1:31" ht="55.2" x14ac:dyDescent="0.3">
      <c r="A474" s="108" t="s">
        <v>383</v>
      </c>
      <c r="B474" s="39" t="s">
        <v>496</v>
      </c>
      <c r="C474" s="39" t="s">
        <v>496</v>
      </c>
      <c r="D474" s="40" t="s">
        <v>12</v>
      </c>
      <c r="E474" s="45" t="s">
        <v>17</v>
      </c>
      <c r="F474" s="45" t="s">
        <v>118</v>
      </c>
      <c r="G474" s="45" t="s">
        <v>18</v>
      </c>
      <c r="H474" s="45">
        <v>33801</v>
      </c>
      <c r="I474" s="115" t="s">
        <v>387</v>
      </c>
      <c r="J474" s="113"/>
      <c r="K474" s="115" t="s">
        <v>387</v>
      </c>
      <c r="L474" s="42" t="s">
        <v>645</v>
      </c>
      <c r="M474" s="42" t="s">
        <v>316</v>
      </c>
      <c r="N474" s="37" t="s">
        <v>62</v>
      </c>
      <c r="O474" s="42">
        <v>12</v>
      </c>
      <c r="P474" s="36">
        <v>45369</v>
      </c>
      <c r="Q474" s="42" t="s">
        <v>646</v>
      </c>
      <c r="R474" s="133">
        <f t="shared" si="13"/>
        <v>1616257</v>
      </c>
      <c r="S474" s="135">
        <v>0</v>
      </c>
      <c r="T474" s="135">
        <v>45369</v>
      </c>
      <c r="U474" s="135">
        <v>45369</v>
      </c>
      <c r="V474" s="135">
        <v>45369</v>
      </c>
      <c r="W474" s="135">
        <v>164461</v>
      </c>
      <c r="X474" s="135">
        <v>164461</v>
      </c>
      <c r="Y474" s="135">
        <v>164461</v>
      </c>
      <c r="Z474" s="135">
        <v>164461</v>
      </c>
      <c r="AA474" s="135">
        <v>164461</v>
      </c>
      <c r="AB474" s="135">
        <v>164461</v>
      </c>
      <c r="AC474" s="135">
        <v>164461</v>
      </c>
      <c r="AD474" s="135">
        <v>328923</v>
      </c>
      <c r="AE474" s="88"/>
    </row>
    <row r="475" spans="1:31" ht="41.4" x14ac:dyDescent="0.3">
      <c r="A475" s="108" t="s">
        <v>383</v>
      </c>
      <c r="B475" s="39" t="s">
        <v>496</v>
      </c>
      <c r="C475" s="39" t="s">
        <v>496</v>
      </c>
      <c r="D475" s="40" t="s">
        <v>12</v>
      </c>
      <c r="E475" s="45" t="s">
        <v>13</v>
      </c>
      <c r="F475" s="45" t="s">
        <v>12</v>
      </c>
      <c r="G475" s="45" t="s">
        <v>14</v>
      </c>
      <c r="H475" s="47">
        <v>35101</v>
      </c>
      <c r="I475" s="115" t="s">
        <v>647</v>
      </c>
      <c r="J475" s="113"/>
      <c r="K475" s="115" t="s">
        <v>647</v>
      </c>
      <c r="L475" s="42" t="s">
        <v>48</v>
      </c>
      <c r="M475" s="42" t="s">
        <v>48</v>
      </c>
      <c r="N475" s="37" t="s">
        <v>62</v>
      </c>
      <c r="O475" s="42">
        <v>12</v>
      </c>
      <c r="P475" s="36">
        <v>2000</v>
      </c>
      <c r="Q475" s="42" t="s">
        <v>130</v>
      </c>
      <c r="R475" s="133">
        <f t="shared" si="13"/>
        <v>24000</v>
      </c>
      <c r="S475" s="135">
        <v>2000</v>
      </c>
      <c r="T475" s="135">
        <v>2000</v>
      </c>
      <c r="U475" s="135">
        <v>2000</v>
      </c>
      <c r="V475" s="135">
        <v>2000</v>
      </c>
      <c r="W475" s="135">
        <v>2000</v>
      </c>
      <c r="X475" s="135">
        <v>2000</v>
      </c>
      <c r="Y475" s="135">
        <v>2000</v>
      </c>
      <c r="Z475" s="135">
        <v>2000</v>
      </c>
      <c r="AA475" s="135">
        <v>2000</v>
      </c>
      <c r="AB475" s="135">
        <v>2000</v>
      </c>
      <c r="AC475" s="135">
        <v>2000</v>
      </c>
      <c r="AD475" s="135">
        <v>2000</v>
      </c>
      <c r="AE475" s="88"/>
    </row>
    <row r="476" spans="1:31" ht="55.2" x14ac:dyDescent="0.3">
      <c r="A476" s="108" t="s">
        <v>383</v>
      </c>
      <c r="B476" s="39" t="s">
        <v>496</v>
      </c>
      <c r="C476" s="39" t="s">
        <v>496</v>
      </c>
      <c r="D476" s="40" t="s">
        <v>12</v>
      </c>
      <c r="E476" s="45" t="s">
        <v>13</v>
      </c>
      <c r="F476" s="45" t="s">
        <v>12</v>
      </c>
      <c r="G476" s="45" t="s">
        <v>14</v>
      </c>
      <c r="H476" s="45">
        <v>35201</v>
      </c>
      <c r="I476" s="115" t="s">
        <v>391</v>
      </c>
      <c r="J476" s="113"/>
      <c r="K476" s="115" t="s">
        <v>391</v>
      </c>
      <c r="L476" s="42" t="s">
        <v>48</v>
      </c>
      <c r="M476" s="42" t="s">
        <v>48</v>
      </c>
      <c r="N476" s="37" t="s">
        <v>62</v>
      </c>
      <c r="O476" s="42">
        <v>12</v>
      </c>
      <c r="P476" s="36">
        <v>1500</v>
      </c>
      <c r="Q476" s="42" t="s">
        <v>130</v>
      </c>
      <c r="R476" s="133">
        <f t="shared" si="13"/>
        <v>55000</v>
      </c>
      <c r="S476" s="135">
        <v>1500</v>
      </c>
      <c r="T476" s="135">
        <v>1500</v>
      </c>
      <c r="U476" s="135">
        <v>20000</v>
      </c>
      <c r="V476" s="135">
        <v>1500</v>
      </c>
      <c r="W476" s="135">
        <v>1500</v>
      </c>
      <c r="X476" s="135">
        <v>1500</v>
      </c>
      <c r="Y476" s="135">
        <v>1500</v>
      </c>
      <c r="Z476" s="135">
        <v>1500</v>
      </c>
      <c r="AA476" s="135">
        <v>1500</v>
      </c>
      <c r="AB476" s="135">
        <v>1500</v>
      </c>
      <c r="AC476" s="135">
        <v>20000</v>
      </c>
      <c r="AD476" s="135">
        <v>1500</v>
      </c>
      <c r="AE476" s="88"/>
    </row>
    <row r="477" spans="1:31" ht="69" x14ac:dyDescent="0.3">
      <c r="A477" s="108" t="s">
        <v>383</v>
      </c>
      <c r="B477" s="39" t="s">
        <v>496</v>
      </c>
      <c r="C477" s="39" t="s">
        <v>496</v>
      </c>
      <c r="D477" s="40" t="s">
        <v>12</v>
      </c>
      <c r="E477" s="45" t="s">
        <v>13</v>
      </c>
      <c r="F477" s="45" t="s">
        <v>12</v>
      </c>
      <c r="G477" s="45" t="s">
        <v>14</v>
      </c>
      <c r="H477" s="45">
        <v>35501</v>
      </c>
      <c r="I477" s="115" t="s">
        <v>392</v>
      </c>
      <c r="J477" s="113"/>
      <c r="K477" s="115" t="s">
        <v>392</v>
      </c>
      <c r="L477" s="42" t="s">
        <v>48</v>
      </c>
      <c r="M477" s="42" t="s">
        <v>48</v>
      </c>
      <c r="N477" s="37" t="s">
        <v>62</v>
      </c>
      <c r="O477" s="42">
        <v>6</v>
      </c>
      <c r="P477" s="36">
        <v>2000</v>
      </c>
      <c r="Q477" s="42" t="s">
        <v>130</v>
      </c>
      <c r="R477" s="133">
        <f t="shared" ref="R477:R483" si="14">SUM(S477:AD477)</f>
        <v>11723</v>
      </c>
      <c r="S477" s="135">
        <v>0</v>
      </c>
      <c r="T477" s="135">
        <v>2000</v>
      </c>
      <c r="U477" s="135">
        <v>0</v>
      </c>
      <c r="V477" s="135">
        <v>2000</v>
      </c>
      <c r="W477" s="135">
        <v>0</v>
      </c>
      <c r="X477" s="135">
        <v>2000</v>
      </c>
      <c r="Y477" s="135">
        <v>0</v>
      </c>
      <c r="Z477" s="135">
        <v>2000</v>
      </c>
      <c r="AA477" s="135">
        <v>0</v>
      </c>
      <c r="AB477" s="135">
        <v>2000</v>
      </c>
      <c r="AC477" s="135">
        <v>0</v>
      </c>
      <c r="AD477" s="135">
        <v>1723</v>
      </c>
      <c r="AE477" s="88"/>
    </row>
    <row r="478" spans="1:31" ht="55.2" x14ac:dyDescent="0.3">
      <c r="A478" s="108" t="s">
        <v>383</v>
      </c>
      <c r="B478" s="39" t="s">
        <v>496</v>
      </c>
      <c r="C478" s="39" t="s">
        <v>496</v>
      </c>
      <c r="D478" s="40" t="s">
        <v>12</v>
      </c>
      <c r="E478" s="45" t="s">
        <v>13</v>
      </c>
      <c r="F478" s="45" t="s">
        <v>12</v>
      </c>
      <c r="G478" s="45" t="s">
        <v>310</v>
      </c>
      <c r="H478" s="45">
        <v>35801</v>
      </c>
      <c r="I478" s="115" t="s">
        <v>394</v>
      </c>
      <c r="J478" s="113"/>
      <c r="K478" s="115" t="s">
        <v>394</v>
      </c>
      <c r="L478" s="42" t="s">
        <v>648</v>
      </c>
      <c r="M478" s="42" t="s">
        <v>316</v>
      </c>
      <c r="N478" s="37" t="s">
        <v>62</v>
      </c>
      <c r="O478" s="42">
        <v>12</v>
      </c>
      <c r="P478" s="36"/>
      <c r="Q478" s="42" t="s">
        <v>646</v>
      </c>
      <c r="R478" s="133">
        <f t="shared" si="14"/>
        <v>662901</v>
      </c>
      <c r="S478" s="135">
        <v>0</v>
      </c>
      <c r="T478" s="135">
        <v>20098</v>
      </c>
      <c r="U478" s="135">
        <v>20098</v>
      </c>
      <c r="V478" s="135">
        <v>20098</v>
      </c>
      <c r="W478" s="135">
        <v>66956</v>
      </c>
      <c r="X478" s="135">
        <v>66956</v>
      </c>
      <c r="Y478" s="135">
        <v>66956</v>
      </c>
      <c r="Z478" s="135">
        <v>66956</v>
      </c>
      <c r="AA478" s="135">
        <v>66956</v>
      </c>
      <c r="AB478" s="135">
        <v>66956</v>
      </c>
      <c r="AC478" s="135">
        <v>66956</v>
      </c>
      <c r="AD478" s="135">
        <v>133915</v>
      </c>
      <c r="AE478" s="88"/>
    </row>
    <row r="479" spans="1:31" ht="55.2" x14ac:dyDescent="0.3">
      <c r="A479" s="108" t="s">
        <v>383</v>
      </c>
      <c r="B479" s="39" t="s">
        <v>496</v>
      </c>
      <c r="C479" s="39" t="s">
        <v>496</v>
      </c>
      <c r="D479" s="40" t="s">
        <v>12</v>
      </c>
      <c r="E479" s="45" t="s">
        <v>17</v>
      </c>
      <c r="F479" s="45" t="s">
        <v>118</v>
      </c>
      <c r="G479" s="45" t="s">
        <v>18</v>
      </c>
      <c r="H479" s="45">
        <v>35801</v>
      </c>
      <c r="I479" s="115" t="s">
        <v>394</v>
      </c>
      <c r="J479" s="113"/>
      <c r="K479" s="115" t="s">
        <v>394</v>
      </c>
      <c r="L479" s="42" t="s">
        <v>648</v>
      </c>
      <c r="M479" s="42" t="s">
        <v>316</v>
      </c>
      <c r="N479" s="37" t="s">
        <v>62</v>
      </c>
      <c r="O479" s="42">
        <v>12</v>
      </c>
      <c r="P479" s="36"/>
      <c r="Q479" s="42" t="s">
        <v>646</v>
      </c>
      <c r="R479" s="133">
        <f t="shared" si="14"/>
        <v>831218</v>
      </c>
      <c r="S479" s="135">
        <v>0</v>
      </c>
      <c r="T479" s="135">
        <v>50245</v>
      </c>
      <c r="U479" s="135">
        <v>50245</v>
      </c>
      <c r="V479" s="135">
        <v>50245</v>
      </c>
      <c r="W479" s="135">
        <v>75609</v>
      </c>
      <c r="X479" s="135">
        <v>75609</v>
      </c>
      <c r="Y479" s="135">
        <v>75609</v>
      </c>
      <c r="Z479" s="135">
        <v>75609</v>
      </c>
      <c r="AA479" s="135">
        <v>75609</v>
      </c>
      <c r="AB479" s="135">
        <v>75609</v>
      </c>
      <c r="AC479" s="135">
        <v>75609</v>
      </c>
      <c r="AD479" s="135">
        <v>151220</v>
      </c>
      <c r="AE479" s="88"/>
    </row>
    <row r="480" spans="1:31" ht="27.6" x14ac:dyDescent="0.3">
      <c r="A480" s="108" t="s">
        <v>383</v>
      </c>
      <c r="B480" s="39" t="s">
        <v>496</v>
      </c>
      <c r="C480" s="39" t="s">
        <v>496</v>
      </c>
      <c r="D480" s="40" t="s">
        <v>12</v>
      </c>
      <c r="E480" s="45" t="s">
        <v>13</v>
      </c>
      <c r="F480" s="45" t="s">
        <v>12</v>
      </c>
      <c r="G480" s="45" t="s">
        <v>310</v>
      </c>
      <c r="H480" s="45">
        <v>35901</v>
      </c>
      <c r="I480" s="115" t="s">
        <v>649</v>
      </c>
      <c r="J480" s="113"/>
      <c r="K480" s="115" t="s">
        <v>649</v>
      </c>
      <c r="L480" s="42" t="s">
        <v>48</v>
      </c>
      <c r="M480" s="42" t="s">
        <v>48</v>
      </c>
      <c r="N480" s="37" t="s">
        <v>62</v>
      </c>
      <c r="O480" s="42">
        <v>12</v>
      </c>
      <c r="P480" s="36">
        <v>3500</v>
      </c>
      <c r="Q480" s="42" t="s">
        <v>130</v>
      </c>
      <c r="R480" s="133">
        <f t="shared" si="14"/>
        <v>42000</v>
      </c>
      <c r="S480" s="135">
        <v>3500</v>
      </c>
      <c r="T480" s="135">
        <v>3500</v>
      </c>
      <c r="U480" s="135">
        <v>3500</v>
      </c>
      <c r="V480" s="135">
        <v>3500</v>
      </c>
      <c r="W480" s="135">
        <v>3500</v>
      </c>
      <c r="X480" s="135">
        <v>3500</v>
      </c>
      <c r="Y480" s="135">
        <v>3500</v>
      </c>
      <c r="Z480" s="135">
        <v>3500</v>
      </c>
      <c r="AA480" s="135">
        <v>3500</v>
      </c>
      <c r="AB480" s="135">
        <v>3500</v>
      </c>
      <c r="AC480" s="135">
        <v>3500</v>
      </c>
      <c r="AD480" s="135">
        <v>3500</v>
      </c>
      <c r="AE480" s="88"/>
    </row>
    <row r="481" spans="1:31" ht="41.4" x14ac:dyDescent="0.3">
      <c r="A481" s="108" t="s">
        <v>383</v>
      </c>
      <c r="B481" s="39" t="s">
        <v>496</v>
      </c>
      <c r="C481" s="39" t="s">
        <v>496</v>
      </c>
      <c r="D481" s="40" t="s">
        <v>12</v>
      </c>
      <c r="E481" s="45" t="s">
        <v>17</v>
      </c>
      <c r="F481" s="45" t="s">
        <v>23</v>
      </c>
      <c r="G481" s="45" t="s">
        <v>26</v>
      </c>
      <c r="H481" s="47">
        <v>37901</v>
      </c>
      <c r="I481" s="115" t="s">
        <v>650</v>
      </c>
      <c r="J481" s="113"/>
      <c r="K481" s="115" t="s">
        <v>650</v>
      </c>
      <c r="L481" s="42" t="s">
        <v>48</v>
      </c>
      <c r="M481" s="42" t="s">
        <v>48</v>
      </c>
      <c r="N481" s="37" t="s">
        <v>62</v>
      </c>
      <c r="O481" s="42">
        <v>12</v>
      </c>
      <c r="P481" s="36">
        <v>1080</v>
      </c>
      <c r="Q481" s="42" t="s">
        <v>130</v>
      </c>
      <c r="R481" s="133">
        <f t="shared" si="14"/>
        <v>13770</v>
      </c>
      <c r="S481" s="135">
        <v>1080</v>
      </c>
      <c r="T481" s="135">
        <v>1080</v>
      </c>
      <c r="U481" s="135">
        <v>1080</v>
      </c>
      <c r="V481" s="135">
        <v>1080</v>
      </c>
      <c r="W481" s="135">
        <v>1080</v>
      </c>
      <c r="X481" s="135">
        <v>1080</v>
      </c>
      <c r="Y481" s="135">
        <v>1080</v>
      </c>
      <c r="Z481" s="135">
        <v>1080</v>
      </c>
      <c r="AA481" s="135">
        <v>1350</v>
      </c>
      <c r="AB481" s="135">
        <v>1350</v>
      </c>
      <c r="AC481" s="135">
        <v>1350</v>
      </c>
      <c r="AD481" s="135">
        <v>1080</v>
      </c>
      <c r="AE481" s="88"/>
    </row>
    <row r="482" spans="1:31" ht="41.4" x14ac:dyDescent="0.3">
      <c r="A482" s="108" t="s">
        <v>383</v>
      </c>
      <c r="B482" s="39" t="s">
        <v>496</v>
      </c>
      <c r="C482" s="39" t="s">
        <v>496</v>
      </c>
      <c r="D482" s="40" t="s">
        <v>12</v>
      </c>
      <c r="E482" s="45" t="s">
        <v>17</v>
      </c>
      <c r="F482" s="45" t="s">
        <v>23</v>
      </c>
      <c r="G482" s="45" t="s">
        <v>27</v>
      </c>
      <c r="H482" s="47">
        <v>37901</v>
      </c>
      <c r="I482" s="115" t="s">
        <v>650</v>
      </c>
      <c r="J482" s="113"/>
      <c r="K482" s="115" t="s">
        <v>650</v>
      </c>
      <c r="L482" s="42" t="s">
        <v>48</v>
      </c>
      <c r="M482" s="42" t="s">
        <v>48</v>
      </c>
      <c r="N482" s="37" t="s">
        <v>62</v>
      </c>
      <c r="O482" s="42">
        <v>12</v>
      </c>
      <c r="P482" s="36">
        <v>1350</v>
      </c>
      <c r="Q482" s="42" t="s">
        <v>130</v>
      </c>
      <c r="R482" s="133">
        <f t="shared" si="14"/>
        <v>29700</v>
      </c>
      <c r="S482" s="135">
        <v>2700</v>
      </c>
      <c r="T482" s="135">
        <v>2700</v>
      </c>
      <c r="U482" s="135">
        <v>2700</v>
      </c>
      <c r="V482" s="135">
        <v>2700</v>
      </c>
      <c r="W482" s="135">
        <v>2700</v>
      </c>
      <c r="X482" s="135">
        <v>2700</v>
      </c>
      <c r="Y482" s="135">
        <v>1350</v>
      </c>
      <c r="Z482" s="135">
        <v>2700</v>
      </c>
      <c r="AA482" s="135">
        <v>2700</v>
      </c>
      <c r="AB482" s="135">
        <v>2700</v>
      </c>
      <c r="AC482" s="135">
        <v>2700</v>
      </c>
      <c r="AD482" s="135">
        <v>1350</v>
      </c>
      <c r="AE482" s="88"/>
    </row>
    <row r="483" spans="1:31" ht="27.6" x14ac:dyDescent="0.3">
      <c r="A483" s="108" t="s">
        <v>383</v>
      </c>
      <c r="B483" s="39" t="s">
        <v>496</v>
      </c>
      <c r="C483" s="39" t="s">
        <v>496</v>
      </c>
      <c r="D483" s="40" t="s">
        <v>12</v>
      </c>
      <c r="E483" s="45" t="s">
        <v>13</v>
      </c>
      <c r="F483" s="45" t="s">
        <v>12</v>
      </c>
      <c r="G483" s="45" t="s">
        <v>14</v>
      </c>
      <c r="H483" s="45">
        <v>39202</v>
      </c>
      <c r="I483" s="115" t="s">
        <v>396</v>
      </c>
      <c r="J483" s="113"/>
      <c r="K483" s="115" t="s">
        <v>396</v>
      </c>
      <c r="L483" s="42" t="s">
        <v>48</v>
      </c>
      <c r="M483" s="42" t="s">
        <v>48</v>
      </c>
      <c r="N483" s="37" t="s">
        <v>62</v>
      </c>
      <c r="O483" s="42">
        <v>1</v>
      </c>
      <c r="P483" s="36">
        <v>1300</v>
      </c>
      <c r="Q483" s="42" t="s">
        <v>130</v>
      </c>
      <c r="R483" s="133">
        <f t="shared" si="14"/>
        <v>1300</v>
      </c>
      <c r="S483" s="135">
        <v>0</v>
      </c>
      <c r="T483" s="135">
        <v>0</v>
      </c>
      <c r="U483" s="135">
        <v>1300</v>
      </c>
      <c r="V483" s="135">
        <v>0</v>
      </c>
      <c r="W483" s="135">
        <v>0</v>
      </c>
      <c r="X483" s="135">
        <v>0</v>
      </c>
      <c r="Y483" s="135">
        <v>0</v>
      </c>
      <c r="Z483" s="135">
        <v>0</v>
      </c>
      <c r="AA483" s="135">
        <v>0</v>
      </c>
      <c r="AB483" s="135">
        <v>0</v>
      </c>
      <c r="AC483" s="135">
        <v>0</v>
      </c>
      <c r="AD483" s="135">
        <v>0</v>
      </c>
      <c r="AE483" s="88"/>
    </row>
    <row r="484" spans="1:31" ht="27.6" x14ac:dyDescent="0.3">
      <c r="A484" s="108" t="s">
        <v>383</v>
      </c>
      <c r="B484" s="39" t="s">
        <v>651</v>
      </c>
      <c r="C484" s="39" t="s">
        <v>651</v>
      </c>
      <c r="D484" s="33" t="s">
        <v>12</v>
      </c>
      <c r="E484" s="33" t="s">
        <v>13</v>
      </c>
      <c r="F484" s="33" t="s">
        <v>12</v>
      </c>
      <c r="G484" s="127" t="s">
        <v>14</v>
      </c>
      <c r="H484" s="127">
        <v>21101</v>
      </c>
      <c r="I484" s="34" t="s">
        <v>780</v>
      </c>
      <c r="J484" s="110" t="s">
        <v>652</v>
      </c>
      <c r="K484" s="110" t="s">
        <v>653</v>
      </c>
      <c r="L484" s="42" t="s">
        <v>48</v>
      </c>
      <c r="M484" s="42" t="s">
        <v>48</v>
      </c>
      <c r="N484" s="128" t="s">
        <v>654</v>
      </c>
      <c r="O484" s="127">
        <v>20</v>
      </c>
      <c r="P484" s="139">
        <v>115</v>
      </c>
      <c r="Q484" s="42" t="s">
        <v>130</v>
      </c>
      <c r="R484" s="162">
        <f>SUM(S484:AD484)</f>
        <v>2300</v>
      </c>
      <c r="S484" s="134">
        <v>230</v>
      </c>
      <c r="T484" s="134">
        <v>0</v>
      </c>
      <c r="U484" s="134">
        <v>230</v>
      </c>
      <c r="V484" s="134">
        <v>230</v>
      </c>
      <c r="W484" s="134">
        <v>460</v>
      </c>
      <c r="X484" s="134">
        <v>230</v>
      </c>
      <c r="Y484" s="134">
        <v>230</v>
      </c>
      <c r="Z484" s="134">
        <v>0</v>
      </c>
      <c r="AA484" s="134">
        <v>230</v>
      </c>
      <c r="AB484" s="134">
        <v>230</v>
      </c>
      <c r="AC484" s="134">
        <v>230</v>
      </c>
      <c r="AD484" s="134">
        <v>0</v>
      </c>
      <c r="AE484" s="88"/>
    </row>
    <row r="485" spans="1:31" ht="27.6" x14ac:dyDescent="0.3">
      <c r="A485" s="108" t="s">
        <v>383</v>
      </c>
      <c r="B485" s="39" t="s">
        <v>651</v>
      </c>
      <c r="C485" s="39" t="s">
        <v>651</v>
      </c>
      <c r="D485" s="33" t="s">
        <v>12</v>
      </c>
      <c r="E485" s="33" t="s">
        <v>13</v>
      </c>
      <c r="F485" s="33" t="s">
        <v>12</v>
      </c>
      <c r="G485" s="127" t="s">
        <v>14</v>
      </c>
      <c r="H485" s="127">
        <v>21101</v>
      </c>
      <c r="I485" s="34" t="s">
        <v>780</v>
      </c>
      <c r="J485" s="110" t="s">
        <v>655</v>
      </c>
      <c r="K485" s="110" t="s">
        <v>656</v>
      </c>
      <c r="L485" s="42" t="s">
        <v>48</v>
      </c>
      <c r="M485" s="42" t="s">
        <v>48</v>
      </c>
      <c r="N485" s="128" t="s">
        <v>53</v>
      </c>
      <c r="O485" s="129">
        <v>10</v>
      </c>
      <c r="P485" s="139">
        <v>36.74</v>
      </c>
      <c r="Q485" s="42" t="s">
        <v>130</v>
      </c>
      <c r="R485" s="162">
        <f>SUM(S485:AD485)</f>
        <v>367.40000000000003</v>
      </c>
      <c r="S485" s="134">
        <v>0</v>
      </c>
      <c r="T485" s="134">
        <v>36.74</v>
      </c>
      <c r="U485" s="134">
        <v>36.74</v>
      </c>
      <c r="V485" s="134">
        <v>36.74</v>
      </c>
      <c r="W485" s="134">
        <v>36.74</v>
      </c>
      <c r="X485" s="134">
        <v>36.74</v>
      </c>
      <c r="Y485" s="134">
        <v>73.48</v>
      </c>
      <c r="Z485" s="134">
        <v>36.74</v>
      </c>
      <c r="AA485" s="134">
        <v>36.74</v>
      </c>
      <c r="AB485" s="134">
        <v>36.74</v>
      </c>
      <c r="AC485" s="134">
        <v>0</v>
      </c>
      <c r="AD485" s="134">
        <v>0</v>
      </c>
      <c r="AE485" s="88"/>
    </row>
    <row r="486" spans="1:31" ht="27.6" x14ac:dyDescent="0.3">
      <c r="A486" s="108" t="s">
        <v>383</v>
      </c>
      <c r="B486" s="39" t="s">
        <v>651</v>
      </c>
      <c r="C486" s="39" t="s">
        <v>651</v>
      </c>
      <c r="D486" s="33" t="s">
        <v>12</v>
      </c>
      <c r="E486" s="33" t="s">
        <v>13</v>
      </c>
      <c r="F486" s="33" t="s">
        <v>12</v>
      </c>
      <c r="G486" s="127" t="s">
        <v>14</v>
      </c>
      <c r="H486" s="127">
        <v>21101</v>
      </c>
      <c r="I486" s="34" t="s">
        <v>780</v>
      </c>
      <c r="J486" s="110" t="s">
        <v>527</v>
      </c>
      <c r="K486" s="110" t="s">
        <v>528</v>
      </c>
      <c r="L486" s="42" t="s">
        <v>48</v>
      </c>
      <c r="M486" s="42" t="s">
        <v>48</v>
      </c>
      <c r="N486" s="128" t="s">
        <v>53</v>
      </c>
      <c r="O486" s="129">
        <v>10</v>
      </c>
      <c r="P486" s="139">
        <v>17.18</v>
      </c>
      <c r="Q486" s="42" t="s">
        <v>130</v>
      </c>
      <c r="R486" s="162">
        <f>SUM(S486:AD486)</f>
        <v>171.80000000000004</v>
      </c>
      <c r="S486" s="134">
        <v>0</v>
      </c>
      <c r="T486" s="134">
        <v>17.18</v>
      </c>
      <c r="U486" s="134">
        <v>17.18</v>
      </c>
      <c r="V486" s="134">
        <v>17.18</v>
      </c>
      <c r="W486" s="134">
        <v>17.18</v>
      </c>
      <c r="X486" s="134">
        <v>17.18</v>
      </c>
      <c r="Y486" s="134">
        <v>17.18</v>
      </c>
      <c r="Z486" s="134">
        <v>17.18</v>
      </c>
      <c r="AA486" s="134">
        <v>17.18</v>
      </c>
      <c r="AB486" s="134">
        <v>17.18</v>
      </c>
      <c r="AC486" s="134">
        <v>17.18</v>
      </c>
      <c r="AD486" s="134">
        <v>0</v>
      </c>
      <c r="AE486" s="88"/>
    </row>
    <row r="487" spans="1:31" ht="27.6" x14ac:dyDescent="0.3">
      <c r="A487" s="108" t="s">
        <v>383</v>
      </c>
      <c r="B487" s="39" t="s">
        <v>651</v>
      </c>
      <c r="C487" s="39" t="s">
        <v>651</v>
      </c>
      <c r="D487" s="33" t="s">
        <v>12</v>
      </c>
      <c r="E487" s="33" t="s">
        <v>13</v>
      </c>
      <c r="F487" s="33" t="s">
        <v>12</v>
      </c>
      <c r="G487" s="127" t="s">
        <v>14</v>
      </c>
      <c r="H487" s="127">
        <v>21101</v>
      </c>
      <c r="I487" s="34" t="s">
        <v>780</v>
      </c>
      <c r="J487" s="110" t="s">
        <v>520</v>
      </c>
      <c r="K487" s="110" t="s">
        <v>521</v>
      </c>
      <c r="L487" s="42" t="s">
        <v>48</v>
      </c>
      <c r="M487" s="42" t="s">
        <v>48</v>
      </c>
      <c r="N487" s="128" t="s">
        <v>654</v>
      </c>
      <c r="O487" s="129">
        <v>10</v>
      </c>
      <c r="P487" s="139">
        <v>14.92</v>
      </c>
      <c r="Q487" s="42" t="s">
        <v>130</v>
      </c>
      <c r="R487" s="162">
        <f>SUM(S487:AD487)</f>
        <v>155.4</v>
      </c>
      <c r="S487" s="134">
        <v>0</v>
      </c>
      <c r="T487" s="134">
        <v>14.92</v>
      </c>
      <c r="U487" s="134">
        <v>14.92</v>
      </c>
      <c r="V487" s="134">
        <v>14.92</v>
      </c>
      <c r="W487" s="134">
        <v>14.92</v>
      </c>
      <c r="X487" s="134">
        <v>14.92</v>
      </c>
      <c r="Y487" s="134">
        <v>14.92</v>
      </c>
      <c r="Z487" s="134">
        <v>14.92</v>
      </c>
      <c r="AA487" s="134">
        <v>14.92</v>
      </c>
      <c r="AB487" s="134">
        <v>14.92</v>
      </c>
      <c r="AC487" s="134">
        <v>21.12</v>
      </c>
      <c r="AD487" s="134">
        <v>0</v>
      </c>
      <c r="AE487" s="88"/>
    </row>
    <row r="488" spans="1:31" ht="27.6" x14ac:dyDescent="0.3">
      <c r="A488" s="108" t="s">
        <v>383</v>
      </c>
      <c r="B488" s="39" t="s">
        <v>651</v>
      </c>
      <c r="C488" s="39" t="s">
        <v>651</v>
      </c>
      <c r="D488" s="33" t="s">
        <v>12</v>
      </c>
      <c r="E488" s="33" t="s">
        <v>13</v>
      </c>
      <c r="F488" s="33" t="s">
        <v>12</v>
      </c>
      <c r="G488" s="127" t="s">
        <v>14</v>
      </c>
      <c r="H488" s="127">
        <v>21101</v>
      </c>
      <c r="I488" s="34" t="s">
        <v>780</v>
      </c>
      <c r="J488" s="110" t="s">
        <v>50</v>
      </c>
      <c r="K488" s="110" t="s">
        <v>164</v>
      </c>
      <c r="L488" s="42" t="s">
        <v>48</v>
      </c>
      <c r="M488" s="42" t="s">
        <v>48</v>
      </c>
      <c r="N488" s="35" t="s">
        <v>54</v>
      </c>
      <c r="O488" s="129">
        <v>4</v>
      </c>
      <c r="P488" s="139">
        <v>33</v>
      </c>
      <c r="Q488" s="42" t="s">
        <v>130</v>
      </c>
      <c r="R488" s="162">
        <f t="shared" ref="R488:R489" si="15">SUM(S488:AD488)</f>
        <v>132</v>
      </c>
      <c r="S488" s="134">
        <v>0</v>
      </c>
      <c r="T488" s="134">
        <v>33</v>
      </c>
      <c r="U488" s="134">
        <v>0</v>
      </c>
      <c r="V488" s="134">
        <v>0</v>
      </c>
      <c r="W488" s="134">
        <v>33</v>
      </c>
      <c r="X488" s="134">
        <v>0</v>
      </c>
      <c r="Y488" s="134">
        <v>0</v>
      </c>
      <c r="Z488" s="134">
        <v>33</v>
      </c>
      <c r="AA488" s="134">
        <v>0</v>
      </c>
      <c r="AB488" s="134">
        <v>0</v>
      </c>
      <c r="AC488" s="134">
        <v>33</v>
      </c>
      <c r="AD488" s="134">
        <v>0</v>
      </c>
      <c r="AE488" s="88"/>
    </row>
    <row r="489" spans="1:31" ht="27.6" x14ac:dyDescent="0.3">
      <c r="A489" s="108" t="s">
        <v>383</v>
      </c>
      <c r="B489" s="39" t="s">
        <v>651</v>
      </c>
      <c r="C489" s="39" t="s">
        <v>651</v>
      </c>
      <c r="D489" s="33" t="s">
        <v>12</v>
      </c>
      <c r="E489" s="33" t="s">
        <v>13</v>
      </c>
      <c r="F489" s="33" t="s">
        <v>12</v>
      </c>
      <c r="G489" s="127" t="s">
        <v>14</v>
      </c>
      <c r="H489" s="127">
        <v>21101</v>
      </c>
      <c r="I489" s="34" t="s">
        <v>780</v>
      </c>
      <c r="J489" s="110" t="s">
        <v>51</v>
      </c>
      <c r="K489" s="110" t="s">
        <v>165</v>
      </c>
      <c r="L489" s="42" t="s">
        <v>48</v>
      </c>
      <c r="M489" s="42" t="s">
        <v>48</v>
      </c>
      <c r="N489" s="35" t="s">
        <v>54</v>
      </c>
      <c r="O489" s="129">
        <v>4</v>
      </c>
      <c r="P489" s="139">
        <v>33</v>
      </c>
      <c r="Q489" s="42" t="s">
        <v>130</v>
      </c>
      <c r="R489" s="162">
        <f t="shared" si="15"/>
        <v>132</v>
      </c>
      <c r="S489" s="134">
        <v>0</v>
      </c>
      <c r="T489" s="134">
        <v>33</v>
      </c>
      <c r="U489" s="134">
        <v>0</v>
      </c>
      <c r="V489" s="134">
        <v>0</v>
      </c>
      <c r="W489" s="134">
        <v>33</v>
      </c>
      <c r="X489" s="134">
        <v>0</v>
      </c>
      <c r="Y489" s="134">
        <v>0</v>
      </c>
      <c r="Z489" s="134">
        <v>33</v>
      </c>
      <c r="AA489" s="134">
        <v>0</v>
      </c>
      <c r="AB489" s="134">
        <v>0</v>
      </c>
      <c r="AC489" s="134">
        <v>33</v>
      </c>
      <c r="AD489" s="134">
        <v>0</v>
      </c>
      <c r="AE489" s="88"/>
    </row>
    <row r="490" spans="1:31" ht="27.6" x14ac:dyDescent="0.3">
      <c r="A490" s="108" t="s">
        <v>383</v>
      </c>
      <c r="B490" s="39" t="s">
        <v>651</v>
      </c>
      <c r="C490" s="39" t="s">
        <v>651</v>
      </c>
      <c r="D490" s="33" t="s">
        <v>12</v>
      </c>
      <c r="E490" s="33" t="s">
        <v>13</v>
      </c>
      <c r="F490" s="33" t="s">
        <v>12</v>
      </c>
      <c r="G490" s="127" t="s">
        <v>14</v>
      </c>
      <c r="H490" s="127">
        <v>21101</v>
      </c>
      <c r="I490" s="34" t="s">
        <v>780</v>
      </c>
      <c r="J490" s="110" t="s">
        <v>162</v>
      </c>
      <c r="K490" s="110" t="s">
        <v>163</v>
      </c>
      <c r="L490" s="42" t="s">
        <v>48</v>
      </c>
      <c r="M490" s="42" t="s">
        <v>48</v>
      </c>
      <c r="N490" s="35" t="s">
        <v>54</v>
      </c>
      <c r="O490" s="129">
        <v>2</v>
      </c>
      <c r="P490" s="139">
        <v>33</v>
      </c>
      <c r="Q490" s="42" t="s">
        <v>130</v>
      </c>
      <c r="R490" s="162">
        <f>SUM(S490:AD490)</f>
        <v>66</v>
      </c>
      <c r="S490" s="134">
        <v>0</v>
      </c>
      <c r="T490" s="134">
        <v>33</v>
      </c>
      <c r="U490" s="134">
        <v>0</v>
      </c>
      <c r="V490" s="134">
        <v>0</v>
      </c>
      <c r="W490" s="134">
        <v>0</v>
      </c>
      <c r="X490" s="134">
        <v>0</v>
      </c>
      <c r="Y490" s="134">
        <v>0</v>
      </c>
      <c r="Z490" s="134">
        <v>33</v>
      </c>
      <c r="AA490" s="134">
        <v>0</v>
      </c>
      <c r="AB490" s="134">
        <v>0</v>
      </c>
      <c r="AC490" s="134">
        <v>0</v>
      </c>
      <c r="AD490" s="134">
        <v>0</v>
      </c>
      <c r="AE490" s="88"/>
    </row>
    <row r="491" spans="1:31" ht="27.6" x14ac:dyDescent="0.3">
      <c r="A491" s="108" t="s">
        <v>383</v>
      </c>
      <c r="B491" s="39" t="s">
        <v>651</v>
      </c>
      <c r="C491" s="39" t="s">
        <v>651</v>
      </c>
      <c r="D491" s="33" t="s">
        <v>12</v>
      </c>
      <c r="E491" s="33" t="s">
        <v>13</v>
      </c>
      <c r="F491" s="33" t="s">
        <v>12</v>
      </c>
      <c r="G491" s="127" t="s">
        <v>14</v>
      </c>
      <c r="H491" s="127">
        <v>21101</v>
      </c>
      <c r="I491" s="34" t="s">
        <v>780</v>
      </c>
      <c r="J491" s="110" t="s">
        <v>657</v>
      </c>
      <c r="K491" s="110" t="s">
        <v>658</v>
      </c>
      <c r="L491" s="42" t="s">
        <v>48</v>
      </c>
      <c r="M491" s="42" t="s">
        <v>48</v>
      </c>
      <c r="N491" s="128" t="s">
        <v>53</v>
      </c>
      <c r="O491" s="129">
        <v>10</v>
      </c>
      <c r="P491" s="139">
        <v>40.89</v>
      </c>
      <c r="Q491" s="42" t="s">
        <v>130</v>
      </c>
      <c r="R491" s="162">
        <f t="shared" ref="R491:R499" si="16">SUM(S491:AD491)</f>
        <v>447.38999999999993</v>
      </c>
      <c r="S491" s="134">
        <v>0</v>
      </c>
      <c r="T491" s="134">
        <v>40.89</v>
      </c>
      <c r="U491" s="134">
        <v>40.89</v>
      </c>
      <c r="V491" s="134">
        <v>40.89</v>
      </c>
      <c r="W491" s="134">
        <v>79.38</v>
      </c>
      <c r="X491" s="134">
        <v>40.89</v>
      </c>
      <c r="Y491" s="134">
        <v>40.89</v>
      </c>
      <c r="Z491" s="134">
        <v>40.89</v>
      </c>
      <c r="AA491" s="134">
        <v>40.89</v>
      </c>
      <c r="AB491" s="134">
        <v>40.89</v>
      </c>
      <c r="AC491" s="134">
        <v>40.89</v>
      </c>
      <c r="AD491" s="134">
        <v>0</v>
      </c>
      <c r="AE491" s="88"/>
    </row>
    <row r="492" spans="1:31" ht="27.6" x14ac:dyDescent="0.3">
      <c r="A492" s="108" t="s">
        <v>383</v>
      </c>
      <c r="B492" s="39" t="s">
        <v>651</v>
      </c>
      <c r="C492" s="39" t="s">
        <v>651</v>
      </c>
      <c r="D492" s="33" t="s">
        <v>12</v>
      </c>
      <c r="E492" s="33" t="s">
        <v>13</v>
      </c>
      <c r="F492" s="33" t="s">
        <v>12</v>
      </c>
      <c r="G492" s="127" t="s">
        <v>14</v>
      </c>
      <c r="H492" s="127">
        <v>21101</v>
      </c>
      <c r="I492" s="34" t="s">
        <v>780</v>
      </c>
      <c r="J492" s="110" t="s">
        <v>659</v>
      </c>
      <c r="K492" s="110" t="s">
        <v>139</v>
      </c>
      <c r="L492" s="42" t="s">
        <v>48</v>
      </c>
      <c r="M492" s="42" t="s">
        <v>48</v>
      </c>
      <c r="N492" s="128" t="s">
        <v>54</v>
      </c>
      <c r="O492" s="129">
        <v>10</v>
      </c>
      <c r="P492" s="139">
        <v>47.7</v>
      </c>
      <c r="Q492" s="42" t="s">
        <v>130</v>
      </c>
      <c r="R492" s="162">
        <f t="shared" si="16"/>
        <v>476.99999999999994</v>
      </c>
      <c r="S492" s="134">
        <v>0</v>
      </c>
      <c r="T492" s="134">
        <v>47.7</v>
      </c>
      <c r="U492" s="134">
        <v>47.7</v>
      </c>
      <c r="V492" s="134">
        <v>47.7</v>
      </c>
      <c r="W492" s="134">
        <v>47.7</v>
      </c>
      <c r="X492" s="134">
        <v>47.7</v>
      </c>
      <c r="Y492" s="134">
        <v>47.7</v>
      </c>
      <c r="Z492" s="134">
        <v>47.7</v>
      </c>
      <c r="AA492" s="134">
        <v>47.7</v>
      </c>
      <c r="AB492" s="134">
        <v>47.7</v>
      </c>
      <c r="AC492" s="134">
        <v>47.7</v>
      </c>
      <c r="AD492" s="134">
        <v>0</v>
      </c>
      <c r="AE492" s="88"/>
    </row>
    <row r="493" spans="1:31" ht="27.6" x14ac:dyDescent="0.3">
      <c r="A493" s="108" t="s">
        <v>383</v>
      </c>
      <c r="B493" s="39" t="s">
        <v>651</v>
      </c>
      <c r="C493" s="39" t="s">
        <v>651</v>
      </c>
      <c r="D493" s="33" t="s">
        <v>12</v>
      </c>
      <c r="E493" s="33" t="s">
        <v>13</v>
      </c>
      <c r="F493" s="33" t="s">
        <v>12</v>
      </c>
      <c r="G493" s="127" t="s">
        <v>14</v>
      </c>
      <c r="H493" s="127">
        <v>21101</v>
      </c>
      <c r="I493" s="34" t="s">
        <v>780</v>
      </c>
      <c r="J493" s="110" t="s">
        <v>660</v>
      </c>
      <c r="K493" s="110" t="s">
        <v>661</v>
      </c>
      <c r="L493" s="42" t="s">
        <v>48</v>
      </c>
      <c r="M493" s="42" t="s">
        <v>48</v>
      </c>
      <c r="N493" s="128" t="s">
        <v>54</v>
      </c>
      <c r="O493" s="129">
        <v>10</v>
      </c>
      <c r="P493" s="139">
        <v>829.98</v>
      </c>
      <c r="Q493" s="35" t="s">
        <v>130</v>
      </c>
      <c r="R493" s="162">
        <f t="shared" si="16"/>
        <v>8299.7999999999993</v>
      </c>
      <c r="S493" s="134">
        <v>829.98</v>
      </c>
      <c r="T493" s="134">
        <v>0</v>
      </c>
      <c r="U493" s="134">
        <v>829.98</v>
      </c>
      <c r="V493" s="134">
        <v>829.98</v>
      </c>
      <c r="W493" s="134">
        <v>829.98</v>
      </c>
      <c r="X493" s="134">
        <v>0</v>
      </c>
      <c r="Y493" s="134">
        <v>829.98</v>
      </c>
      <c r="Z493" s="134">
        <v>829.98</v>
      </c>
      <c r="AA493" s="134">
        <v>0</v>
      </c>
      <c r="AB493" s="134">
        <v>829.98</v>
      </c>
      <c r="AC493" s="134">
        <v>1659.96</v>
      </c>
      <c r="AD493" s="134">
        <v>829.98</v>
      </c>
      <c r="AE493" s="88"/>
    </row>
    <row r="494" spans="1:31" ht="27.6" x14ac:dyDescent="0.3">
      <c r="A494" s="108" t="s">
        <v>383</v>
      </c>
      <c r="B494" s="39" t="s">
        <v>651</v>
      </c>
      <c r="C494" s="39" t="s">
        <v>651</v>
      </c>
      <c r="D494" s="33" t="s">
        <v>12</v>
      </c>
      <c r="E494" s="33" t="s">
        <v>13</v>
      </c>
      <c r="F494" s="33" t="s">
        <v>12</v>
      </c>
      <c r="G494" s="127" t="s">
        <v>14</v>
      </c>
      <c r="H494" s="127">
        <v>21101</v>
      </c>
      <c r="I494" s="34" t="s">
        <v>780</v>
      </c>
      <c r="J494" s="110" t="s">
        <v>662</v>
      </c>
      <c r="K494" s="110" t="s">
        <v>663</v>
      </c>
      <c r="L494" s="42" t="s">
        <v>48</v>
      </c>
      <c r="M494" s="42" t="s">
        <v>48</v>
      </c>
      <c r="N494" s="128" t="s">
        <v>54</v>
      </c>
      <c r="O494" s="129">
        <v>5</v>
      </c>
      <c r="P494" s="139">
        <v>1264.4000000000001</v>
      </c>
      <c r="Q494" s="35" t="s">
        <v>130</v>
      </c>
      <c r="R494" s="162">
        <f t="shared" si="16"/>
        <v>6322</v>
      </c>
      <c r="S494" s="134">
        <v>0</v>
      </c>
      <c r="T494" s="134">
        <v>1264.4000000000001</v>
      </c>
      <c r="U494" s="134">
        <v>0</v>
      </c>
      <c r="V494" s="134">
        <v>0</v>
      </c>
      <c r="W494" s="134">
        <v>0</v>
      </c>
      <c r="X494" s="134">
        <v>1264.4000000000001</v>
      </c>
      <c r="Y494" s="134">
        <v>0</v>
      </c>
      <c r="Z494" s="134">
        <v>1264.4000000000001</v>
      </c>
      <c r="AA494" s="134">
        <v>0</v>
      </c>
      <c r="AB494" s="134">
        <v>1264.4000000000001</v>
      </c>
      <c r="AC494" s="134">
        <v>0</v>
      </c>
      <c r="AD494" s="134">
        <v>1264.4000000000001</v>
      </c>
      <c r="AE494" s="88"/>
    </row>
    <row r="495" spans="1:31" ht="27.6" x14ac:dyDescent="0.3">
      <c r="A495" s="108" t="s">
        <v>383</v>
      </c>
      <c r="B495" s="39" t="s">
        <v>651</v>
      </c>
      <c r="C495" s="39" t="s">
        <v>651</v>
      </c>
      <c r="D495" s="33" t="s">
        <v>12</v>
      </c>
      <c r="E495" s="33" t="s">
        <v>13</v>
      </c>
      <c r="F495" s="33" t="s">
        <v>12</v>
      </c>
      <c r="G495" s="127" t="s">
        <v>14</v>
      </c>
      <c r="H495" s="127">
        <v>21101</v>
      </c>
      <c r="I495" s="34" t="s">
        <v>780</v>
      </c>
      <c r="J495" s="110" t="s">
        <v>351</v>
      </c>
      <c r="K495" s="110" t="s">
        <v>664</v>
      </c>
      <c r="L495" s="42" t="s">
        <v>48</v>
      </c>
      <c r="M495" s="42" t="s">
        <v>48</v>
      </c>
      <c r="N495" s="128" t="s">
        <v>53</v>
      </c>
      <c r="O495" s="129">
        <v>30</v>
      </c>
      <c r="P495" s="139">
        <v>33.99</v>
      </c>
      <c r="Q495" s="35" t="s">
        <v>130</v>
      </c>
      <c r="R495" s="162">
        <f t="shared" si="16"/>
        <v>1019.7000000000002</v>
      </c>
      <c r="S495" s="134">
        <v>0</v>
      </c>
      <c r="T495" s="134">
        <v>101.97</v>
      </c>
      <c r="U495" s="134">
        <v>101.97</v>
      </c>
      <c r="V495" s="134">
        <v>101.97</v>
      </c>
      <c r="W495" s="134">
        <v>101.97</v>
      </c>
      <c r="X495" s="134">
        <v>101.97</v>
      </c>
      <c r="Y495" s="134">
        <v>101.97</v>
      </c>
      <c r="Z495" s="134">
        <v>101.97</v>
      </c>
      <c r="AA495" s="134">
        <v>101.97</v>
      </c>
      <c r="AB495" s="134">
        <v>101.97</v>
      </c>
      <c r="AC495" s="134">
        <v>101.97</v>
      </c>
      <c r="AD495" s="134">
        <v>0</v>
      </c>
      <c r="AE495" s="88"/>
    </row>
    <row r="496" spans="1:31" ht="27.6" x14ac:dyDescent="0.3">
      <c r="A496" s="108" t="s">
        <v>383</v>
      </c>
      <c r="B496" s="39" t="s">
        <v>651</v>
      </c>
      <c r="C496" s="39" t="s">
        <v>651</v>
      </c>
      <c r="D496" s="33" t="s">
        <v>12</v>
      </c>
      <c r="E496" s="33" t="s">
        <v>13</v>
      </c>
      <c r="F496" s="33" t="s">
        <v>12</v>
      </c>
      <c r="G496" s="127" t="s">
        <v>14</v>
      </c>
      <c r="H496" s="127">
        <v>21101</v>
      </c>
      <c r="I496" s="34" t="s">
        <v>780</v>
      </c>
      <c r="J496" s="110" t="s">
        <v>665</v>
      </c>
      <c r="K496" s="110" t="s">
        <v>666</v>
      </c>
      <c r="L496" s="42" t="s">
        <v>48</v>
      </c>
      <c r="M496" s="42" t="s">
        <v>48</v>
      </c>
      <c r="N496" s="128" t="s">
        <v>54</v>
      </c>
      <c r="O496" s="129">
        <v>5</v>
      </c>
      <c r="P496" s="139">
        <v>32.65</v>
      </c>
      <c r="Q496" s="35" t="s">
        <v>130</v>
      </c>
      <c r="R496" s="162">
        <f t="shared" si="16"/>
        <v>163.25</v>
      </c>
      <c r="S496" s="134">
        <v>32.65</v>
      </c>
      <c r="T496" s="134">
        <v>0</v>
      </c>
      <c r="U496" s="134">
        <v>32.65</v>
      </c>
      <c r="V496" s="134">
        <v>0</v>
      </c>
      <c r="W496" s="134">
        <v>32.65</v>
      </c>
      <c r="X496" s="134">
        <v>0</v>
      </c>
      <c r="Y496" s="134">
        <v>32.65</v>
      </c>
      <c r="Z496" s="134">
        <v>0</v>
      </c>
      <c r="AA496" s="134">
        <v>32.65</v>
      </c>
      <c r="AB496" s="134">
        <v>0</v>
      </c>
      <c r="AC496" s="134">
        <v>0</v>
      </c>
      <c r="AD496" s="134">
        <v>0</v>
      </c>
      <c r="AE496" s="88"/>
    </row>
    <row r="497" spans="1:31" ht="27.6" x14ac:dyDescent="0.3">
      <c r="A497" s="108" t="s">
        <v>383</v>
      </c>
      <c r="B497" s="39" t="s">
        <v>651</v>
      </c>
      <c r="C497" s="39" t="s">
        <v>651</v>
      </c>
      <c r="D497" s="33" t="s">
        <v>12</v>
      </c>
      <c r="E497" s="33" t="s">
        <v>13</v>
      </c>
      <c r="F497" s="33" t="s">
        <v>12</v>
      </c>
      <c r="G497" s="127" t="s">
        <v>14</v>
      </c>
      <c r="H497" s="127">
        <v>21101</v>
      </c>
      <c r="I497" s="34" t="s">
        <v>780</v>
      </c>
      <c r="J497" s="110" t="s">
        <v>514</v>
      </c>
      <c r="K497" s="110" t="s">
        <v>515</v>
      </c>
      <c r="L497" s="42" t="s">
        <v>48</v>
      </c>
      <c r="M497" s="42" t="s">
        <v>48</v>
      </c>
      <c r="N497" s="128" t="s">
        <v>54</v>
      </c>
      <c r="O497" s="129">
        <v>5</v>
      </c>
      <c r="P497" s="139">
        <v>32.65</v>
      </c>
      <c r="Q497" s="35" t="s">
        <v>130</v>
      </c>
      <c r="R497" s="162">
        <f t="shared" si="16"/>
        <v>196.04</v>
      </c>
      <c r="S497" s="134">
        <v>32.65</v>
      </c>
      <c r="T497" s="134">
        <v>0</v>
      </c>
      <c r="U497" s="134">
        <v>32.65</v>
      </c>
      <c r="V497" s="134">
        <v>0</v>
      </c>
      <c r="W497" s="134">
        <v>32.65</v>
      </c>
      <c r="X497" s="134">
        <v>0</v>
      </c>
      <c r="Y497" s="134">
        <v>65.44</v>
      </c>
      <c r="Z497" s="134">
        <v>0</v>
      </c>
      <c r="AA497" s="134">
        <v>32.65</v>
      </c>
      <c r="AB497" s="134">
        <v>0</v>
      </c>
      <c r="AC497" s="134">
        <v>0</v>
      </c>
      <c r="AD497" s="134">
        <v>0</v>
      </c>
      <c r="AE497" s="88"/>
    </row>
    <row r="498" spans="1:31" ht="27.6" x14ac:dyDescent="0.3">
      <c r="A498" s="108" t="s">
        <v>383</v>
      </c>
      <c r="B498" s="39" t="s">
        <v>651</v>
      </c>
      <c r="C498" s="39" t="s">
        <v>651</v>
      </c>
      <c r="D498" s="33" t="s">
        <v>12</v>
      </c>
      <c r="E498" s="33" t="s">
        <v>13</v>
      </c>
      <c r="F498" s="33" t="s">
        <v>12</v>
      </c>
      <c r="G498" s="127" t="s">
        <v>14</v>
      </c>
      <c r="H498" s="127">
        <v>21101</v>
      </c>
      <c r="I498" s="34" t="s">
        <v>780</v>
      </c>
      <c r="J498" s="110" t="s">
        <v>667</v>
      </c>
      <c r="K498" s="110" t="s">
        <v>153</v>
      </c>
      <c r="L498" s="42" t="s">
        <v>48</v>
      </c>
      <c r="M498" s="42" t="s">
        <v>48</v>
      </c>
      <c r="N498" s="128" t="s">
        <v>545</v>
      </c>
      <c r="O498" s="129">
        <v>6</v>
      </c>
      <c r="P498" s="139">
        <v>93.67</v>
      </c>
      <c r="Q498" s="35" t="s">
        <v>130</v>
      </c>
      <c r="R498" s="162">
        <f t="shared" si="16"/>
        <v>481.26000000000005</v>
      </c>
      <c r="S498" s="134">
        <v>0</v>
      </c>
      <c r="T498" s="134">
        <v>93.67</v>
      </c>
      <c r="U498" s="134">
        <v>0</v>
      </c>
      <c r="V498" s="134">
        <v>93.67</v>
      </c>
      <c r="W498" s="134">
        <v>0</v>
      </c>
      <c r="X498" s="134">
        <v>93.67</v>
      </c>
      <c r="Y498" s="134">
        <v>0</v>
      </c>
      <c r="Z498" s="134">
        <v>12.91</v>
      </c>
      <c r="AA498" s="134">
        <v>0</v>
      </c>
      <c r="AB498" s="134">
        <v>93.67</v>
      </c>
      <c r="AC498" s="134">
        <v>93.67</v>
      </c>
      <c r="AD498" s="134">
        <v>0</v>
      </c>
      <c r="AE498" s="88"/>
    </row>
    <row r="499" spans="1:31" ht="27.6" x14ac:dyDescent="0.3">
      <c r="A499" s="108" t="s">
        <v>383</v>
      </c>
      <c r="B499" s="39" t="s">
        <v>651</v>
      </c>
      <c r="C499" s="39" t="s">
        <v>651</v>
      </c>
      <c r="D499" s="33" t="s">
        <v>12</v>
      </c>
      <c r="E499" s="33" t="s">
        <v>13</v>
      </c>
      <c r="F499" s="33" t="s">
        <v>12</v>
      </c>
      <c r="G499" s="127" t="s">
        <v>14</v>
      </c>
      <c r="H499" s="127">
        <v>21101</v>
      </c>
      <c r="I499" s="34" t="s">
        <v>780</v>
      </c>
      <c r="J499" s="110" t="s">
        <v>79</v>
      </c>
      <c r="K499" s="110" t="s">
        <v>556</v>
      </c>
      <c r="L499" s="42" t="s">
        <v>48</v>
      </c>
      <c r="M499" s="42" t="s">
        <v>48</v>
      </c>
      <c r="N499" s="128" t="s">
        <v>52</v>
      </c>
      <c r="O499" s="129">
        <v>20</v>
      </c>
      <c r="P499" s="139">
        <v>788.68</v>
      </c>
      <c r="Q499" s="35" t="s">
        <v>130</v>
      </c>
      <c r="R499" s="162">
        <f t="shared" si="16"/>
        <v>3154.04</v>
      </c>
      <c r="S499" s="134">
        <v>0</v>
      </c>
      <c r="T499" s="134">
        <v>788.68</v>
      </c>
      <c r="U499" s="134">
        <v>0</v>
      </c>
      <c r="V499" s="134">
        <v>788.68</v>
      </c>
      <c r="W499" s="134">
        <v>0</v>
      </c>
      <c r="X499" s="134">
        <v>0</v>
      </c>
      <c r="Y499" s="134">
        <v>0</v>
      </c>
      <c r="Z499" s="134">
        <v>0</v>
      </c>
      <c r="AA499" s="134">
        <v>0</v>
      </c>
      <c r="AB499" s="134">
        <v>0</v>
      </c>
      <c r="AC499" s="134">
        <v>788.68</v>
      </c>
      <c r="AD499" s="134">
        <v>788</v>
      </c>
      <c r="AE499" s="88"/>
    </row>
    <row r="500" spans="1:31" ht="27.6" x14ac:dyDescent="0.3">
      <c r="A500" s="108" t="s">
        <v>383</v>
      </c>
      <c r="B500" s="39" t="s">
        <v>651</v>
      </c>
      <c r="C500" s="39" t="s">
        <v>651</v>
      </c>
      <c r="D500" s="33" t="s">
        <v>12</v>
      </c>
      <c r="E500" s="33" t="s">
        <v>13</v>
      </c>
      <c r="F500" s="33" t="s">
        <v>12</v>
      </c>
      <c r="G500" s="127" t="s">
        <v>14</v>
      </c>
      <c r="H500" s="127">
        <v>21101</v>
      </c>
      <c r="I500" s="34" t="s">
        <v>780</v>
      </c>
      <c r="J500" s="110" t="s">
        <v>668</v>
      </c>
      <c r="K500" s="110" t="s">
        <v>669</v>
      </c>
      <c r="L500" s="42" t="s">
        <v>48</v>
      </c>
      <c r="M500" s="42" t="s">
        <v>48</v>
      </c>
      <c r="N500" s="128" t="s">
        <v>52</v>
      </c>
      <c r="O500" s="129">
        <v>10</v>
      </c>
      <c r="P500" s="139">
        <v>373.53</v>
      </c>
      <c r="Q500" s="35" t="s">
        <v>130</v>
      </c>
      <c r="R500" s="162">
        <f>SUM(S500:AD500)</f>
        <v>1867.6499999999999</v>
      </c>
      <c r="S500" s="134">
        <v>0</v>
      </c>
      <c r="T500" s="134">
        <v>0</v>
      </c>
      <c r="U500" s="134">
        <v>373.53</v>
      </c>
      <c r="V500" s="134">
        <v>0</v>
      </c>
      <c r="W500" s="134">
        <v>0</v>
      </c>
      <c r="X500" s="134">
        <v>373.53</v>
      </c>
      <c r="Y500" s="134">
        <v>0</v>
      </c>
      <c r="Z500" s="134">
        <v>0</v>
      </c>
      <c r="AA500" s="134">
        <v>0</v>
      </c>
      <c r="AB500" s="134">
        <v>373.53</v>
      </c>
      <c r="AC500" s="134">
        <v>373.53</v>
      </c>
      <c r="AD500" s="134">
        <v>373.53</v>
      </c>
      <c r="AE500" s="88"/>
    </row>
    <row r="501" spans="1:31" ht="27.6" x14ac:dyDescent="0.3">
      <c r="A501" s="108" t="s">
        <v>383</v>
      </c>
      <c r="B501" s="39" t="s">
        <v>651</v>
      </c>
      <c r="C501" s="39" t="s">
        <v>651</v>
      </c>
      <c r="D501" s="33" t="s">
        <v>12</v>
      </c>
      <c r="E501" s="33" t="s">
        <v>13</v>
      </c>
      <c r="F501" s="33" t="s">
        <v>12</v>
      </c>
      <c r="G501" s="127" t="s">
        <v>14</v>
      </c>
      <c r="H501" s="127">
        <v>21101</v>
      </c>
      <c r="I501" s="34" t="s">
        <v>780</v>
      </c>
      <c r="J501" s="110" t="s">
        <v>670</v>
      </c>
      <c r="K501" s="110" t="s">
        <v>671</v>
      </c>
      <c r="L501" s="42" t="s">
        <v>48</v>
      </c>
      <c r="M501" s="42" t="s">
        <v>48</v>
      </c>
      <c r="N501" s="128" t="s">
        <v>52</v>
      </c>
      <c r="O501" s="129">
        <v>10</v>
      </c>
      <c r="P501" s="139">
        <v>73.2</v>
      </c>
      <c r="Q501" s="42" t="s">
        <v>130</v>
      </c>
      <c r="R501" s="162">
        <f>SUM(S501:AD501)</f>
        <v>732.00000000000011</v>
      </c>
      <c r="S501" s="134">
        <v>0</v>
      </c>
      <c r="T501" s="134">
        <v>73.2</v>
      </c>
      <c r="U501" s="134">
        <v>73.2</v>
      </c>
      <c r="V501" s="134">
        <v>73.2</v>
      </c>
      <c r="W501" s="134">
        <v>73.2</v>
      </c>
      <c r="X501" s="134">
        <v>73.2</v>
      </c>
      <c r="Y501" s="134">
        <v>73.2</v>
      </c>
      <c r="Z501" s="134">
        <v>73.2</v>
      </c>
      <c r="AA501" s="134">
        <v>73.2</v>
      </c>
      <c r="AB501" s="134">
        <v>73.2</v>
      </c>
      <c r="AC501" s="134">
        <v>73.2</v>
      </c>
      <c r="AD501" s="134">
        <v>0</v>
      </c>
      <c r="AE501" s="88"/>
    </row>
    <row r="502" spans="1:31" ht="27.6" x14ac:dyDescent="0.3">
      <c r="A502" s="108" t="s">
        <v>383</v>
      </c>
      <c r="B502" s="39" t="s">
        <v>651</v>
      </c>
      <c r="C502" s="39" t="s">
        <v>651</v>
      </c>
      <c r="D502" s="33" t="s">
        <v>12</v>
      </c>
      <c r="E502" s="33" t="s">
        <v>13</v>
      </c>
      <c r="F502" s="33" t="s">
        <v>12</v>
      </c>
      <c r="G502" s="127" t="s">
        <v>14</v>
      </c>
      <c r="H502" s="127">
        <v>21101</v>
      </c>
      <c r="I502" s="34" t="s">
        <v>780</v>
      </c>
      <c r="J502" s="110" t="s">
        <v>672</v>
      </c>
      <c r="K502" s="110" t="s">
        <v>536</v>
      </c>
      <c r="L502" s="42" t="s">
        <v>48</v>
      </c>
      <c r="M502" s="42" t="s">
        <v>48</v>
      </c>
      <c r="N502" s="128" t="s">
        <v>54</v>
      </c>
      <c r="O502" s="129">
        <v>120</v>
      </c>
      <c r="P502" s="139">
        <v>45.66</v>
      </c>
      <c r="Q502" s="35" t="s">
        <v>130</v>
      </c>
      <c r="R502" s="162">
        <f t="shared" ref="R502:R503" si="17">SUM(S502:AD502)</f>
        <v>456.00000000000011</v>
      </c>
      <c r="S502" s="134">
        <v>0</v>
      </c>
      <c r="T502" s="134">
        <v>45.6</v>
      </c>
      <c r="U502" s="134">
        <v>45.6</v>
      </c>
      <c r="V502" s="134">
        <v>45.6</v>
      </c>
      <c r="W502" s="134">
        <v>45.6</v>
      </c>
      <c r="X502" s="134">
        <v>45.6</v>
      </c>
      <c r="Y502" s="134">
        <v>45.6</v>
      </c>
      <c r="Z502" s="134">
        <v>45.6</v>
      </c>
      <c r="AA502" s="134">
        <v>45.6</v>
      </c>
      <c r="AB502" s="134">
        <v>45.6</v>
      </c>
      <c r="AC502" s="134">
        <v>45.6</v>
      </c>
      <c r="AD502" s="134">
        <v>0</v>
      </c>
      <c r="AE502" s="88"/>
    </row>
    <row r="503" spans="1:31" ht="27.6" x14ac:dyDescent="0.3">
      <c r="A503" s="108" t="s">
        <v>383</v>
      </c>
      <c r="B503" s="39" t="s">
        <v>651</v>
      </c>
      <c r="C503" s="39" t="s">
        <v>651</v>
      </c>
      <c r="D503" s="33" t="s">
        <v>12</v>
      </c>
      <c r="E503" s="33" t="s">
        <v>13</v>
      </c>
      <c r="F503" s="33" t="s">
        <v>12</v>
      </c>
      <c r="G503" s="127" t="s">
        <v>14</v>
      </c>
      <c r="H503" s="127">
        <v>21101</v>
      </c>
      <c r="I503" s="34" t="s">
        <v>780</v>
      </c>
      <c r="J503" s="110" t="s">
        <v>144</v>
      </c>
      <c r="K503" s="110" t="s">
        <v>145</v>
      </c>
      <c r="L503" s="42" t="s">
        <v>48</v>
      </c>
      <c r="M503" s="42" t="s">
        <v>48</v>
      </c>
      <c r="N503" s="128" t="s">
        <v>53</v>
      </c>
      <c r="O503" s="129">
        <v>40</v>
      </c>
      <c r="P503" s="139">
        <v>172.97</v>
      </c>
      <c r="Q503" s="35" t="s">
        <v>130</v>
      </c>
      <c r="R503" s="162">
        <f t="shared" si="17"/>
        <v>609.79000000000008</v>
      </c>
      <c r="S503" s="134">
        <v>172.97</v>
      </c>
      <c r="T503" s="134">
        <v>0</v>
      </c>
      <c r="U503" s="134">
        <v>0</v>
      </c>
      <c r="V503" s="134">
        <v>90.88</v>
      </c>
      <c r="W503" s="134">
        <v>0</v>
      </c>
      <c r="X503" s="134">
        <v>0</v>
      </c>
      <c r="Y503" s="134">
        <v>172.97</v>
      </c>
      <c r="Z503" s="134">
        <v>0</v>
      </c>
      <c r="AA503" s="134">
        <v>0</v>
      </c>
      <c r="AB503" s="134">
        <v>172.97</v>
      </c>
      <c r="AC503" s="134">
        <v>0</v>
      </c>
      <c r="AD503" s="134">
        <v>0</v>
      </c>
      <c r="AE503" s="88"/>
    </row>
    <row r="504" spans="1:31" ht="27.6" x14ac:dyDescent="0.3">
      <c r="A504" s="108" t="s">
        <v>383</v>
      </c>
      <c r="B504" s="39" t="s">
        <v>651</v>
      </c>
      <c r="C504" s="39" t="s">
        <v>651</v>
      </c>
      <c r="D504" s="33" t="s">
        <v>12</v>
      </c>
      <c r="E504" s="33" t="s">
        <v>13</v>
      </c>
      <c r="F504" s="33" t="s">
        <v>12</v>
      </c>
      <c r="G504" s="127" t="s">
        <v>14</v>
      </c>
      <c r="H504" s="127">
        <v>21101</v>
      </c>
      <c r="I504" s="34" t="s">
        <v>780</v>
      </c>
      <c r="J504" s="110" t="s">
        <v>673</v>
      </c>
      <c r="K504" s="110" t="s">
        <v>674</v>
      </c>
      <c r="L504" s="42" t="s">
        <v>48</v>
      </c>
      <c r="M504" s="42" t="s">
        <v>48</v>
      </c>
      <c r="N504" s="128" t="s">
        <v>52</v>
      </c>
      <c r="O504" s="129">
        <v>3</v>
      </c>
      <c r="P504" s="139">
        <v>60.32</v>
      </c>
      <c r="Q504" s="42" t="s">
        <v>130</v>
      </c>
      <c r="R504" s="162">
        <f>SUM(S504:AD504)</f>
        <v>180.96</v>
      </c>
      <c r="S504" s="134">
        <v>60.32</v>
      </c>
      <c r="T504" s="134">
        <v>0</v>
      </c>
      <c r="U504" s="134">
        <v>0</v>
      </c>
      <c r="V504" s="134">
        <v>0</v>
      </c>
      <c r="W504" s="134">
        <v>60.32</v>
      </c>
      <c r="X504" s="134">
        <v>0</v>
      </c>
      <c r="Y504" s="134">
        <v>0</v>
      </c>
      <c r="Z504" s="134">
        <v>0</v>
      </c>
      <c r="AA504" s="134">
        <v>0</v>
      </c>
      <c r="AB504" s="134">
        <v>0</v>
      </c>
      <c r="AC504" s="134">
        <v>60.32</v>
      </c>
      <c r="AD504" s="134">
        <v>0</v>
      </c>
      <c r="AE504" s="88"/>
    </row>
    <row r="505" spans="1:31" ht="27.6" x14ac:dyDescent="0.3">
      <c r="A505" s="108" t="s">
        <v>383</v>
      </c>
      <c r="B505" s="39" t="s">
        <v>651</v>
      </c>
      <c r="C505" s="39" t="s">
        <v>651</v>
      </c>
      <c r="D505" s="33" t="s">
        <v>12</v>
      </c>
      <c r="E505" s="33" t="s">
        <v>13</v>
      </c>
      <c r="F505" s="33" t="s">
        <v>12</v>
      </c>
      <c r="G505" s="127" t="s">
        <v>14</v>
      </c>
      <c r="H505" s="127">
        <v>21101</v>
      </c>
      <c r="I505" s="34" t="s">
        <v>780</v>
      </c>
      <c r="J505" s="110" t="s">
        <v>675</v>
      </c>
      <c r="K505" s="110" t="s">
        <v>676</v>
      </c>
      <c r="L505" s="42" t="s">
        <v>48</v>
      </c>
      <c r="M505" s="42" t="s">
        <v>48</v>
      </c>
      <c r="N505" s="37" t="s">
        <v>53</v>
      </c>
      <c r="O505" s="129">
        <v>15</v>
      </c>
      <c r="P505" s="139">
        <v>26.51</v>
      </c>
      <c r="Q505" s="42" t="s">
        <v>130</v>
      </c>
      <c r="R505" s="162">
        <f>SUM(S505:AD505)</f>
        <v>81.010000000000005</v>
      </c>
      <c r="S505" s="134">
        <v>27</v>
      </c>
      <c r="T505" s="134">
        <v>0</v>
      </c>
      <c r="U505" s="134">
        <v>0</v>
      </c>
      <c r="V505" s="134">
        <v>0</v>
      </c>
      <c r="W505" s="134">
        <v>26.51</v>
      </c>
      <c r="X505" s="134">
        <v>0</v>
      </c>
      <c r="Y505" s="134">
        <v>0</v>
      </c>
      <c r="Z505" s="134">
        <v>0</v>
      </c>
      <c r="AA505" s="134">
        <v>27.5</v>
      </c>
      <c r="AB505" s="134">
        <v>0</v>
      </c>
      <c r="AC505" s="134">
        <v>0</v>
      </c>
      <c r="AD505" s="134">
        <v>0</v>
      </c>
      <c r="AE505" s="88"/>
    </row>
    <row r="506" spans="1:31" ht="27.6" x14ac:dyDescent="0.3">
      <c r="A506" s="108" t="s">
        <v>383</v>
      </c>
      <c r="B506" s="39" t="s">
        <v>651</v>
      </c>
      <c r="C506" s="39" t="s">
        <v>651</v>
      </c>
      <c r="D506" s="33" t="s">
        <v>12</v>
      </c>
      <c r="E506" s="33" t="s">
        <v>13</v>
      </c>
      <c r="F506" s="33" t="s">
        <v>12</v>
      </c>
      <c r="G506" s="127" t="s">
        <v>14</v>
      </c>
      <c r="H506" s="127">
        <v>21101</v>
      </c>
      <c r="I506" s="34" t="s">
        <v>780</v>
      </c>
      <c r="J506" s="110" t="s">
        <v>677</v>
      </c>
      <c r="K506" s="110" t="s">
        <v>678</v>
      </c>
      <c r="L506" s="42" t="s">
        <v>48</v>
      </c>
      <c r="M506" s="42" t="s">
        <v>48</v>
      </c>
      <c r="N506" s="128" t="s">
        <v>52</v>
      </c>
      <c r="O506" s="129">
        <v>4</v>
      </c>
      <c r="P506" s="139">
        <v>212.98</v>
      </c>
      <c r="Q506" s="42" t="s">
        <v>130</v>
      </c>
      <c r="R506" s="162">
        <f>SUM(S506:AD506)</f>
        <v>851.92</v>
      </c>
      <c r="S506" s="134">
        <v>212.98</v>
      </c>
      <c r="T506" s="134">
        <v>0</v>
      </c>
      <c r="U506" s="134">
        <v>0</v>
      </c>
      <c r="V506" s="134">
        <v>212.98</v>
      </c>
      <c r="W506" s="134">
        <v>0</v>
      </c>
      <c r="X506" s="134">
        <v>0</v>
      </c>
      <c r="Y506" s="134">
        <v>212.98</v>
      </c>
      <c r="Z506" s="134">
        <v>0</v>
      </c>
      <c r="AA506" s="134">
        <v>0</v>
      </c>
      <c r="AB506" s="134">
        <v>212.98</v>
      </c>
      <c r="AC506" s="134">
        <v>0</v>
      </c>
      <c r="AD506" s="134">
        <v>0</v>
      </c>
      <c r="AE506" s="88"/>
    </row>
    <row r="507" spans="1:31" ht="27.6" x14ac:dyDescent="0.3">
      <c r="A507" s="108" t="s">
        <v>383</v>
      </c>
      <c r="B507" s="39" t="s">
        <v>651</v>
      </c>
      <c r="C507" s="39" t="s">
        <v>651</v>
      </c>
      <c r="D507" s="33" t="s">
        <v>12</v>
      </c>
      <c r="E507" s="33" t="s">
        <v>13</v>
      </c>
      <c r="F507" s="33" t="s">
        <v>12</v>
      </c>
      <c r="G507" s="127" t="s">
        <v>14</v>
      </c>
      <c r="H507" s="127">
        <v>21101</v>
      </c>
      <c r="I507" s="34" t="s">
        <v>780</v>
      </c>
      <c r="J507" s="110" t="s">
        <v>679</v>
      </c>
      <c r="K507" s="153" t="s">
        <v>680</v>
      </c>
      <c r="L507" s="42" t="s">
        <v>48</v>
      </c>
      <c r="M507" s="42" t="s">
        <v>48</v>
      </c>
      <c r="N507" s="128" t="s">
        <v>52</v>
      </c>
      <c r="O507" s="129">
        <v>200</v>
      </c>
      <c r="P507" s="139">
        <v>116</v>
      </c>
      <c r="Q507" s="42" t="s">
        <v>130</v>
      </c>
      <c r="R507" s="162">
        <f>SUM(S507:AD507)</f>
        <v>232</v>
      </c>
      <c r="S507" s="134">
        <v>116</v>
      </c>
      <c r="T507" s="134">
        <v>0</v>
      </c>
      <c r="U507" s="134">
        <v>0</v>
      </c>
      <c r="V507" s="134">
        <v>0</v>
      </c>
      <c r="W507" s="134">
        <v>0</v>
      </c>
      <c r="X507" s="134">
        <v>116</v>
      </c>
      <c r="Y507" s="134">
        <v>0</v>
      </c>
      <c r="Z507" s="134">
        <v>0</v>
      </c>
      <c r="AA507" s="134">
        <v>0</v>
      </c>
      <c r="AB507" s="134">
        <v>0</v>
      </c>
      <c r="AC507" s="134">
        <v>0</v>
      </c>
      <c r="AD507" s="134">
        <v>0</v>
      </c>
      <c r="AE507" s="88"/>
    </row>
    <row r="508" spans="1:31" ht="27.6" x14ac:dyDescent="0.3">
      <c r="A508" s="108" t="s">
        <v>383</v>
      </c>
      <c r="B508" s="39" t="s">
        <v>651</v>
      </c>
      <c r="C508" s="39" t="s">
        <v>651</v>
      </c>
      <c r="D508" s="33" t="s">
        <v>12</v>
      </c>
      <c r="E508" s="33" t="s">
        <v>13</v>
      </c>
      <c r="F508" s="33" t="s">
        <v>12</v>
      </c>
      <c r="G508" s="127" t="s">
        <v>14</v>
      </c>
      <c r="H508" s="127">
        <v>21101</v>
      </c>
      <c r="I508" s="34" t="s">
        <v>780</v>
      </c>
      <c r="J508" s="110" t="s">
        <v>681</v>
      </c>
      <c r="K508" s="110" t="s">
        <v>682</v>
      </c>
      <c r="L508" s="42" t="s">
        <v>48</v>
      </c>
      <c r="M508" s="42" t="s">
        <v>48</v>
      </c>
      <c r="N508" s="128" t="s">
        <v>683</v>
      </c>
      <c r="O508" s="129">
        <v>5</v>
      </c>
      <c r="P508" s="139">
        <v>179.86</v>
      </c>
      <c r="Q508" s="42" t="s">
        <v>130</v>
      </c>
      <c r="R508" s="162">
        <f t="shared" ref="R508:R571" si="18">SUM(S508:AD508)</f>
        <v>1079.1600000000001</v>
      </c>
      <c r="S508" s="134">
        <v>179.86</v>
      </c>
      <c r="T508" s="134">
        <v>0</v>
      </c>
      <c r="U508" s="134">
        <v>179.86</v>
      </c>
      <c r="V508" s="134">
        <v>0</v>
      </c>
      <c r="W508" s="134">
        <v>179.86</v>
      </c>
      <c r="X508" s="134">
        <v>0</v>
      </c>
      <c r="Y508" s="134">
        <v>179.86</v>
      </c>
      <c r="Z508" s="134">
        <v>0</v>
      </c>
      <c r="AA508" s="134">
        <v>0</v>
      </c>
      <c r="AB508" s="134">
        <v>179.86</v>
      </c>
      <c r="AC508" s="134">
        <v>0</v>
      </c>
      <c r="AD508" s="134">
        <v>179.86</v>
      </c>
      <c r="AE508" s="88"/>
    </row>
    <row r="509" spans="1:31" ht="27.6" x14ac:dyDescent="0.3">
      <c r="A509" s="108" t="s">
        <v>383</v>
      </c>
      <c r="B509" s="39" t="s">
        <v>651</v>
      </c>
      <c r="C509" s="39" t="s">
        <v>651</v>
      </c>
      <c r="D509" s="33" t="s">
        <v>12</v>
      </c>
      <c r="E509" s="33" t="s">
        <v>13</v>
      </c>
      <c r="F509" s="33" t="s">
        <v>12</v>
      </c>
      <c r="G509" s="127" t="s">
        <v>14</v>
      </c>
      <c r="H509" s="127">
        <v>21101</v>
      </c>
      <c r="I509" s="34" t="s">
        <v>780</v>
      </c>
      <c r="J509" s="110" t="s">
        <v>684</v>
      </c>
      <c r="K509" s="153" t="s">
        <v>685</v>
      </c>
      <c r="L509" s="42" t="s">
        <v>48</v>
      </c>
      <c r="M509" s="42" t="s">
        <v>48</v>
      </c>
      <c r="N509" s="128" t="s">
        <v>268</v>
      </c>
      <c r="O509" s="129">
        <v>10</v>
      </c>
      <c r="P509" s="139">
        <v>87.7</v>
      </c>
      <c r="Q509" s="42" t="s">
        <v>130</v>
      </c>
      <c r="R509" s="162">
        <f t="shared" si="18"/>
        <v>877</v>
      </c>
      <c r="S509" s="134">
        <v>175.4</v>
      </c>
      <c r="T509" s="134">
        <v>0</v>
      </c>
      <c r="U509" s="134">
        <v>175.4</v>
      </c>
      <c r="V509" s="134">
        <v>0</v>
      </c>
      <c r="W509" s="134">
        <v>175.4</v>
      </c>
      <c r="X509" s="134">
        <v>0</v>
      </c>
      <c r="Y509" s="134">
        <v>175.4</v>
      </c>
      <c r="Z509" s="134">
        <v>0</v>
      </c>
      <c r="AA509" s="134">
        <v>0</v>
      </c>
      <c r="AB509" s="134">
        <v>0</v>
      </c>
      <c r="AC509" s="134">
        <v>0</v>
      </c>
      <c r="AD509" s="134">
        <v>175.4</v>
      </c>
      <c r="AE509" s="88"/>
    </row>
    <row r="510" spans="1:31" ht="27.6" x14ac:dyDescent="0.3">
      <c r="A510" s="108" t="s">
        <v>383</v>
      </c>
      <c r="B510" s="39" t="s">
        <v>651</v>
      </c>
      <c r="C510" s="39" t="s">
        <v>651</v>
      </c>
      <c r="D510" s="33" t="s">
        <v>12</v>
      </c>
      <c r="E510" s="33" t="s">
        <v>13</v>
      </c>
      <c r="F510" s="33" t="s">
        <v>12</v>
      </c>
      <c r="G510" s="127" t="s">
        <v>14</v>
      </c>
      <c r="H510" s="127">
        <v>21101</v>
      </c>
      <c r="I510" s="34" t="s">
        <v>780</v>
      </c>
      <c r="J510" s="110" t="s">
        <v>686</v>
      </c>
      <c r="K510" s="153" t="s">
        <v>687</v>
      </c>
      <c r="L510" s="42" t="s">
        <v>48</v>
      </c>
      <c r="M510" s="42" t="s">
        <v>48</v>
      </c>
      <c r="N510" s="128" t="s">
        <v>268</v>
      </c>
      <c r="O510" s="129">
        <v>10</v>
      </c>
      <c r="P510" s="139">
        <v>103.21</v>
      </c>
      <c r="Q510" s="42" t="s">
        <v>130</v>
      </c>
      <c r="R510" s="162">
        <f t="shared" si="18"/>
        <v>1032.1000000000001</v>
      </c>
      <c r="S510" s="134">
        <v>103.21</v>
      </c>
      <c r="T510" s="134">
        <v>103.21</v>
      </c>
      <c r="U510" s="134">
        <v>103.21</v>
      </c>
      <c r="V510" s="134">
        <v>103.21</v>
      </c>
      <c r="W510" s="134">
        <v>103.21</v>
      </c>
      <c r="X510" s="134">
        <v>103.21</v>
      </c>
      <c r="Y510" s="134">
        <v>103.21</v>
      </c>
      <c r="Z510" s="134">
        <v>103.21</v>
      </c>
      <c r="AA510" s="134">
        <v>0</v>
      </c>
      <c r="AB510" s="134">
        <v>103.21</v>
      </c>
      <c r="AC510" s="134">
        <v>0</v>
      </c>
      <c r="AD510" s="134">
        <v>103.21</v>
      </c>
      <c r="AE510" s="88"/>
    </row>
    <row r="511" spans="1:31" ht="27.6" x14ac:dyDescent="0.3">
      <c r="A511" s="108" t="s">
        <v>383</v>
      </c>
      <c r="B511" s="39" t="s">
        <v>651</v>
      </c>
      <c r="C511" s="39" t="s">
        <v>651</v>
      </c>
      <c r="D511" s="33" t="s">
        <v>12</v>
      </c>
      <c r="E511" s="33" t="s">
        <v>13</v>
      </c>
      <c r="F511" s="33" t="s">
        <v>12</v>
      </c>
      <c r="G511" s="127" t="s">
        <v>14</v>
      </c>
      <c r="H511" s="127">
        <v>21101</v>
      </c>
      <c r="I511" s="34" t="s">
        <v>780</v>
      </c>
      <c r="J511" s="110" t="s">
        <v>688</v>
      </c>
      <c r="K511" s="110" t="s">
        <v>689</v>
      </c>
      <c r="L511" s="42" t="s">
        <v>48</v>
      </c>
      <c r="M511" s="42" t="s">
        <v>48</v>
      </c>
      <c r="N511" s="128" t="s">
        <v>268</v>
      </c>
      <c r="O511" s="129">
        <v>10</v>
      </c>
      <c r="P511" s="139">
        <v>103.21</v>
      </c>
      <c r="Q511" s="42" t="s">
        <v>130</v>
      </c>
      <c r="R511" s="162">
        <f t="shared" si="18"/>
        <v>1032.1000000000001</v>
      </c>
      <c r="S511" s="134">
        <v>103.21</v>
      </c>
      <c r="T511" s="134">
        <v>103.21</v>
      </c>
      <c r="U511" s="134">
        <v>103.21</v>
      </c>
      <c r="V511" s="134">
        <v>103.21</v>
      </c>
      <c r="W511" s="134">
        <v>103.21</v>
      </c>
      <c r="X511" s="134">
        <v>103.21</v>
      </c>
      <c r="Y511" s="134">
        <v>103.21</v>
      </c>
      <c r="Z511" s="134">
        <v>103.21</v>
      </c>
      <c r="AA511" s="134">
        <v>0</v>
      </c>
      <c r="AB511" s="134">
        <v>103.21</v>
      </c>
      <c r="AC511" s="134">
        <v>0</v>
      </c>
      <c r="AD511" s="134">
        <v>103.21</v>
      </c>
      <c r="AE511" s="88"/>
    </row>
    <row r="512" spans="1:31" ht="27.6" x14ac:dyDescent="0.3">
      <c r="A512" s="108" t="s">
        <v>383</v>
      </c>
      <c r="B512" s="39" t="s">
        <v>651</v>
      </c>
      <c r="C512" s="39" t="s">
        <v>651</v>
      </c>
      <c r="D512" s="33" t="s">
        <v>12</v>
      </c>
      <c r="E512" s="33" t="s">
        <v>13</v>
      </c>
      <c r="F512" s="33" t="s">
        <v>12</v>
      </c>
      <c r="G512" s="127" t="s">
        <v>14</v>
      </c>
      <c r="H512" s="127">
        <v>21101</v>
      </c>
      <c r="I512" s="34" t="s">
        <v>780</v>
      </c>
      <c r="J512" s="110" t="s">
        <v>690</v>
      </c>
      <c r="K512" s="153" t="s">
        <v>691</v>
      </c>
      <c r="L512" s="42" t="s">
        <v>48</v>
      </c>
      <c r="M512" s="42" t="s">
        <v>48</v>
      </c>
      <c r="N512" s="128" t="s">
        <v>53</v>
      </c>
      <c r="O512" s="129">
        <v>20</v>
      </c>
      <c r="P512" s="139">
        <v>118.09</v>
      </c>
      <c r="Q512" s="42" t="s">
        <v>130</v>
      </c>
      <c r="R512" s="162">
        <f t="shared" si="18"/>
        <v>236.18</v>
      </c>
      <c r="S512" s="134">
        <v>118.09</v>
      </c>
      <c r="T512" s="134">
        <v>0</v>
      </c>
      <c r="U512" s="134">
        <v>118.09</v>
      </c>
      <c r="V512" s="134">
        <v>0</v>
      </c>
      <c r="W512" s="134">
        <v>0</v>
      </c>
      <c r="X512" s="134">
        <v>0</v>
      </c>
      <c r="Y512" s="134">
        <v>0</v>
      </c>
      <c r="Z512" s="134">
        <v>0</v>
      </c>
      <c r="AA512" s="134">
        <v>0</v>
      </c>
      <c r="AB512" s="134">
        <v>0</v>
      </c>
      <c r="AC512" s="134">
        <v>0</v>
      </c>
      <c r="AD512" s="134">
        <v>0</v>
      </c>
      <c r="AE512" s="88"/>
    </row>
    <row r="513" spans="1:31" ht="27.6" x14ac:dyDescent="0.3">
      <c r="A513" s="108" t="s">
        <v>383</v>
      </c>
      <c r="B513" s="39" t="s">
        <v>651</v>
      </c>
      <c r="C513" s="39" t="s">
        <v>651</v>
      </c>
      <c r="D513" s="33" t="s">
        <v>12</v>
      </c>
      <c r="E513" s="33" t="s">
        <v>13</v>
      </c>
      <c r="F513" s="33" t="s">
        <v>12</v>
      </c>
      <c r="G513" s="127" t="s">
        <v>14</v>
      </c>
      <c r="H513" s="127">
        <v>21101</v>
      </c>
      <c r="I513" s="34" t="s">
        <v>780</v>
      </c>
      <c r="J513" s="110" t="s">
        <v>531</v>
      </c>
      <c r="K513" s="110" t="s">
        <v>532</v>
      </c>
      <c r="L513" s="42" t="s">
        <v>48</v>
      </c>
      <c r="M513" s="42" t="s">
        <v>48</v>
      </c>
      <c r="N513" s="128" t="s">
        <v>53</v>
      </c>
      <c r="O513" s="129">
        <v>10</v>
      </c>
      <c r="P513" s="139">
        <v>12.52</v>
      </c>
      <c r="Q513" s="42" t="s">
        <v>130</v>
      </c>
      <c r="R513" s="162">
        <f t="shared" si="18"/>
        <v>143.87999999999997</v>
      </c>
      <c r="S513" s="134">
        <v>12.52</v>
      </c>
      <c r="T513" s="134">
        <v>25.34</v>
      </c>
      <c r="U513" s="134">
        <v>12.52</v>
      </c>
      <c r="V513" s="134">
        <v>12.52</v>
      </c>
      <c r="W513" s="134">
        <v>12.52</v>
      </c>
      <c r="X513" s="134">
        <v>12.52</v>
      </c>
      <c r="Y513" s="134">
        <v>12.52</v>
      </c>
      <c r="Z513" s="134">
        <v>12.52</v>
      </c>
      <c r="AA513" s="134">
        <v>0</v>
      </c>
      <c r="AB513" s="134">
        <v>12.52</v>
      </c>
      <c r="AC513" s="134">
        <v>0</v>
      </c>
      <c r="AD513" s="134">
        <v>18.38</v>
      </c>
      <c r="AE513" s="88"/>
    </row>
    <row r="514" spans="1:31" ht="27.6" x14ac:dyDescent="0.3">
      <c r="A514" s="108" t="s">
        <v>383</v>
      </c>
      <c r="B514" s="39" t="s">
        <v>651</v>
      </c>
      <c r="C514" s="39" t="s">
        <v>651</v>
      </c>
      <c r="D514" s="33" t="s">
        <v>12</v>
      </c>
      <c r="E514" s="33" t="s">
        <v>13</v>
      </c>
      <c r="F514" s="33" t="s">
        <v>12</v>
      </c>
      <c r="G514" s="127" t="s">
        <v>14</v>
      </c>
      <c r="H514" s="127">
        <v>21101</v>
      </c>
      <c r="I514" s="34" t="s">
        <v>780</v>
      </c>
      <c r="J514" s="110" t="s">
        <v>158</v>
      </c>
      <c r="K514" s="153" t="s">
        <v>159</v>
      </c>
      <c r="L514" s="42" t="s">
        <v>48</v>
      </c>
      <c r="M514" s="42" t="s">
        <v>48</v>
      </c>
      <c r="N514" s="128" t="s">
        <v>53</v>
      </c>
      <c r="O514" s="129">
        <v>25</v>
      </c>
      <c r="P514" s="139">
        <v>36.130000000000003</v>
      </c>
      <c r="Q514" s="42" t="s">
        <v>130</v>
      </c>
      <c r="R514" s="162">
        <f t="shared" si="18"/>
        <v>830.99</v>
      </c>
      <c r="S514" s="134">
        <v>108.39</v>
      </c>
      <c r="T514" s="134">
        <v>72.260000000000005</v>
      </c>
      <c r="U514" s="134">
        <v>72.260000000000005</v>
      </c>
      <c r="V514" s="134">
        <v>72.260000000000005</v>
      </c>
      <c r="W514" s="134">
        <v>72.260000000000005</v>
      </c>
      <c r="X514" s="134">
        <v>72.260000000000005</v>
      </c>
      <c r="Y514" s="134">
        <v>72.260000000000005</v>
      </c>
      <c r="Z514" s="134">
        <v>72.260000000000005</v>
      </c>
      <c r="AA514" s="134">
        <v>0</v>
      </c>
      <c r="AB514" s="134">
        <v>72.260000000000005</v>
      </c>
      <c r="AC514" s="134">
        <v>72.260000000000005</v>
      </c>
      <c r="AD514" s="134">
        <v>72.260000000000005</v>
      </c>
    </row>
    <row r="515" spans="1:31" ht="27.6" x14ac:dyDescent="0.3">
      <c r="A515" s="108" t="s">
        <v>383</v>
      </c>
      <c r="B515" s="39" t="s">
        <v>651</v>
      </c>
      <c r="C515" s="39" t="s">
        <v>651</v>
      </c>
      <c r="D515" s="33" t="s">
        <v>12</v>
      </c>
      <c r="E515" s="33" t="s">
        <v>13</v>
      </c>
      <c r="F515" s="33" t="s">
        <v>12</v>
      </c>
      <c r="G515" s="127" t="s">
        <v>14</v>
      </c>
      <c r="H515" s="127">
        <v>21101</v>
      </c>
      <c r="I515" s="34" t="s">
        <v>780</v>
      </c>
      <c r="J515" s="110" t="s">
        <v>692</v>
      </c>
      <c r="K515" s="110" t="s">
        <v>693</v>
      </c>
      <c r="L515" s="42" t="s">
        <v>48</v>
      </c>
      <c r="M515" s="42" t="s">
        <v>48</v>
      </c>
      <c r="N515" s="128" t="s">
        <v>52</v>
      </c>
      <c r="O515" s="129">
        <v>10</v>
      </c>
      <c r="P515" s="139">
        <v>59.86</v>
      </c>
      <c r="Q515" s="42" t="s">
        <v>130</v>
      </c>
      <c r="R515" s="162">
        <f t="shared" si="18"/>
        <v>598.6</v>
      </c>
      <c r="S515" s="134">
        <v>59.86</v>
      </c>
      <c r="T515" s="134">
        <v>59.86</v>
      </c>
      <c r="U515" s="134">
        <v>59.86</v>
      </c>
      <c r="V515" s="134">
        <v>59.86</v>
      </c>
      <c r="W515" s="134">
        <v>59.86</v>
      </c>
      <c r="X515" s="134">
        <v>59.86</v>
      </c>
      <c r="Y515" s="134">
        <v>59.86</v>
      </c>
      <c r="Z515" s="134">
        <v>59.86</v>
      </c>
      <c r="AA515" s="134">
        <v>0</v>
      </c>
      <c r="AB515" s="134">
        <v>59.86</v>
      </c>
      <c r="AC515" s="134">
        <v>59.86</v>
      </c>
      <c r="AD515" s="134">
        <v>0</v>
      </c>
    </row>
    <row r="516" spans="1:31" ht="27.6" x14ac:dyDescent="0.3">
      <c r="A516" s="108" t="s">
        <v>383</v>
      </c>
      <c r="B516" s="39" t="s">
        <v>651</v>
      </c>
      <c r="C516" s="39" t="s">
        <v>651</v>
      </c>
      <c r="D516" s="33" t="s">
        <v>12</v>
      </c>
      <c r="E516" s="33" t="s">
        <v>13</v>
      </c>
      <c r="F516" s="33" t="s">
        <v>12</v>
      </c>
      <c r="G516" s="127" t="s">
        <v>14</v>
      </c>
      <c r="H516" s="127">
        <v>21101</v>
      </c>
      <c r="I516" s="34" t="s">
        <v>780</v>
      </c>
      <c r="J516" s="110" t="s">
        <v>411</v>
      </c>
      <c r="K516" s="153" t="s">
        <v>412</v>
      </c>
      <c r="L516" s="42" t="s">
        <v>48</v>
      </c>
      <c r="M516" s="42" t="s">
        <v>48</v>
      </c>
      <c r="N516" s="128" t="s">
        <v>53</v>
      </c>
      <c r="O516" s="129">
        <v>50</v>
      </c>
      <c r="P516" s="139">
        <v>52.9</v>
      </c>
      <c r="Q516" s="42" t="s">
        <v>130</v>
      </c>
      <c r="R516" s="162">
        <f t="shared" si="18"/>
        <v>528.99999999999989</v>
      </c>
      <c r="S516" s="134">
        <v>52.9</v>
      </c>
      <c r="T516" s="134">
        <v>52.9</v>
      </c>
      <c r="U516" s="134">
        <v>52.9</v>
      </c>
      <c r="V516" s="134">
        <v>52.9</v>
      </c>
      <c r="W516" s="134">
        <v>52.9</v>
      </c>
      <c r="X516" s="134">
        <v>52.9</v>
      </c>
      <c r="Y516" s="134">
        <v>52.9</v>
      </c>
      <c r="Z516" s="134">
        <v>52.9</v>
      </c>
      <c r="AA516" s="134">
        <v>0</v>
      </c>
      <c r="AB516" s="134">
        <v>52.9</v>
      </c>
      <c r="AC516" s="134">
        <v>52.9</v>
      </c>
      <c r="AD516" s="134">
        <v>0</v>
      </c>
    </row>
    <row r="517" spans="1:31" ht="27.6" x14ac:dyDescent="0.3">
      <c r="A517" s="108" t="s">
        <v>383</v>
      </c>
      <c r="B517" s="39" t="s">
        <v>651</v>
      </c>
      <c r="C517" s="39" t="s">
        <v>651</v>
      </c>
      <c r="D517" s="33" t="s">
        <v>12</v>
      </c>
      <c r="E517" s="33" t="s">
        <v>13</v>
      </c>
      <c r="F517" s="33" t="s">
        <v>12</v>
      </c>
      <c r="G517" s="127" t="s">
        <v>14</v>
      </c>
      <c r="H517" s="127">
        <v>21101</v>
      </c>
      <c r="I517" s="34" t="s">
        <v>780</v>
      </c>
      <c r="J517" s="110" t="s">
        <v>694</v>
      </c>
      <c r="K517" s="153" t="s">
        <v>695</v>
      </c>
      <c r="L517" s="42" t="s">
        <v>48</v>
      </c>
      <c r="M517" s="42" t="s">
        <v>48</v>
      </c>
      <c r="N517" s="37" t="s">
        <v>53</v>
      </c>
      <c r="O517" s="129">
        <v>10</v>
      </c>
      <c r="P517" s="139">
        <v>146.44</v>
      </c>
      <c r="Q517" s="42" t="s">
        <v>130</v>
      </c>
      <c r="R517" s="162">
        <f t="shared" si="18"/>
        <v>1417.9900000000002</v>
      </c>
      <c r="S517" s="134">
        <v>146.4</v>
      </c>
      <c r="T517" s="134">
        <v>0</v>
      </c>
      <c r="U517" s="134">
        <v>100.39</v>
      </c>
      <c r="V517" s="134">
        <v>146.4</v>
      </c>
      <c r="W517" s="134">
        <v>146.4</v>
      </c>
      <c r="X517" s="134">
        <v>146.4</v>
      </c>
      <c r="Y517" s="134">
        <v>146.4</v>
      </c>
      <c r="Z517" s="134">
        <v>146.4</v>
      </c>
      <c r="AA517" s="134">
        <v>0</v>
      </c>
      <c r="AB517" s="134">
        <v>146.4</v>
      </c>
      <c r="AC517" s="134">
        <v>146.4</v>
      </c>
      <c r="AD517" s="134">
        <v>146.4</v>
      </c>
    </row>
    <row r="518" spans="1:31" ht="27.6" x14ac:dyDescent="0.3">
      <c r="A518" s="108" t="s">
        <v>383</v>
      </c>
      <c r="B518" s="39" t="s">
        <v>651</v>
      </c>
      <c r="C518" s="39" t="s">
        <v>651</v>
      </c>
      <c r="D518" s="33" t="s">
        <v>12</v>
      </c>
      <c r="E518" s="33" t="s">
        <v>13</v>
      </c>
      <c r="F518" s="33" t="s">
        <v>12</v>
      </c>
      <c r="G518" s="127" t="s">
        <v>14</v>
      </c>
      <c r="H518" s="127">
        <v>21101</v>
      </c>
      <c r="I518" s="34" t="s">
        <v>780</v>
      </c>
      <c r="J518" s="110" t="s">
        <v>696</v>
      </c>
      <c r="K518" s="110" t="s">
        <v>697</v>
      </c>
      <c r="L518" s="42" t="s">
        <v>48</v>
      </c>
      <c r="M518" s="42" t="s">
        <v>48</v>
      </c>
      <c r="N518" s="37" t="s">
        <v>53</v>
      </c>
      <c r="O518" s="129">
        <v>10</v>
      </c>
      <c r="P518" s="139">
        <v>11.47</v>
      </c>
      <c r="Q518" s="42" t="s">
        <v>130</v>
      </c>
      <c r="R518" s="162">
        <f t="shared" si="18"/>
        <v>123.27</v>
      </c>
      <c r="S518" s="134">
        <v>11.47</v>
      </c>
      <c r="T518" s="134">
        <v>11.47</v>
      </c>
      <c r="U518" s="134">
        <v>11.47</v>
      </c>
      <c r="V518" s="134">
        <v>11.47</v>
      </c>
      <c r="W518" s="134">
        <v>11.47</v>
      </c>
      <c r="X518" s="134">
        <v>20.04</v>
      </c>
      <c r="Y518" s="134">
        <v>11.47</v>
      </c>
      <c r="Z518" s="134">
        <v>11.47</v>
      </c>
      <c r="AA518" s="134">
        <v>0</v>
      </c>
      <c r="AB518" s="134">
        <v>11.47</v>
      </c>
      <c r="AC518" s="134">
        <v>0</v>
      </c>
      <c r="AD518" s="134">
        <v>11.47</v>
      </c>
    </row>
    <row r="519" spans="1:31" ht="27.6" x14ac:dyDescent="0.3">
      <c r="A519" s="108" t="s">
        <v>383</v>
      </c>
      <c r="B519" s="39" t="s">
        <v>651</v>
      </c>
      <c r="C519" s="39" t="s">
        <v>651</v>
      </c>
      <c r="D519" s="33" t="s">
        <v>12</v>
      </c>
      <c r="E519" s="33" t="s">
        <v>13</v>
      </c>
      <c r="F519" s="33" t="s">
        <v>12</v>
      </c>
      <c r="G519" s="127" t="s">
        <v>14</v>
      </c>
      <c r="H519" s="127">
        <v>21101</v>
      </c>
      <c r="I519" s="34" t="s">
        <v>780</v>
      </c>
      <c r="J519" s="110" t="s">
        <v>403</v>
      </c>
      <c r="K519" s="110" t="s">
        <v>404</v>
      </c>
      <c r="L519" s="42" t="s">
        <v>48</v>
      </c>
      <c r="M519" s="42" t="s">
        <v>48</v>
      </c>
      <c r="N519" s="37" t="s">
        <v>54</v>
      </c>
      <c r="O519" s="129">
        <v>10</v>
      </c>
      <c r="P519" s="139">
        <v>21.14</v>
      </c>
      <c r="Q519" s="35" t="s">
        <v>130</v>
      </c>
      <c r="R519" s="162">
        <f t="shared" si="18"/>
        <v>208.8</v>
      </c>
      <c r="S519" s="134">
        <v>21.14</v>
      </c>
      <c r="T519" s="134">
        <v>21.14</v>
      </c>
      <c r="U519" s="134">
        <v>21.14</v>
      </c>
      <c r="V519" s="134">
        <v>21.14</v>
      </c>
      <c r="W519" s="134">
        <v>21.14</v>
      </c>
      <c r="X519" s="134">
        <v>21.14</v>
      </c>
      <c r="Y519" s="134">
        <v>21.14</v>
      </c>
      <c r="Z519" s="134">
        <v>21.14</v>
      </c>
      <c r="AA519" s="134">
        <v>0</v>
      </c>
      <c r="AB519" s="134">
        <v>18.54</v>
      </c>
      <c r="AC519" s="134">
        <v>0</v>
      </c>
      <c r="AD519" s="134">
        <v>21.14</v>
      </c>
    </row>
    <row r="520" spans="1:31" ht="27.6" x14ac:dyDescent="0.3">
      <c r="A520" s="108" t="s">
        <v>383</v>
      </c>
      <c r="B520" s="39" t="s">
        <v>651</v>
      </c>
      <c r="C520" s="39" t="s">
        <v>651</v>
      </c>
      <c r="D520" s="33" t="s">
        <v>12</v>
      </c>
      <c r="E520" s="33" t="s">
        <v>13</v>
      </c>
      <c r="F520" s="33" t="s">
        <v>12</v>
      </c>
      <c r="G520" s="127" t="s">
        <v>14</v>
      </c>
      <c r="H520" s="127">
        <v>21101</v>
      </c>
      <c r="I520" s="34" t="s">
        <v>780</v>
      </c>
      <c r="J520" s="110" t="s">
        <v>698</v>
      </c>
      <c r="K520" s="153" t="s">
        <v>699</v>
      </c>
      <c r="L520" s="42" t="s">
        <v>48</v>
      </c>
      <c r="M520" s="42" t="s">
        <v>48</v>
      </c>
      <c r="N520" s="128" t="s">
        <v>52</v>
      </c>
      <c r="O520" s="129">
        <v>2</v>
      </c>
      <c r="P520" s="139">
        <v>184.31</v>
      </c>
      <c r="Q520" s="35" t="s">
        <v>130</v>
      </c>
      <c r="R520" s="162">
        <f t="shared" si="18"/>
        <v>368.62</v>
      </c>
      <c r="S520" s="134">
        <v>184.31</v>
      </c>
      <c r="T520" s="134">
        <v>0</v>
      </c>
      <c r="U520" s="134">
        <v>0</v>
      </c>
      <c r="V520" s="134">
        <v>0</v>
      </c>
      <c r="W520" s="134">
        <v>184.31</v>
      </c>
      <c r="X520" s="134">
        <v>0</v>
      </c>
      <c r="Y520" s="134">
        <v>0</v>
      </c>
      <c r="Z520" s="134">
        <v>0</v>
      </c>
      <c r="AA520" s="134">
        <v>0</v>
      </c>
      <c r="AB520" s="134">
        <v>0</v>
      </c>
      <c r="AC520" s="134">
        <v>0</v>
      </c>
      <c r="AD520" s="134">
        <v>0</v>
      </c>
    </row>
    <row r="521" spans="1:31" ht="27.6" x14ac:dyDescent="0.3">
      <c r="A521" s="108" t="s">
        <v>383</v>
      </c>
      <c r="B521" s="39" t="s">
        <v>651</v>
      </c>
      <c r="C521" s="39" t="s">
        <v>651</v>
      </c>
      <c r="D521" s="33" t="s">
        <v>12</v>
      </c>
      <c r="E521" s="33" t="s">
        <v>13</v>
      </c>
      <c r="F521" s="33" t="s">
        <v>12</v>
      </c>
      <c r="G521" s="127" t="s">
        <v>14</v>
      </c>
      <c r="H521" s="127">
        <v>21101</v>
      </c>
      <c r="I521" s="34" t="s">
        <v>780</v>
      </c>
      <c r="J521" s="110" t="s">
        <v>548</v>
      </c>
      <c r="K521" s="153" t="s">
        <v>549</v>
      </c>
      <c r="L521" s="42" t="s">
        <v>48</v>
      </c>
      <c r="M521" s="42" t="s">
        <v>48</v>
      </c>
      <c r="N521" s="128" t="s">
        <v>52</v>
      </c>
      <c r="O521" s="129">
        <v>20</v>
      </c>
      <c r="P521" s="139">
        <v>12.01</v>
      </c>
      <c r="Q521" s="42" t="s">
        <v>130</v>
      </c>
      <c r="R521" s="162">
        <f t="shared" si="18"/>
        <v>240.20000000000005</v>
      </c>
      <c r="S521" s="134">
        <v>24.02</v>
      </c>
      <c r="T521" s="134">
        <v>24.02</v>
      </c>
      <c r="U521" s="134">
        <v>24.02</v>
      </c>
      <c r="V521" s="134">
        <v>24.02</v>
      </c>
      <c r="W521" s="134">
        <v>24.02</v>
      </c>
      <c r="X521" s="134">
        <v>24.02</v>
      </c>
      <c r="Y521" s="134">
        <v>24.02</v>
      </c>
      <c r="Z521" s="134">
        <v>24.02</v>
      </c>
      <c r="AA521" s="134">
        <v>0</v>
      </c>
      <c r="AB521" s="134">
        <v>24.02</v>
      </c>
      <c r="AC521" s="134">
        <v>0</v>
      </c>
      <c r="AD521" s="134">
        <v>24.02</v>
      </c>
    </row>
    <row r="522" spans="1:31" ht="27.6" x14ac:dyDescent="0.3">
      <c r="A522" s="108" t="s">
        <v>383</v>
      </c>
      <c r="B522" s="39" t="s">
        <v>651</v>
      </c>
      <c r="C522" s="39" t="s">
        <v>651</v>
      </c>
      <c r="D522" s="33" t="s">
        <v>12</v>
      </c>
      <c r="E522" s="33" t="s">
        <v>13</v>
      </c>
      <c r="F522" s="33" t="s">
        <v>12</v>
      </c>
      <c r="G522" s="127" t="s">
        <v>14</v>
      </c>
      <c r="H522" s="127">
        <v>21101</v>
      </c>
      <c r="I522" s="34" t="s">
        <v>780</v>
      </c>
      <c r="J522" s="110" t="s">
        <v>700</v>
      </c>
      <c r="K522" s="153" t="s">
        <v>701</v>
      </c>
      <c r="L522" s="42" t="s">
        <v>48</v>
      </c>
      <c r="M522" s="42" t="s">
        <v>48</v>
      </c>
      <c r="N522" s="128" t="s">
        <v>52</v>
      </c>
      <c r="O522" s="129">
        <v>20</v>
      </c>
      <c r="P522" s="139">
        <v>10</v>
      </c>
      <c r="Q522" s="42" t="s">
        <v>130</v>
      </c>
      <c r="R522" s="162">
        <f t="shared" si="18"/>
        <v>200</v>
      </c>
      <c r="S522" s="134">
        <v>20</v>
      </c>
      <c r="T522" s="134">
        <v>20</v>
      </c>
      <c r="U522" s="134">
        <v>20</v>
      </c>
      <c r="V522" s="134">
        <v>20</v>
      </c>
      <c r="W522" s="134">
        <v>20</v>
      </c>
      <c r="X522" s="134">
        <v>20</v>
      </c>
      <c r="Y522" s="134">
        <v>20</v>
      </c>
      <c r="Z522" s="134">
        <v>20</v>
      </c>
      <c r="AA522" s="134">
        <v>0</v>
      </c>
      <c r="AB522" s="134">
        <v>0</v>
      </c>
      <c r="AC522" s="134">
        <v>20</v>
      </c>
      <c r="AD522" s="134">
        <v>20</v>
      </c>
    </row>
    <row r="523" spans="1:31" ht="27.6" x14ac:dyDescent="0.3">
      <c r="A523" s="108" t="s">
        <v>383</v>
      </c>
      <c r="B523" s="39" t="s">
        <v>651</v>
      </c>
      <c r="C523" s="39" t="s">
        <v>651</v>
      </c>
      <c r="D523" s="33" t="s">
        <v>12</v>
      </c>
      <c r="E523" s="33" t="s">
        <v>13</v>
      </c>
      <c r="F523" s="33" t="s">
        <v>12</v>
      </c>
      <c r="G523" s="127" t="s">
        <v>14</v>
      </c>
      <c r="H523" s="127">
        <v>21101</v>
      </c>
      <c r="I523" s="34" t="s">
        <v>780</v>
      </c>
      <c r="J523" s="110" t="s">
        <v>702</v>
      </c>
      <c r="K523" s="153" t="s">
        <v>703</v>
      </c>
      <c r="L523" s="42" t="s">
        <v>48</v>
      </c>
      <c r="M523" s="42" t="s">
        <v>48</v>
      </c>
      <c r="N523" s="128" t="s">
        <v>52</v>
      </c>
      <c r="O523" s="129">
        <v>20</v>
      </c>
      <c r="P523" s="139">
        <v>13</v>
      </c>
      <c r="Q523" s="42" t="s">
        <v>130</v>
      </c>
      <c r="R523" s="162">
        <f t="shared" si="18"/>
        <v>260</v>
      </c>
      <c r="S523" s="134">
        <v>52</v>
      </c>
      <c r="T523" s="134">
        <v>0</v>
      </c>
      <c r="U523" s="134">
        <v>26</v>
      </c>
      <c r="V523" s="134">
        <v>26</v>
      </c>
      <c r="W523" s="134">
        <v>26</v>
      </c>
      <c r="X523" s="134">
        <v>26</v>
      </c>
      <c r="Y523" s="134">
        <v>26</v>
      </c>
      <c r="Z523" s="134">
        <v>26</v>
      </c>
      <c r="AA523" s="134">
        <v>0</v>
      </c>
      <c r="AB523" s="134">
        <v>0</v>
      </c>
      <c r="AC523" s="134">
        <v>26</v>
      </c>
      <c r="AD523" s="134">
        <v>26</v>
      </c>
    </row>
    <row r="524" spans="1:31" ht="27.6" x14ac:dyDescent="0.3">
      <c r="A524" s="108" t="s">
        <v>383</v>
      </c>
      <c r="B524" s="39" t="s">
        <v>651</v>
      </c>
      <c r="C524" s="39" t="s">
        <v>651</v>
      </c>
      <c r="D524" s="33" t="s">
        <v>12</v>
      </c>
      <c r="E524" s="33" t="s">
        <v>13</v>
      </c>
      <c r="F524" s="33" t="s">
        <v>12</v>
      </c>
      <c r="G524" s="127" t="s">
        <v>14</v>
      </c>
      <c r="H524" s="127">
        <v>21101</v>
      </c>
      <c r="I524" s="34" t="s">
        <v>780</v>
      </c>
      <c r="J524" s="110" t="s">
        <v>704</v>
      </c>
      <c r="K524" s="153" t="s">
        <v>705</v>
      </c>
      <c r="L524" s="42" t="s">
        <v>48</v>
      </c>
      <c r="M524" s="42" t="s">
        <v>48</v>
      </c>
      <c r="N524" s="128" t="s">
        <v>52</v>
      </c>
      <c r="O524" s="129">
        <v>20</v>
      </c>
      <c r="P524" s="139">
        <v>30.5</v>
      </c>
      <c r="Q524" s="42" t="s">
        <v>130</v>
      </c>
      <c r="R524" s="162">
        <f t="shared" si="18"/>
        <v>610</v>
      </c>
      <c r="S524" s="134">
        <v>61</v>
      </c>
      <c r="T524" s="134">
        <v>61</v>
      </c>
      <c r="U524" s="134">
        <v>61</v>
      </c>
      <c r="V524" s="134">
        <v>61</v>
      </c>
      <c r="W524" s="134">
        <v>61</v>
      </c>
      <c r="X524" s="134">
        <v>61</v>
      </c>
      <c r="Y524" s="134">
        <v>61</v>
      </c>
      <c r="Z524" s="134">
        <v>61</v>
      </c>
      <c r="AA524" s="134">
        <v>0</v>
      </c>
      <c r="AB524" s="134">
        <v>0</v>
      </c>
      <c r="AC524" s="134">
        <v>61</v>
      </c>
      <c r="AD524" s="134">
        <v>61</v>
      </c>
    </row>
    <row r="525" spans="1:31" ht="27.6" x14ac:dyDescent="0.3">
      <c r="A525" s="108" t="s">
        <v>383</v>
      </c>
      <c r="B525" s="39" t="s">
        <v>651</v>
      </c>
      <c r="C525" s="39" t="s">
        <v>651</v>
      </c>
      <c r="D525" s="33" t="s">
        <v>12</v>
      </c>
      <c r="E525" s="33" t="s">
        <v>13</v>
      </c>
      <c r="F525" s="33" t="s">
        <v>12</v>
      </c>
      <c r="G525" s="127" t="s">
        <v>14</v>
      </c>
      <c r="H525" s="127">
        <v>21101</v>
      </c>
      <c r="I525" s="34" t="s">
        <v>780</v>
      </c>
      <c r="J525" s="110" t="s">
        <v>554</v>
      </c>
      <c r="K525" s="153" t="s">
        <v>555</v>
      </c>
      <c r="L525" s="42" t="s">
        <v>48</v>
      </c>
      <c r="M525" s="42" t="s">
        <v>48</v>
      </c>
      <c r="N525" s="128" t="s">
        <v>52</v>
      </c>
      <c r="O525" s="129">
        <v>20</v>
      </c>
      <c r="P525" s="139">
        <v>80.010000000000005</v>
      </c>
      <c r="Q525" s="42" t="s">
        <v>130</v>
      </c>
      <c r="R525" s="162">
        <f t="shared" si="18"/>
        <v>1600.2</v>
      </c>
      <c r="S525" s="134">
        <v>160.02000000000001</v>
      </c>
      <c r="T525" s="134">
        <v>160.02000000000001</v>
      </c>
      <c r="U525" s="134">
        <v>320.04000000000002</v>
      </c>
      <c r="V525" s="134">
        <v>0</v>
      </c>
      <c r="W525" s="134">
        <v>160.02000000000001</v>
      </c>
      <c r="X525" s="134">
        <v>160.02000000000001</v>
      </c>
      <c r="Y525" s="134">
        <v>160.02000000000001</v>
      </c>
      <c r="Z525" s="134">
        <v>160.02000000000001</v>
      </c>
      <c r="AA525" s="134">
        <v>0</v>
      </c>
      <c r="AB525" s="134">
        <v>160.02000000000001</v>
      </c>
      <c r="AC525" s="134">
        <v>160.02000000000001</v>
      </c>
      <c r="AD525" s="134">
        <v>0</v>
      </c>
    </row>
    <row r="526" spans="1:31" ht="27.6" x14ac:dyDescent="0.3">
      <c r="A526" s="108" t="s">
        <v>383</v>
      </c>
      <c r="B526" s="39" t="s">
        <v>651</v>
      </c>
      <c r="C526" s="39" t="s">
        <v>651</v>
      </c>
      <c r="D526" s="33" t="s">
        <v>12</v>
      </c>
      <c r="E526" s="33" t="s">
        <v>13</v>
      </c>
      <c r="F526" s="33" t="s">
        <v>12</v>
      </c>
      <c r="G526" s="127" t="s">
        <v>14</v>
      </c>
      <c r="H526" s="127">
        <v>21101</v>
      </c>
      <c r="I526" s="34" t="s">
        <v>780</v>
      </c>
      <c r="J526" s="110" t="s">
        <v>541</v>
      </c>
      <c r="K526" s="153" t="s">
        <v>1030</v>
      </c>
      <c r="L526" s="42" t="s">
        <v>48</v>
      </c>
      <c r="M526" s="42" t="s">
        <v>48</v>
      </c>
      <c r="N526" s="128" t="s">
        <v>52</v>
      </c>
      <c r="O526" s="129">
        <v>10</v>
      </c>
      <c r="P526" s="139">
        <v>41.5</v>
      </c>
      <c r="Q526" s="42" t="s">
        <v>130</v>
      </c>
      <c r="R526" s="162">
        <f t="shared" si="18"/>
        <v>415</v>
      </c>
      <c r="S526" s="134">
        <v>41.5</v>
      </c>
      <c r="T526" s="134">
        <v>41.5</v>
      </c>
      <c r="U526" s="134">
        <v>41.5</v>
      </c>
      <c r="V526" s="134">
        <v>41.5</v>
      </c>
      <c r="W526" s="134">
        <v>41.5</v>
      </c>
      <c r="X526" s="134">
        <v>41.5</v>
      </c>
      <c r="Y526" s="134">
        <v>41.5</v>
      </c>
      <c r="Z526" s="134">
        <v>41.5</v>
      </c>
      <c r="AA526" s="134">
        <v>0</v>
      </c>
      <c r="AB526" s="134">
        <v>0</v>
      </c>
      <c r="AC526" s="134">
        <v>41.5</v>
      </c>
      <c r="AD526" s="134">
        <v>41.5</v>
      </c>
    </row>
    <row r="527" spans="1:31" ht="27.6" x14ac:dyDescent="0.3">
      <c r="A527" s="108" t="s">
        <v>383</v>
      </c>
      <c r="B527" s="39" t="s">
        <v>651</v>
      </c>
      <c r="C527" s="39" t="s">
        <v>651</v>
      </c>
      <c r="D527" s="33" t="s">
        <v>12</v>
      </c>
      <c r="E527" s="33" t="s">
        <v>13</v>
      </c>
      <c r="F527" s="33" t="s">
        <v>12</v>
      </c>
      <c r="G527" s="127" t="s">
        <v>14</v>
      </c>
      <c r="H527" s="127">
        <v>21101</v>
      </c>
      <c r="I527" s="34" t="s">
        <v>780</v>
      </c>
      <c r="J527" s="110" t="s">
        <v>539</v>
      </c>
      <c r="K527" s="153" t="s">
        <v>540</v>
      </c>
      <c r="L527" s="42" t="s">
        <v>48</v>
      </c>
      <c r="M527" s="42" t="s">
        <v>48</v>
      </c>
      <c r="N527" s="128" t="s">
        <v>54</v>
      </c>
      <c r="O527" s="129">
        <v>50</v>
      </c>
      <c r="P527" s="139">
        <v>30.03</v>
      </c>
      <c r="Q527" s="42" t="s">
        <v>130</v>
      </c>
      <c r="R527" s="162">
        <f t="shared" si="18"/>
        <v>1501.5</v>
      </c>
      <c r="S527" s="134">
        <v>150.15</v>
      </c>
      <c r="T527" s="134">
        <v>120.12</v>
      </c>
      <c r="U527" s="134">
        <v>120.12</v>
      </c>
      <c r="V527" s="134">
        <v>120.12</v>
      </c>
      <c r="W527" s="134">
        <v>120.12</v>
      </c>
      <c r="X527" s="134">
        <v>120.12</v>
      </c>
      <c r="Y527" s="134">
        <v>270.27</v>
      </c>
      <c r="Z527" s="134">
        <v>0</v>
      </c>
      <c r="AA527" s="134">
        <v>0</v>
      </c>
      <c r="AB527" s="134">
        <v>0</v>
      </c>
      <c r="AC527" s="134">
        <v>240.24</v>
      </c>
      <c r="AD527" s="134">
        <v>240.24</v>
      </c>
    </row>
    <row r="528" spans="1:31" ht="27.6" x14ac:dyDescent="0.3">
      <c r="A528" s="108" t="s">
        <v>383</v>
      </c>
      <c r="B528" s="39" t="s">
        <v>651</v>
      </c>
      <c r="C528" s="39" t="s">
        <v>651</v>
      </c>
      <c r="D528" s="33" t="s">
        <v>12</v>
      </c>
      <c r="E528" s="33" t="s">
        <v>13</v>
      </c>
      <c r="F528" s="33" t="s">
        <v>12</v>
      </c>
      <c r="G528" s="127" t="s">
        <v>14</v>
      </c>
      <c r="H528" s="127">
        <v>21101</v>
      </c>
      <c r="I528" s="34" t="s">
        <v>780</v>
      </c>
      <c r="J528" s="110" t="s">
        <v>706</v>
      </c>
      <c r="K528" s="153" t="s">
        <v>707</v>
      </c>
      <c r="L528" s="42" t="s">
        <v>48</v>
      </c>
      <c r="M528" s="42" t="s">
        <v>48</v>
      </c>
      <c r="N528" s="128" t="s">
        <v>53</v>
      </c>
      <c r="O528" s="129">
        <v>1</v>
      </c>
      <c r="P528" s="139">
        <v>3799</v>
      </c>
      <c r="Q528" s="42" t="s">
        <v>130</v>
      </c>
      <c r="R528" s="162">
        <f t="shared" si="18"/>
        <v>3799</v>
      </c>
      <c r="S528" s="134">
        <v>0</v>
      </c>
      <c r="T528" s="134">
        <v>0</v>
      </c>
      <c r="U528" s="134">
        <v>0</v>
      </c>
      <c r="V528" s="134">
        <v>0</v>
      </c>
      <c r="W528" s="134">
        <v>0</v>
      </c>
      <c r="X528" s="134">
        <v>0</v>
      </c>
      <c r="Y528" s="138">
        <v>0</v>
      </c>
      <c r="Z528" s="138">
        <v>0</v>
      </c>
      <c r="AA528" s="134">
        <f t="shared" ref="AA528" si="19">O528*P528</f>
        <v>3799</v>
      </c>
      <c r="AB528" s="134">
        <v>0</v>
      </c>
      <c r="AC528" s="134">
        <v>0</v>
      </c>
      <c r="AD528" s="134">
        <v>0</v>
      </c>
    </row>
    <row r="529" spans="1:30" ht="55.2" x14ac:dyDescent="0.3">
      <c r="A529" s="108" t="s">
        <v>383</v>
      </c>
      <c r="B529" s="33" t="s">
        <v>651</v>
      </c>
      <c r="C529" s="33" t="s">
        <v>651</v>
      </c>
      <c r="D529" s="33" t="s">
        <v>12</v>
      </c>
      <c r="E529" s="33" t="s">
        <v>13</v>
      </c>
      <c r="F529" s="33" t="s">
        <v>12</v>
      </c>
      <c r="G529" s="127" t="s">
        <v>14</v>
      </c>
      <c r="H529" s="178">
        <v>21401</v>
      </c>
      <c r="I529" s="34" t="s">
        <v>777</v>
      </c>
      <c r="J529" s="110" t="s">
        <v>708</v>
      </c>
      <c r="K529" s="154" t="s">
        <v>709</v>
      </c>
      <c r="L529" s="42" t="s">
        <v>48</v>
      </c>
      <c r="M529" s="42" t="s">
        <v>48</v>
      </c>
      <c r="N529" s="128" t="s">
        <v>53</v>
      </c>
      <c r="O529" s="129">
        <v>3</v>
      </c>
      <c r="P529" s="139">
        <v>2181.96</v>
      </c>
      <c r="Q529" s="42" t="s">
        <v>130</v>
      </c>
      <c r="R529" s="162">
        <f t="shared" si="18"/>
        <v>6545.88</v>
      </c>
      <c r="S529" s="134">
        <v>0</v>
      </c>
      <c r="T529" s="134">
        <v>0</v>
      </c>
      <c r="U529" s="134">
        <v>0</v>
      </c>
      <c r="V529" s="134">
        <v>4363.92</v>
      </c>
      <c r="W529" s="134">
        <v>0</v>
      </c>
      <c r="X529" s="134">
        <v>0</v>
      </c>
      <c r="Y529" s="138">
        <v>0</v>
      </c>
      <c r="Z529" s="138">
        <v>0</v>
      </c>
      <c r="AA529" s="134">
        <v>2181.96</v>
      </c>
      <c r="AB529" s="134">
        <v>0</v>
      </c>
      <c r="AC529" s="134">
        <v>0</v>
      </c>
      <c r="AD529" s="134">
        <v>0</v>
      </c>
    </row>
    <row r="530" spans="1:30" ht="55.2" x14ac:dyDescent="0.3">
      <c r="A530" s="108" t="s">
        <v>383</v>
      </c>
      <c r="B530" s="33" t="s">
        <v>651</v>
      </c>
      <c r="C530" s="33" t="s">
        <v>651</v>
      </c>
      <c r="D530" s="33" t="s">
        <v>12</v>
      </c>
      <c r="E530" s="33" t="s">
        <v>13</v>
      </c>
      <c r="F530" s="33" t="s">
        <v>12</v>
      </c>
      <c r="G530" s="127" t="s">
        <v>14</v>
      </c>
      <c r="H530" s="178">
        <v>21401</v>
      </c>
      <c r="I530" s="34" t="s">
        <v>777</v>
      </c>
      <c r="J530" s="110" t="s">
        <v>655</v>
      </c>
      <c r="K530" s="154" t="s">
        <v>710</v>
      </c>
      <c r="L530" s="42" t="s">
        <v>48</v>
      </c>
      <c r="M530" s="42" t="s">
        <v>48</v>
      </c>
      <c r="N530" s="128" t="s">
        <v>53</v>
      </c>
      <c r="O530" s="129">
        <v>2</v>
      </c>
      <c r="P530" s="139">
        <v>6670</v>
      </c>
      <c r="Q530" s="42" t="s">
        <v>130</v>
      </c>
      <c r="R530" s="162">
        <f t="shared" si="18"/>
        <v>13340</v>
      </c>
      <c r="S530" s="134">
        <v>0</v>
      </c>
      <c r="T530" s="134">
        <v>0</v>
      </c>
      <c r="U530" s="134">
        <v>0</v>
      </c>
      <c r="V530" s="134">
        <v>6670</v>
      </c>
      <c r="W530" s="134">
        <v>0</v>
      </c>
      <c r="X530" s="134">
        <v>0</v>
      </c>
      <c r="Y530" s="138">
        <v>0</v>
      </c>
      <c r="Z530" s="138">
        <v>0</v>
      </c>
      <c r="AA530" s="134">
        <v>6670</v>
      </c>
      <c r="AB530" s="134">
        <v>0</v>
      </c>
      <c r="AC530" s="134">
        <v>0</v>
      </c>
      <c r="AD530" s="134">
        <v>0</v>
      </c>
    </row>
    <row r="531" spans="1:30" ht="55.2" x14ac:dyDescent="0.3">
      <c r="A531" s="108" t="s">
        <v>383</v>
      </c>
      <c r="B531" s="33" t="s">
        <v>651</v>
      </c>
      <c r="C531" s="33" t="s">
        <v>651</v>
      </c>
      <c r="D531" s="33" t="s">
        <v>12</v>
      </c>
      <c r="E531" s="33" t="s">
        <v>13</v>
      </c>
      <c r="F531" s="33" t="s">
        <v>12</v>
      </c>
      <c r="G531" s="127" t="s">
        <v>14</v>
      </c>
      <c r="H531" s="178">
        <v>21401</v>
      </c>
      <c r="I531" s="34" t="s">
        <v>777</v>
      </c>
      <c r="J531" s="110" t="s">
        <v>711</v>
      </c>
      <c r="K531" s="154" t="s">
        <v>712</v>
      </c>
      <c r="L531" s="42" t="s">
        <v>48</v>
      </c>
      <c r="M531" s="42" t="s">
        <v>48</v>
      </c>
      <c r="N531" s="128" t="s">
        <v>53</v>
      </c>
      <c r="O531" s="129">
        <v>2</v>
      </c>
      <c r="P531" s="139">
        <v>2156.9899999999998</v>
      </c>
      <c r="Q531" s="42" t="s">
        <v>130</v>
      </c>
      <c r="R531" s="162">
        <f t="shared" si="18"/>
        <v>4313.9799999999996</v>
      </c>
      <c r="S531" s="134">
        <v>0</v>
      </c>
      <c r="T531" s="134">
        <v>0</v>
      </c>
      <c r="U531" s="134">
        <v>0</v>
      </c>
      <c r="V531" s="134">
        <v>2156.9899999999998</v>
      </c>
      <c r="W531" s="134">
        <v>0</v>
      </c>
      <c r="X531" s="134">
        <v>0</v>
      </c>
      <c r="Y531" s="138">
        <v>0</v>
      </c>
      <c r="Z531" s="138">
        <v>0</v>
      </c>
      <c r="AA531" s="134">
        <v>2156.9899999999998</v>
      </c>
      <c r="AB531" s="134">
        <v>0</v>
      </c>
      <c r="AC531" s="134">
        <v>0</v>
      </c>
      <c r="AD531" s="134">
        <v>0</v>
      </c>
    </row>
    <row r="532" spans="1:30" ht="55.2" x14ac:dyDescent="0.3">
      <c r="A532" s="108" t="s">
        <v>383</v>
      </c>
      <c r="B532" s="33" t="s">
        <v>651</v>
      </c>
      <c r="C532" s="33" t="s">
        <v>651</v>
      </c>
      <c r="D532" s="33" t="s">
        <v>12</v>
      </c>
      <c r="E532" s="33" t="s">
        <v>13</v>
      </c>
      <c r="F532" s="33" t="s">
        <v>12</v>
      </c>
      <c r="G532" s="127" t="s">
        <v>14</v>
      </c>
      <c r="H532" s="178">
        <v>21401</v>
      </c>
      <c r="I532" s="34" t="s">
        <v>777</v>
      </c>
      <c r="J532" s="110" t="s">
        <v>713</v>
      </c>
      <c r="K532" s="154" t="s">
        <v>714</v>
      </c>
      <c r="L532" s="42" t="s">
        <v>48</v>
      </c>
      <c r="M532" s="42" t="s">
        <v>48</v>
      </c>
      <c r="N532" s="128" t="s">
        <v>53</v>
      </c>
      <c r="O532" s="129">
        <v>8</v>
      </c>
      <c r="P532" s="139">
        <v>578.84400000000005</v>
      </c>
      <c r="Q532" s="42" t="s">
        <v>130</v>
      </c>
      <c r="R532" s="162">
        <f t="shared" si="18"/>
        <v>4630.7519999999995</v>
      </c>
      <c r="S532" s="134">
        <v>0</v>
      </c>
      <c r="T532" s="134">
        <v>0</v>
      </c>
      <c r="U532" s="134">
        <v>0</v>
      </c>
      <c r="V532" s="134">
        <v>1736.5319999999999</v>
      </c>
      <c r="W532" s="134">
        <v>0</v>
      </c>
      <c r="X532" s="134">
        <v>0</v>
      </c>
      <c r="Y532" s="138">
        <v>0</v>
      </c>
      <c r="Z532" s="138">
        <v>0</v>
      </c>
      <c r="AA532" s="134">
        <v>2894.22</v>
      </c>
      <c r="AB532" s="134">
        <v>0</v>
      </c>
      <c r="AC532" s="134">
        <v>0</v>
      </c>
      <c r="AD532" s="134">
        <v>0</v>
      </c>
    </row>
    <row r="533" spans="1:30" ht="55.2" x14ac:dyDescent="0.3">
      <c r="A533" s="108" t="s">
        <v>383</v>
      </c>
      <c r="B533" s="33" t="s">
        <v>651</v>
      </c>
      <c r="C533" s="33" t="s">
        <v>651</v>
      </c>
      <c r="D533" s="33" t="s">
        <v>12</v>
      </c>
      <c r="E533" s="33" t="s">
        <v>13</v>
      </c>
      <c r="F533" s="33" t="s">
        <v>12</v>
      </c>
      <c r="G533" s="127" t="s">
        <v>14</v>
      </c>
      <c r="H533" s="178">
        <v>21401</v>
      </c>
      <c r="I533" s="34" t="s">
        <v>777</v>
      </c>
      <c r="J533" s="110" t="s">
        <v>715</v>
      </c>
      <c r="K533" s="154" t="s">
        <v>716</v>
      </c>
      <c r="L533" s="42" t="s">
        <v>48</v>
      </c>
      <c r="M533" s="42" t="s">
        <v>48</v>
      </c>
      <c r="N533" s="128" t="s">
        <v>53</v>
      </c>
      <c r="O533" s="129">
        <v>6</v>
      </c>
      <c r="P533" s="139">
        <v>194.91</v>
      </c>
      <c r="Q533" s="42" t="s">
        <v>130</v>
      </c>
      <c r="R533" s="162">
        <f t="shared" si="18"/>
        <v>1169.3899999999999</v>
      </c>
      <c r="S533" s="134">
        <v>0</v>
      </c>
      <c r="T533" s="134">
        <v>0</v>
      </c>
      <c r="U533" s="134">
        <v>0</v>
      </c>
      <c r="V533" s="134">
        <v>72.56</v>
      </c>
      <c r="W533" s="134">
        <v>0</v>
      </c>
      <c r="X533" s="134">
        <v>0</v>
      </c>
      <c r="Y533" s="138">
        <v>0</v>
      </c>
      <c r="Z533" s="138">
        <v>0</v>
      </c>
      <c r="AA533" s="134">
        <v>1096.83</v>
      </c>
      <c r="AB533" s="134">
        <v>0</v>
      </c>
      <c r="AC533" s="134">
        <v>0</v>
      </c>
      <c r="AD533" s="134">
        <v>0</v>
      </c>
    </row>
    <row r="534" spans="1:30" ht="27.6" x14ac:dyDescent="0.3">
      <c r="A534" s="108" t="s">
        <v>383</v>
      </c>
      <c r="B534" s="33" t="s">
        <v>651</v>
      </c>
      <c r="C534" s="33" t="s">
        <v>651</v>
      </c>
      <c r="D534" s="33" t="s">
        <v>12</v>
      </c>
      <c r="E534" s="33" t="s">
        <v>13</v>
      </c>
      <c r="F534" s="33" t="s">
        <v>12</v>
      </c>
      <c r="G534" s="127" t="s">
        <v>14</v>
      </c>
      <c r="H534" s="178">
        <v>21601</v>
      </c>
      <c r="I534" s="34" t="s">
        <v>764</v>
      </c>
      <c r="J534" s="110" t="s">
        <v>717</v>
      </c>
      <c r="K534" s="154" t="s">
        <v>1013</v>
      </c>
      <c r="L534" s="42" t="s">
        <v>48</v>
      </c>
      <c r="M534" s="42" t="s">
        <v>48</v>
      </c>
      <c r="N534" s="128" t="s">
        <v>53</v>
      </c>
      <c r="O534" s="129">
        <v>17</v>
      </c>
      <c r="P534" s="139">
        <v>669.97</v>
      </c>
      <c r="Q534" s="42" t="s">
        <v>130</v>
      </c>
      <c r="R534" s="162">
        <f t="shared" si="18"/>
        <v>10457.370000000003</v>
      </c>
      <c r="S534" s="134">
        <v>1339.94</v>
      </c>
      <c r="T534" s="134">
        <v>333.68</v>
      </c>
      <c r="U534" s="134">
        <v>1339.94</v>
      </c>
      <c r="V534" s="134">
        <v>333.68</v>
      </c>
      <c r="W534" s="134">
        <v>1339.94</v>
      </c>
      <c r="X534" s="134">
        <v>333.68</v>
      </c>
      <c r="Y534" s="134">
        <v>1339.94</v>
      </c>
      <c r="Z534" s="134">
        <v>333.68</v>
      </c>
      <c r="AA534" s="134">
        <v>1339.94</v>
      </c>
      <c r="AB534" s="134">
        <v>333.68</v>
      </c>
      <c r="AC534" s="134">
        <v>749.33</v>
      </c>
      <c r="AD534" s="134">
        <v>1339.94</v>
      </c>
    </row>
    <row r="535" spans="1:30" ht="27.6" x14ac:dyDescent="0.3">
      <c r="A535" s="108" t="s">
        <v>383</v>
      </c>
      <c r="B535" s="33" t="s">
        <v>651</v>
      </c>
      <c r="C535" s="33" t="s">
        <v>651</v>
      </c>
      <c r="D535" s="33" t="s">
        <v>12</v>
      </c>
      <c r="E535" s="33" t="s">
        <v>13</v>
      </c>
      <c r="F535" s="33" t="s">
        <v>12</v>
      </c>
      <c r="G535" s="127" t="s">
        <v>14</v>
      </c>
      <c r="H535" s="178">
        <v>21601</v>
      </c>
      <c r="I535" s="34" t="s">
        <v>764</v>
      </c>
      <c r="J535" s="110" t="s">
        <v>718</v>
      </c>
      <c r="K535" s="154" t="s">
        <v>1014</v>
      </c>
      <c r="L535" s="42" t="s">
        <v>48</v>
      </c>
      <c r="M535" s="42" t="s">
        <v>48</v>
      </c>
      <c r="N535" s="128" t="s">
        <v>53</v>
      </c>
      <c r="O535" s="129">
        <v>17</v>
      </c>
      <c r="P535" s="139">
        <v>1459.96</v>
      </c>
      <c r="Q535" s="42" t="s">
        <v>130</v>
      </c>
      <c r="R535" s="162">
        <f t="shared" si="18"/>
        <v>24819.32</v>
      </c>
      <c r="S535" s="134">
        <v>1459.96</v>
      </c>
      <c r="T535" s="134">
        <v>2919.92</v>
      </c>
      <c r="U535" s="134">
        <v>1459.96</v>
      </c>
      <c r="V535" s="134">
        <v>2919.92</v>
      </c>
      <c r="W535" s="134">
        <v>1459.96</v>
      </c>
      <c r="X535" s="134">
        <v>2919.92</v>
      </c>
      <c r="Y535" s="134">
        <v>1459.96</v>
      </c>
      <c r="Z535" s="134">
        <v>2919.92</v>
      </c>
      <c r="AA535" s="134">
        <v>1459.96</v>
      </c>
      <c r="AB535" s="134">
        <v>2919.92</v>
      </c>
      <c r="AC535" s="134">
        <v>1459.96</v>
      </c>
      <c r="AD535" s="134">
        <v>1459.96</v>
      </c>
    </row>
    <row r="536" spans="1:30" ht="27.6" x14ac:dyDescent="0.3">
      <c r="A536" s="108" t="s">
        <v>383</v>
      </c>
      <c r="B536" s="33" t="s">
        <v>651</v>
      </c>
      <c r="C536" s="33" t="s">
        <v>651</v>
      </c>
      <c r="D536" s="33" t="s">
        <v>12</v>
      </c>
      <c r="E536" s="33" t="s">
        <v>13</v>
      </c>
      <c r="F536" s="33" t="s">
        <v>12</v>
      </c>
      <c r="G536" s="127" t="s">
        <v>14</v>
      </c>
      <c r="H536" s="178">
        <v>21601</v>
      </c>
      <c r="I536" s="34" t="s">
        <v>764</v>
      </c>
      <c r="J536" s="110" t="s">
        <v>587</v>
      </c>
      <c r="K536" s="154" t="s">
        <v>1015</v>
      </c>
      <c r="L536" s="42" t="s">
        <v>48</v>
      </c>
      <c r="M536" s="42" t="s">
        <v>48</v>
      </c>
      <c r="N536" s="128" t="s">
        <v>719</v>
      </c>
      <c r="O536" s="129">
        <v>15</v>
      </c>
      <c r="P536" s="139">
        <v>46.4</v>
      </c>
      <c r="Q536" s="42" t="s">
        <v>130</v>
      </c>
      <c r="R536" s="162">
        <f t="shared" si="18"/>
        <v>1864.08</v>
      </c>
      <c r="S536" s="134">
        <v>264.27999999999997</v>
      </c>
      <c r="T536" s="134">
        <v>46.4</v>
      </c>
      <c r="U536" s="134">
        <v>264.27999999999997</v>
      </c>
      <c r="V536" s="134">
        <v>46.4</v>
      </c>
      <c r="W536" s="134">
        <v>264.27999999999997</v>
      </c>
      <c r="X536" s="134">
        <v>46.4</v>
      </c>
      <c r="Y536" s="134">
        <v>264.27999999999997</v>
      </c>
      <c r="Z536" s="134">
        <v>46.4</v>
      </c>
      <c r="AA536" s="134">
        <v>264.27999999999997</v>
      </c>
      <c r="AB536" s="134">
        <v>46.4</v>
      </c>
      <c r="AC536" s="134">
        <v>46.4</v>
      </c>
      <c r="AD536" s="134">
        <v>264.27999999999997</v>
      </c>
    </row>
    <row r="537" spans="1:30" ht="27.6" x14ac:dyDescent="0.3">
      <c r="A537" s="108" t="s">
        <v>383</v>
      </c>
      <c r="B537" s="33" t="s">
        <v>651</v>
      </c>
      <c r="C537" s="33" t="s">
        <v>651</v>
      </c>
      <c r="D537" s="33" t="s">
        <v>12</v>
      </c>
      <c r="E537" s="33" t="s">
        <v>13</v>
      </c>
      <c r="F537" s="33" t="s">
        <v>12</v>
      </c>
      <c r="G537" s="127" t="s">
        <v>14</v>
      </c>
      <c r="H537" s="178">
        <v>21601</v>
      </c>
      <c r="I537" s="34" t="s">
        <v>764</v>
      </c>
      <c r="J537" s="110"/>
      <c r="K537" s="154" t="s">
        <v>1016</v>
      </c>
      <c r="L537" s="42" t="s">
        <v>48</v>
      </c>
      <c r="M537" s="42" t="s">
        <v>48</v>
      </c>
      <c r="N537" s="128" t="s">
        <v>53</v>
      </c>
      <c r="O537" s="129">
        <v>15</v>
      </c>
      <c r="P537" s="139">
        <v>117.91</v>
      </c>
      <c r="Q537" s="42" t="s">
        <v>130</v>
      </c>
      <c r="R537" s="162">
        <f t="shared" si="18"/>
        <v>1532.83</v>
      </c>
      <c r="S537" s="134">
        <v>235.82</v>
      </c>
      <c r="T537" s="134">
        <v>0</v>
      </c>
      <c r="U537" s="134">
        <v>235.82</v>
      </c>
      <c r="V537" s="134">
        <v>0</v>
      </c>
      <c r="W537" s="134">
        <v>235.82</v>
      </c>
      <c r="X537" s="134">
        <v>0</v>
      </c>
      <c r="Y537" s="134">
        <v>235.82</v>
      </c>
      <c r="Z537" s="134">
        <v>0</v>
      </c>
      <c r="AA537" s="134">
        <v>235.82</v>
      </c>
      <c r="AB537" s="134">
        <v>0</v>
      </c>
      <c r="AC537" s="134">
        <v>117.91</v>
      </c>
      <c r="AD537" s="134">
        <v>235.82</v>
      </c>
    </row>
    <row r="538" spans="1:30" ht="27.6" x14ac:dyDescent="0.3">
      <c r="A538" s="108" t="s">
        <v>383</v>
      </c>
      <c r="B538" s="33" t="s">
        <v>651</v>
      </c>
      <c r="C538" s="33" t="s">
        <v>651</v>
      </c>
      <c r="D538" s="33" t="s">
        <v>12</v>
      </c>
      <c r="E538" s="33" t="s">
        <v>13</v>
      </c>
      <c r="F538" s="33" t="s">
        <v>12</v>
      </c>
      <c r="G538" s="127" t="s">
        <v>14</v>
      </c>
      <c r="H538" s="178">
        <v>21601</v>
      </c>
      <c r="I538" s="34" t="s">
        <v>764</v>
      </c>
      <c r="J538" s="110" t="s">
        <v>720</v>
      </c>
      <c r="K538" s="154" t="s">
        <v>1017</v>
      </c>
      <c r="L538" s="42" t="s">
        <v>48</v>
      </c>
      <c r="M538" s="42" t="s">
        <v>48</v>
      </c>
      <c r="N538" s="128" t="s">
        <v>1018</v>
      </c>
      <c r="O538" s="129">
        <v>2</v>
      </c>
      <c r="P538" s="139">
        <v>463.2</v>
      </c>
      <c r="Q538" s="42" t="s">
        <v>130</v>
      </c>
      <c r="R538" s="162">
        <f t="shared" si="18"/>
        <v>926.4</v>
      </c>
      <c r="S538" s="134">
        <v>0</v>
      </c>
      <c r="T538" s="134">
        <v>0</v>
      </c>
      <c r="U538" s="134">
        <v>0</v>
      </c>
      <c r="V538" s="134">
        <v>0</v>
      </c>
      <c r="W538" s="134">
        <v>0</v>
      </c>
      <c r="X538" s="134">
        <v>0</v>
      </c>
      <c r="Y538" s="138">
        <v>0</v>
      </c>
      <c r="Z538" s="138">
        <v>0</v>
      </c>
      <c r="AA538" s="134">
        <v>0</v>
      </c>
      <c r="AB538" s="134">
        <v>0</v>
      </c>
      <c r="AC538" s="134">
        <v>926.4</v>
      </c>
      <c r="AD538" s="134">
        <v>0</v>
      </c>
    </row>
    <row r="539" spans="1:30" ht="41.4" x14ac:dyDescent="0.3">
      <c r="A539" s="108" t="s">
        <v>383</v>
      </c>
      <c r="B539" s="39" t="s">
        <v>651</v>
      </c>
      <c r="C539" s="33" t="s">
        <v>651</v>
      </c>
      <c r="D539" s="33" t="s">
        <v>12</v>
      </c>
      <c r="E539" s="33" t="s">
        <v>13</v>
      </c>
      <c r="F539" s="33" t="s">
        <v>12</v>
      </c>
      <c r="G539" s="127" t="s">
        <v>14</v>
      </c>
      <c r="H539" s="178">
        <v>22104</v>
      </c>
      <c r="I539" s="34" t="s">
        <v>773</v>
      </c>
      <c r="J539" s="110" t="s">
        <v>432</v>
      </c>
      <c r="K539" s="110" t="s">
        <v>433</v>
      </c>
      <c r="L539" s="42" t="s">
        <v>48</v>
      </c>
      <c r="M539" s="42" t="s">
        <v>48</v>
      </c>
      <c r="N539" s="35" t="s">
        <v>53</v>
      </c>
      <c r="O539" s="129">
        <v>12</v>
      </c>
      <c r="P539" s="139">
        <v>1833.33</v>
      </c>
      <c r="Q539" s="35" t="s">
        <v>130</v>
      </c>
      <c r="R539" s="162">
        <f t="shared" si="18"/>
        <v>22000</v>
      </c>
      <c r="S539" s="134">
        <v>1500</v>
      </c>
      <c r="T539" s="134">
        <v>1500</v>
      </c>
      <c r="U539" s="134">
        <v>1500</v>
      </c>
      <c r="V539" s="134">
        <v>1500</v>
      </c>
      <c r="W539" s="134">
        <v>1500</v>
      </c>
      <c r="X539" s="134">
        <v>1500</v>
      </c>
      <c r="Y539" s="134">
        <v>1500</v>
      </c>
      <c r="Z539" s="134">
        <v>1500</v>
      </c>
      <c r="AA539" s="134">
        <v>2500</v>
      </c>
      <c r="AB539" s="134">
        <v>2500</v>
      </c>
      <c r="AC539" s="134">
        <v>2500</v>
      </c>
      <c r="AD539" s="134">
        <v>2500</v>
      </c>
    </row>
    <row r="540" spans="1:30" ht="27.6" x14ac:dyDescent="0.3">
      <c r="A540" s="108" t="s">
        <v>383</v>
      </c>
      <c r="B540" s="39" t="s">
        <v>651</v>
      </c>
      <c r="C540" s="33" t="s">
        <v>651</v>
      </c>
      <c r="D540" s="33" t="s">
        <v>12</v>
      </c>
      <c r="E540" s="33" t="s">
        <v>13</v>
      </c>
      <c r="F540" s="33" t="s">
        <v>12</v>
      </c>
      <c r="G540" s="127" t="s">
        <v>14</v>
      </c>
      <c r="H540" s="178">
        <v>24601</v>
      </c>
      <c r="I540" s="34" t="s">
        <v>765</v>
      </c>
      <c r="J540" s="110" t="s">
        <v>721</v>
      </c>
      <c r="K540" s="110" t="s">
        <v>722</v>
      </c>
      <c r="L540" s="42" t="s">
        <v>48</v>
      </c>
      <c r="M540" s="42" t="s">
        <v>48</v>
      </c>
      <c r="N540" s="35" t="s">
        <v>53</v>
      </c>
      <c r="O540" s="129">
        <v>33</v>
      </c>
      <c r="P540" s="139">
        <v>360.26</v>
      </c>
      <c r="Q540" s="35" t="s">
        <v>130</v>
      </c>
      <c r="R540" s="162">
        <f t="shared" si="18"/>
        <v>12000</v>
      </c>
      <c r="S540" s="134">
        <v>0</v>
      </c>
      <c r="T540" s="134">
        <v>4000</v>
      </c>
      <c r="U540" s="134">
        <v>0</v>
      </c>
      <c r="V540" s="134">
        <v>0</v>
      </c>
      <c r="W540" s="134">
        <v>0</v>
      </c>
      <c r="X540" s="134">
        <v>4000</v>
      </c>
      <c r="Y540" s="134">
        <v>0</v>
      </c>
      <c r="Z540" s="134">
        <v>0</v>
      </c>
      <c r="AA540" s="134">
        <v>0</v>
      </c>
      <c r="AB540" s="134">
        <v>4000</v>
      </c>
      <c r="AC540" s="134">
        <v>0</v>
      </c>
      <c r="AD540" s="134">
        <v>0</v>
      </c>
    </row>
    <row r="541" spans="1:30" ht="27.6" x14ac:dyDescent="0.3">
      <c r="A541" s="108" t="s">
        <v>383</v>
      </c>
      <c r="B541" s="33" t="s">
        <v>651</v>
      </c>
      <c r="C541" s="33" t="s">
        <v>651</v>
      </c>
      <c r="D541" s="33" t="s">
        <v>12</v>
      </c>
      <c r="E541" s="33" t="s">
        <v>13</v>
      </c>
      <c r="F541" s="33" t="s">
        <v>12</v>
      </c>
      <c r="G541" s="127" t="s">
        <v>14</v>
      </c>
      <c r="H541" s="178">
        <v>25201</v>
      </c>
      <c r="I541" s="34" t="s">
        <v>766</v>
      </c>
      <c r="J541" s="110" t="s">
        <v>59</v>
      </c>
      <c r="K541" s="110" t="s">
        <v>60</v>
      </c>
      <c r="L541" s="42" t="s">
        <v>48</v>
      </c>
      <c r="M541" s="42" t="s">
        <v>48</v>
      </c>
      <c r="N541" s="37" t="s">
        <v>53</v>
      </c>
      <c r="O541" s="129">
        <v>15</v>
      </c>
      <c r="P541" s="139">
        <v>203.57</v>
      </c>
      <c r="Q541" s="42" t="s">
        <v>130</v>
      </c>
      <c r="R541" s="162">
        <f t="shared" si="18"/>
        <v>3000</v>
      </c>
      <c r="S541" s="134">
        <v>0</v>
      </c>
      <c r="T541" s="134">
        <v>0</v>
      </c>
      <c r="U541" s="134">
        <v>600</v>
      </c>
      <c r="V541" s="134">
        <v>0</v>
      </c>
      <c r="W541" s="134">
        <v>600</v>
      </c>
      <c r="X541" s="134">
        <v>0</v>
      </c>
      <c r="Y541" s="134">
        <v>600</v>
      </c>
      <c r="Z541" s="134">
        <v>0</v>
      </c>
      <c r="AA541" s="134">
        <v>600</v>
      </c>
      <c r="AB541" s="134">
        <v>0</v>
      </c>
      <c r="AC541" s="134">
        <v>600</v>
      </c>
      <c r="AD541" s="134">
        <v>0</v>
      </c>
    </row>
    <row r="542" spans="1:30" ht="27.6" x14ac:dyDescent="0.3">
      <c r="A542" s="108" t="s">
        <v>383</v>
      </c>
      <c r="B542" s="33" t="s">
        <v>651</v>
      </c>
      <c r="C542" s="33" t="s">
        <v>651</v>
      </c>
      <c r="D542" s="33" t="s">
        <v>12</v>
      </c>
      <c r="E542" s="33" t="s">
        <v>13</v>
      </c>
      <c r="F542" s="33" t="s">
        <v>12</v>
      </c>
      <c r="G542" s="127" t="s">
        <v>14</v>
      </c>
      <c r="H542" s="178">
        <v>25301</v>
      </c>
      <c r="I542" s="34" t="s">
        <v>1020</v>
      </c>
      <c r="J542" s="110" t="s">
        <v>282</v>
      </c>
      <c r="K542" s="110" t="s">
        <v>283</v>
      </c>
      <c r="L542" s="42" t="s">
        <v>48</v>
      </c>
      <c r="M542" s="42" t="s">
        <v>48</v>
      </c>
      <c r="N542" s="37" t="s">
        <v>54</v>
      </c>
      <c r="O542" s="129">
        <v>5</v>
      </c>
      <c r="P542" s="139">
        <v>80</v>
      </c>
      <c r="Q542" s="42" t="s">
        <v>130</v>
      </c>
      <c r="R542" s="162">
        <f t="shared" si="18"/>
        <v>800</v>
      </c>
      <c r="S542" s="134">
        <v>400</v>
      </c>
      <c r="T542" s="134">
        <v>0</v>
      </c>
      <c r="U542" s="134">
        <v>0</v>
      </c>
      <c r="V542" s="134">
        <v>0</v>
      </c>
      <c r="W542" s="134">
        <v>0</v>
      </c>
      <c r="X542" s="134">
        <v>0</v>
      </c>
      <c r="Y542" s="134">
        <v>400</v>
      </c>
      <c r="Z542" s="134">
        <v>0</v>
      </c>
      <c r="AA542" s="134">
        <v>0</v>
      </c>
      <c r="AB542" s="134">
        <v>0</v>
      </c>
      <c r="AC542" s="134">
        <v>0</v>
      </c>
      <c r="AD542" s="134">
        <v>0</v>
      </c>
    </row>
    <row r="543" spans="1:30" ht="27.6" x14ac:dyDescent="0.3">
      <c r="A543" s="108" t="s">
        <v>383</v>
      </c>
      <c r="B543" s="33" t="s">
        <v>651</v>
      </c>
      <c r="C543" s="33" t="s">
        <v>651</v>
      </c>
      <c r="D543" s="33" t="s">
        <v>12</v>
      </c>
      <c r="E543" s="33" t="s">
        <v>13</v>
      </c>
      <c r="F543" s="33" t="s">
        <v>12</v>
      </c>
      <c r="G543" s="127" t="s">
        <v>14</v>
      </c>
      <c r="H543" s="178">
        <v>25301</v>
      </c>
      <c r="I543" s="34" t="s">
        <v>1020</v>
      </c>
      <c r="J543" s="110" t="s">
        <v>284</v>
      </c>
      <c r="K543" s="110" t="s">
        <v>285</v>
      </c>
      <c r="L543" s="42" t="s">
        <v>48</v>
      </c>
      <c r="M543" s="42" t="s">
        <v>48</v>
      </c>
      <c r="N543" s="128" t="s">
        <v>54</v>
      </c>
      <c r="O543" s="129">
        <v>4</v>
      </c>
      <c r="P543" s="139">
        <v>100</v>
      </c>
      <c r="Q543" s="42" t="s">
        <v>130</v>
      </c>
      <c r="R543" s="162">
        <f t="shared" si="18"/>
        <v>800</v>
      </c>
      <c r="S543" s="134">
        <v>400</v>
      </c>
      <c r="T543" s="134">
        <v>0</v>
      </c>
      <c r="U543" s="134">
        <v>0</v>
      </c>
      <c r="V543" s="134">
        <v>0</v>
      </c>
      <c r="W543" s="134">
        <v>0</v>
      </c>
      <c r="X543" s="134">
        <v>0</v>
      </c>
      <c r="Y543" s="134">
        <v>400</v>
      </c>
      <c r="Z543" s="134">
        <v>0</v>
      </c>
      <c r="AA543" s="134">
        <v>0</v>
      </c>
      <c r="AB543" s="134">
        <v>0</v>
      </c>
      <c r="AC543" s="134">
        <v>0</v>
      </c>
      <c r="AD543" s="134">
        <v>0</v>
      </c>
    </row>
    <row r="544" spans="1:30" ht="27.6" x14ac:dyDescent="0.3">
      <c r="A544" s="108" t="s">
        <v>383</v>
      </c>
      <c r="B544" s="33" t="s">
        <v>651</v>
      </c>
      <c r="C544" s="33" t="s">
        <v>651</v>
      </c>
      <c r="D544" s="33" t="s">
        <v>12</v>
      </c>
      <c r="E544" s="33" t="s">
        <v>13</v>
      </c>
      <c r="F544" s="33" t="s">
        <v>12</v>
      </c>
      <c r="G544" s="127" t="s">
        <v>14</v>
      </c>
      <c r="H544" s="178">
        <v>25301</v>
      </c>
      <c r="I544" s="34" t="s">
        <v>1020</v>
      </c>
      <c r="J544" s="110" t="s">
        <v>286</v>
      </c>
      <c r="K544" s="110" t="s">
        <v>287</v>
      </c>
      <c r="L544" s="42" t="s">
        <v>48</v>
      </c>
      <c r="M544" s="42" t="s">
        <v>48</v>
      </c>
      <c r="N544" s="128" t="s">
        <v>54</v>
      </c>
      <c r="O544" s="129">
        <v>4</v>
      </c>
      <c r="P544" s="139">
        <v>100</v>
      </c>
      <c r="Q544" s="42" t="s">
        <v>130</v>
      </c>
      <c r="R544" s="162">
        <f t="shared" si="18"/>
        <v>800</v>
      </c>
      <c r="S544" s="134">
        <v>400</v>
      </c>
      <c r="T544" s="134">
        <v>0</v>
      </c>
      <c r="U544" s="134">
        <v>0</v>
      </c>
      <c r="V544" s="134">
        <v>0</v>
      </c>
      <c r="W544" s="134">
        <v>0</v>
      </c>
      <c r="X544" s="134">
        <v>0</v>
      </c>
      <c r="Y544" s="134">
        <v>400</v>
      </c>
      <c r="Z544" s="134">
        <v>0</v>
      </c>
      <c r="AA544" s="134">
        <v>0</v>
      </c>
      <c r="AB544" s="134">
        <v>0</v>
      </c>
      <c r="AC544" s="134">
        <v>0</v>
      </c>
      <c r="AD544" s="134">
        <v>0</v>
      </c>
    </row>
    <row r="545" spans="1:30" ht="27.6" x14ac:dyDescent="0.3">
      <c r="A545" s="108" t="s">
        <v>383</v>
      </c>
      <c r="B545" s="33" t="s">
        <v>651</v>
      </c>
      <c r="C545" s="33" t="s">
        <v>651</v>
      </c>
      <c r="D545" s="33" t="s">
        <v>12</v>
      </c>
      <c r="E545" s="33" t="s">
        <v>13</v>
      </c>
      <c r="F545" s="33" t="s">
        <v>12</v>
      </c>
      <c r="G545" s="127" t="s">
        <v>14</v>
      </c>
      <c r="H545" s="178">
        <v>25301</v>
      </c>
      <c r="I545" s="34" t="s">
        <v>1020</v>
      </c>
      <c r="J545" s="110" t="s">
        <v>292</v>
      </c>
      <c r="K545" s="110" t="s">
        <v>293</v>
      </c>
      <c r="L545" s="42" t="s">
        <v>48</v>
      </c>
      <c r="M545" s="42" t="s">
        <v>48</v>
      </c>
      <c r="N545" s="128" t="s">
        <v>54</v>
      </c>
      <c r="O545" s="129">
        <v>4</v>
      </c>
      <c r="P545" s="139">
        <v>100</v>
      </c>
      <c r="Q545" s="42" t="s">
        <v>130</v>
      </c>
      <c r="R545" s="162">
        <f t="shared" si="18"/>
        <v>800</v>
      </c>
      <c r="S545" s="134">
        <v>400</v>
      </c>
      <c r="T545" s="134">
        <v>0</v>
      </c>
      <c r="U545" s="134">
        <v>0</v>
      </c>
      <c r="V545" s="134">
        <v>0</v>
      </c>
      <c r="W545" s="134">
        <v>0</v>
      </c>
      <c r="X545" s="134">
        <v>0</v>
      </c>
      <c r="Y545" s="134">
        <v>400</v>
      </c>
      <c r="Z545" s="134">
        <v>0</v>
      </c>
      <c r="AA545" s="134">
        <v>0</v>
      </c>
      <c r="AB545" s="134">
        <v>0</v>
      </c>
      <c r="AC545" s="134">
        <v>0</v>
      </c>
      <c r="AD545" s="134">
        <v>0</v>
      </c>
    </row>
    <row r="546" spans="1:30" ht="27.6" x14ac:dyDescent="0.3">
      <c r="A546" s="108" t="s">
        <v>383</v>
      </c>
      <c r="B546" s="33" t="s">
        <v>651</v>
      </c>
      <c r="C546" s="33" t="s">
        <v>651</v>
      </c>
      <c r="D546" s="33" t="s">
        <v>12</v>
      </c>
      <c r="E546" s="33" t="s">
        <v>13</v>
      </c>
      <c r="F546" s="33" t="s">
        <v>12</v>
      </c>
      <c r="G546" s="127" t="s">
        <v>14</v>
      </c>
      <c r="H546" s="178">
        <v>25301</v>
      </c>
      <c r="I546" s="34" t="s">
        <v>1020</v>
      </c>
      <c r="J546" s="110" t="s">
        <v>723</v>
      </c>
      <c r="K546" s="110" t="s">
        <v>724</v>
      </c>
      <c r="L546" s="42" t="s">
        <v>48</v>
      </c>
      <c r="M546" s="42" t="s">
        <v>48</v>
      </c>
      <c r="N546" s="128" t="s">
        <v>54</v>
      </c>
      <c r="O546" s="129">
        <v>4</v>
      </c>
      <c r="P546" s="139">
        <v>100</v>
      </c>
      <c r="Q546" s="42" t="s">
        <v>130</v>
      </c>
      <c r="R546" s="162">
        <f t="shared" si="18"/>
        <v>800</v>
      </c>
      <c r="S546" s="134">
        <v>400</v>
      </c>
      <c r="T546" s="134">
        <v>0</v>
      </c>
      <c r="U546" s="134">
        <v>0</v>
      </c>
      <c r="V546" s="134">
        <v>0</v>
      </c>
      <c r="W546" s="134">
        <v>0</v>
      </c>
      <c r="X546" s="134">
        <v>0</v>
      </c>
      <c r="Y546" s="134">
        <v>400</v>
      </c>
      <c r="Z546" s="134">
        <v>0</v>
      </c>
      <c r="AA546" s="134">
        <v>0</v>
      </c>
      <c r="AB546" s="134">
        <v>0</v>
      </c>
      <c r="AC546" s="134">
        <v>0</v>
      </c>
      <c r="AD546" s="134">
        <v>0</v>
      </c>
    </row>
    <row r="547" spans="1:30" ht="96.6" x14ac:dyDescent="0.3">
      <c r="A547" s="108" t="s">
        <v>383</v>
      </c>
      <c r="B547" s="33" t="s">
        <v>651</v>
      </c>
      <c r="C547" s="33" t="s">
        <v>651</v>
      </c>
      <c r="D547" s="33" t="s">
        <v>12</v>
      </c>
      <c r="E547" s="33" t="s">
        <v>13</v>
      </c>
      <c r="F547" s="33" t="s">
        <v>12</v>
      </c>
      <c r="G547" s="127" t="s">
        <v>14</v>
      </c>
      <c r="H547" s="178">
        <v>26103</v>
      </c>
      <c r="I547" s="34" t="s">
        <v>778</v>
      </c>
      <c r="J547" s="110" t="s">
        <v>725</v>
      </c>
      <c r="K547" s="153" t="s">
        <v>726</v>
      </c>
      <c r="L547" s="42" t="s">
        <v>48</v>
      </c>
      <c r="M547" s="42" t="s">
        <v>48</v>
      </c>
      <c r="N547" s="37" t="s">
        <v>53</v>
      </c>
      <c r="O547" s="33">
        <v>6</v>
      </c>
      <c r="P547" s="140">
        <v>3136.3629999999998</v>
      </c>
      <c r="Q547" s="42" t="s">
        <v>130</v>
      </c>
      <c r="R547" s="162">
        <f t="shared" si="18"/>
        <v>33000</v>
      </c>
      <c r="S547" s="134">
        <v>5500</v>
      </c>
      <c r="T547" s="134">
        <v>5500</v>
      </c>
      <c r="U547" s="134">
        <v>5500</v>
      </c>
      <c r="V547" s="134">
        <v>5500</v>
      </c>
      <c r="W547" s="134">
        <v>5500</v>
      </c>
      <c r="X547" s="134">
        <v>5500</v>
      </c>
      <c r="Y547" s="134">
        <v>0</v>
      </c>
      <c r="Z547" s="138">
        <v>0</v>
      </c>
      <c r="AA547" s="134">
        <v>0</v>
      </c>
      <c r="AB547" s="134">
        <v>0</v>
      </c>
      <c r="AC547" s="134">
        <v>0</v>
      </c>
      <c r="AD547" s="134">
        <v>0</v>
      </c>
    </row>
    <row r="548" spans="1:30" ht="96.6" x14ac:dyDescent="0.3">
      <c r="A548" s="108" t="s">
        <v>383</v>
      </c>
      <c r="B548" s="33" t="s">
        <v>651</v>
      </c>
      <c r="C548" s="33" t="s">
        <v>651</v>
      </c>
      <c r="D548" s="33" t="s">
        <v>12</v>
      </c>
      <c r="E548" s="33" t="s">
        <v>13</v>
      </c>
      <c r="F548" s="33" t="s">
        <v>12</v>
      </c>
      <c r="G548" s="127" t="s">
        <v>14</v>
      </c>
      <c r="H548" s="178">
        <v>26103</v>
      </c>
      <c r="I548" s="34" t="s">
        <v>778</v>
      </c>
      <c r="J548" s="110" t="s">
        <v>725</v>
      </c>
      <c r="K548" s="153" t="s">
        <v>726</v>
      </c>
      <c r="L548" s="42" t="s">
        <v>48</v>
      </c>
      <c r="M548" s="42" t="s">
        <v>48</v>
      </c>
      <c r="N548" s="37" t="s">
        <v>53</v>
      </c>
      <c r="O548" s="33">
        <v>6</v>
      </c>
      <c r="P548" s="140">
        <v>3136.3629999999998</v>
      </c>
      <c r="Q548" s="42" t="s">
        <v>130</v>
      </c>
      <c r="R548" s="162">
        <f t="shared" si="18"/>
        <v>36000</v>
      </c>
      <c r="S548" s="134">
        <v>0</v>
      </c>
      <c r="T548" s="134">
        <v>0</v>
      </c>
      <c r="U548" s="134">
        <v>0</v>
      </c>
      <c r="V548" s="134">
        <v>0</v>
      </c>
      <c r="W548" s="134">
        <v>0</v>
      </c>
      <c r="X548" s="134">
        <v>0</v>
      </c>
      <c r="Y548" s="138">
        <v>6000</v>
      </c>
      <c r="Z548" s="138">
        <v>6000</v>
      </c>
      <c r="AA548" s="134">
        <v>6000</v>
      </c>
      <c r="AB548" s="134">
        <v>6000</v>
      </c>
      <c r="AC548" s="134">
        <v>6000</v>
      </c>
      <c r="AD548" s="134">
        <v>6000</v>
      </c>
    </row>
    <row r="549" spans="1:30" ht="27.6" x14ac:dyDescent="0.3">
      <c r="A549" s="108" t="s">
        <v>383</v>
      </c>
      <c r="B549" s="33" t="s">
        <v>651</v>
      </c>
      <c r="C549" s="33" t="s">
        <v>651</v>
      </c>
      <c r="D549" s="33" t="s">
        <v>12</v>
      </c>
      <c r="E549" s="33" t="s">
        <v>13</v>
      </c>
      <c r="F549" s="33" t="s">
        <v>12</v>
      </c>
      <c r="G549" s="127" t="s">
        <v>14</v>
      </c>
      <c r="H549" s="178">
        <v>29101</v>
      </c>
      <c r="I549" s="34" t="s">
        <v>767</v>
      </c>
      <c r="J549" s="110" t="s">
        <v>727</v>
      </c>
      <c r="K549" s="110" t="s">
        <v>728</v>
      </c>
      <c r="L549" s="42" t="s">
        <v>48</v>
      </c>
      <c r="M549" s="42" t="s">
        <v>48</v>
      </c>
      <c r="N549" s="128" t="s">
        <v>545</v>
      </c>
      <c r="O549" s="129">
        <v>1</v>
      </c>
      <c r="P549" s="139">
        <v>3040.5</v>
      </c>
      <c r="Q549" s="42" t="s">
        <v>130</v>
      </c>
      <c r="R549" s="162">
        <f t="shared" si="18"/>
        <v>3040.5</v>
      </c>
      <c r="S549" s="134">
        <v>0</v>
      </c>
      <c r="T549" s="134">
        <v>0</v>
      </c>
      <c r="U549" s="134">
        <v>0</v>
      </c>
      <c r="V549" s="134">
        <v>0</v>
      </c>
      <c r="W549" s="134">
        <v>0</v>
      </c>
      <c r="X549" s="134">
        <v>0</v>
      </c>
      <c r="Y549" s="134">
        <v>0</v>
      </c>
      <c r="Z549" s="134">
        <v>0</v>
      </c>
      <c r="AA549" s="134">
        <v>3040.5</v>
      </c>
      <c r="AB549" s="134">
        <v>0</v>
      </c>
      <c r="AC549" s="134">
        <v>0</v>
      </c>
      <c r="AD549" s="134">
        <v>0</v>
      </c>
    </row>
    <row r="550" spans="1:30" ht="27.6" x14ac:dyDescent="0.3">
      <c r="A550" s="108" t="s">
        <v>383</v>
      </c>
      <c r="B550" s="33" t="s">
        <v>651</v>
      </c>
      <c r="C550" s="33" t="s">
        <v>651</v>
      </c>
      <c r="D550" s="33" t="s">
        <v>12</v>
      </c>
      <c r="E550" s="33" t="s">
        <v>13</v>
      </c>
      <c r="F550" s="33" t="s">
        <v>12</v>
      </c>
      <c r="G550" s="127" t="s">
        <v>14</v>
      </c>
      <c r="H550" s="178">
        <v>29101</v>
      </c>
      <c r="I550" s="34" t="s">
        <v>767</v>
      </c>
      <c r="J550" s="110" t="s">
        <v>729</v>
      </c>
      <c r="K550" s="110" t="s">
        <v>730</v>
      </c>
      <c r="L550" s="42" t="s">
        <v>48</v>
      </c>
      <c r="M550" s="42" t="s">
        <v>48</v>
      </c>
      <c r="N550" s="128" t="s">
        <v>545</v>
      </c>
      <c r="O550" s="129">
        <v>1</v>
      </c>
      <c r="P550" s="139">
        <v>959.5</v>
      </c>
      <c r="Q550" s="35" t="s">
        <v>130</v>
      </c>
      <c r="R550" s="162">
        <f t="shared" si="18"/>
        <v>959.5</v>
      </c>
      <c r="S550" s="134">
        <v>0</v>
      </c>
      <c r="T550" s="134">
        <v>0</v>
      </c>
      <c r="U550" s="134">
        <v>0</v>
      </c>
      <c r="V550" s="134">
        <v>0</v>
      </c>
      <c r="W550" s="134">
        <v>0</v>
      </c>
      <c r="X550" s="134">
        <v>0</v>
      </c>
      <c r="Y550" s="134">
        <v>0</v>
      </c>
      <c r="Z550" s="134">
        <v>0</v>
      </c>
      <c r="AA550" s="134">
        <v>959.5</v>
      </c>
      <c r="AB550" s="134">
        <v>0</v>
      </c>
      <c r="AC550" s="134">
        <v>0</v>
      </c>
      <c r="AD550" s="134">
        <v>0</v>
      </c>
    </row>
    <row r="551" spans="1:30" ht="55.2" x14ac:dyDescent="0.3">
      <c r="A551" s="108" t="s">
        <v>383</v>
      </c>
      <c r="B551" s="33" t="s">
        <v>651</v>
      </c>
      <c r="C551" s="33" t="s">
        <v>651</v>
      </c>
      <c r="D551" s="33" t="s">
        <v>12</v>
      </c>
      <c r="E551" s="33" t="s">
        <v>13</v>
      </c>
      <c r="F551" s="33" t="s">
        <v>12</v>
      </c>
      <c r="G551" s="127" t="s">
        <v>14</v>
      </c>
      <c r="H551" s="178">
        <v>29301</v>
      </c>
      <c r="I551" s="34" t="s">
        <v>1021</v>
      </c>
      <c r="J551" s="110" t="s">
        <v>731</v>
      </c>
      <c r="K551" s="110" t="s">
        <v>732</v>
      </c>
      <c r="L551" s="42" t="s">
        <v>48</v>
      </c>
      <c r="M551" s="42" t="s">
        <v>48</v>
      </c>
      <c r="N551" s="35" t="s">
        <v>53</v>
      </c>
      <c r="O551" s="129">
        <v>4</v>
      </c>
      <c r="P551" s="139">
        <v>3500</v>
      </c>
      <c r="Q551" s="35" t="s">
        <v>130</v>
      </c>
      <c r="R551" s="162">
        <f t="shared" si="18"/>
        <v>14000</v>
      </c>
      <c r="S551" s="137">
        <v>0</v>
      </c>
      <c r="T551" s="134">
        <v>0</v>
      </c>
      <c r="U551" s="134">
        <v>0</v>
      </c>
      <c r="V551" s="134">
        <v>14000</v>
      </c>
      <c r="W551" s="134">
        <v>0</v>
      </c>
      <c r="X551" s="134">
        <v>0</v>
      </c>
      <c r="Y551" s="134">
        <v>0</v>
      </c>
      <c r="Z551" s="134">
        <v>0</v>
      </c>
      <c r="AA551" s="134">
        <v>0</v>
      </c>
      <c r="AB551" s="134">
        <v>0</v>
      </c>
      <c r="AC551" s="134">
        <v>0</v>
      </c>
      <c r="AD551" s="134">
        <v>0</v>
      </c>
    </row>
    <row r="552" spans="1:30" ht="41.4" x14ac:dyDescent="0.3">
      <c r="A552" s="108" t="s">
        <v>383</v>
      </c>
      <c r="B552" s="33" t="s">
        <v>651</v>
      </c>
      <c r="C552" s="33" t="s">
        <v>651</v>
      </c>
      <c r="D552" s="33" t="s">
        <v>12</v>
      </c>
      <c r="E552" s="33" t="s">
        <v>13</v>
      </c>
      <c r="F552" s="33" t="s">
        <v>12</v>
      </c>
      <c r="G552" s="127" t="s">
        <v>14</v>
      </c>
      <c r="H552" s="178">
        <v>29401</v>
      </c>
      <c r="I552" s="34" t="s">
        <v>1022</v>
      </c>
      <c r="J552" s="110" t="s">
        <v>733</v>
      </c>
      <c r="K552" s="153" t="s">
        <v>734</v>
      </c>
      <c r="L552" s="42" t="s">
        <v>48</v>
      </c>
      <c r="M552" s="42" t="s">
        <v>48</v>
      </c>
      <c r="N552" s="35" t="s">
        <v>545</v>
      </c>
      <c r="O552" s="129">
        <v>1</v>
      </c>
      <c r="P552" s="139">
        <v>7500</v>
      </c>
      <c r="Q552" s="35" t="s">
        <v>130</v>
      </c>
      <c r="R552" s="162">
        <f t="shared" si="18"/>
        <v>7500</v>
      </c>
      <c r="S552" s="134">
        <v>0</v>
      </c>
      <c r="T552" s="134">
        <v>0</v>
      </c>
      <c r="U552" s="134">
        <v>0</v>
      </c>
      <c r="V552" s="134">
        <v>7500</v>
      </c>
      <c r="W552" s="134">
        <v>0</v>
      </c>
      <c r="X552" s="134">
        <v>0</v>
      </c>
      <c r="Y552" s="134">
        <v>0</v>
      </c>
      <c r="Z552" s="134">
        <v>0</v>
      </c>
      <c r="AA552" s="134">
        <v>0</v>
      </c>
      <c r="AB552" s="134">
        <v>0</v>
      </c>
      <c r="AC552" s="134">
        <v>0</v>
      </c>
      <c r="AD552" s="134">
        <v>0</v>
      </c>
    </row>
    <row r="553" spans="1:30" ht="27.6" x14ac:dyDescent="0.3">
      <c r="A553" s="108" t="s">
        <v>383</v>
      </c>
      <c r="B553" s="33" t="s">
        <v>651</v>
      </c>
      <c r="C553" s="33" t="s">
        <v>651</v>
      </c>
      <c r="D553" s="33" t="s">
        <v>12</v>
      </c>
      <c r="E553" s="33" t="s">
        <v>13</v>
      </c>
      <c r="F553" s="33" t="s">
        <v>12</v>
      </c>
      <c r="G553" s="127" t="s">
        <v>14</v>
      </c>
      <c r="H553" s="178">
        <v>31401</v>
      </c>
      <c r="I553" s="34" t="s">
        <v>768</v>
      </c>
      <c r="J553" s="113"/>
      <c r="K553" s="154" t="s">
        <v>735</v>
      </c>
      <c r="L553" s="42" t="s">
        <v>48</v>
      </c>
      <c r="M553" s="42" t="s">
        <v>48</v>
      </c>
      <c r="N553" s="35" t="s">
        <v>312</v>
      </c>
      <c r="O553" s="129">
        <v>12</v>
      </c>
      <c r="P553" s="139">
        <v>2000</v>
      </c>
      <c r="Q553" s="35" t="s">
        <v>130</v>
      </c>
      <c r="R553" s="162">
        <f t="shared" si="18"/>
        <v>24000</v>
      </c>
      <c r="S553" s="134">
        <v>2000</v>
      </c>
      <c r="T553" s="134">
        <v>2000</v>
      </c>
      <c r="U553" s="134">
        <v>2000</v>
      </c>
      <c r="V553" s="134">
        <v>2000</v>
      </c>
      <c r="W553" s="134">
        <v>2000</v>
      </c>
      <c r="X553" s="134">
        <v>2000</v>
      </c>
      <c r="Y553" s="134">
        <v>2000</v>
      </c>
      <c r="Z553" s="134">
        <v>2000</v>
      </c>
      <c r="AA553" s="134">
        <v>2000</v>
      </c>
      <c r="AB553" s="134">
        <v>2000</v>
      </c>
      <c r="AC553" s="134">
        <v>2000</v>
      </c>
      <c r="AD553" s="134">
        <v>2000</v>
      </c>
    </row>
    <row r="554" spans="1:30" ht="27.6" x14ac:dyDescent="0.3">
      <c r="A554" s="108" t="s">
        <v>383</v>
      </c>
      <c r="B554" s="33" t="s">
        <v>651</v>
      </c>
      <c r="C554" s="33" t="s">
        <v>651</v>
      </c>
      <c r="D554" s="33" t="s">
        <v>12</v>
      </c>
      <c r="E554" s="33" t="s">
        <v>13</v>
      </c>
      <c r="F554" s="33" t="s">
        <v>12</v>
      </c>
      <c r="G554" s="127" t="s">
        <v>14</v>
      </c>
      <c r="H554" s="178">
        <v>31801</v>
      </c>
      <c r="I554" s="34" t="s">
        <v>769</v>
      </c>
      <c r="J554" s="113"/>
      <c r="K554" s="154" t="s">
        <v>736</v>
      </c>
      <c r="L554" s="42" t="s">
        <v>48</v>
      </c>
      <c r="M554" s="42" t="s">
        <v>48</v>
      </c>
      <c r="N554" s="35" t="s">
        <v>312</v>
      </c>
      <c r="O554" s="129">
        <v>25</v>
      </c>
      <c r="P554" s="139">
        <v>300</v>
      </c>
      <c r="Q554" s="35" t="s">
        <v>130</v>
      </c>
      <c r="R554" s="162">
        <f t="shared" si="18"/>
        <v>7500</v>
      </c>
      <c r="S554" s="134">
        <v>2500</v>
      </c>
      <c r="T554" s="134">
        <v>0</v>
      </c>
      <c r="U554" s="134">
        <v>0</v>
      </c>
      <c r="V554" s="134">
        <v>0</v>
      </c>
      <c r="W554" s="134">
        <v>0</v>
      </c>
      <c r="X554" s="134">
        <v>2500</v>
      </c>
      <c r="Y554" s="134">
        <v>0</v>
      </c>
      <c r="Z554" s="134">
        <v>0</v>
      </c>
      <c r="AA554" s="134">
        <v>2500</v>
      </c>
      <c r="AB554" s="134">
        <v>0</v>
      </c>
      <c r="AC554" s="134">
        <v>0</v>
      </c>
      <c r="AD554" s="134">
        <v>0</v>
      </c>
    </row>
    <row r="555" spans="1:30" ht="55.2" x14ac:dyDescent="0.3">
      <c r="A555" s="108" t="s">
        <v>383</v>
      </c>
      <c r="B555" s="33" t="s">
        <v>651</v>
      </c>
      <c r="C555" s="33" t="s">
        <v>651</v>
      </c>
      <c r="D555" s="33" t="s">
        <v>12</v>
      </c>
      <c r="E555" s="33" t="s">
        <v>13</v>
      </c>
      <c r="F555" s="33" t="s">
        <v>12</v>
      </c>
      <c r="G555" s="127" t="s">
        <v>14</v>
      </c>
      <c r="H555" s="178">
        <v>32601</v>
      </c>
      <c r="I555" s="34" t="s">
        <v>1023</v>
      </c>
      <c r="J555" s="110"/>
      <c r="K555" s="154" t="s">
        <v>737</v>
      </c>
      <c r="L555" s="179" t="s">
        <v>738</v>
      </c>
      <c r="M555" s="35" t="s">
        <v>316</v>
      </c>
      <c r="N555" s="128" t="s">
        <v>312</v>
      </c>
      <c r="O555" s="129">
        <v>12</v>
      </c>
      <c r="P555" s="139">
        <v>1300</v>
      </c>
      <c r="Q555" s="35" t="s">
        <v>130</v>
      </c>
      <c r="R555" s="162">
        <f t="shared" si="18"/>
        <v>15600</v>
      </c>
      <c r="S555" s="134">
        <v>1300</v>
      </c>
      <c r="T555" s="134">
        <v>1300</v>
      </c>
      <c r="U555" s="134">
        <v>1300</v>
      </c>
      <c r="V555" s="134">
        <v>1300</v>
      </c>
      <c r="W555" s="134">
        <v>1300</v>
      </c>
      <c r="X555" s="134">
        <v>1300</v>
      </c>
      <c r="Y555" s="134">
        <v>1300</v>
      </c>
      <c r="Z555" s="134">
        <v>1300</v>
      </c>
      <c r="AA555" s="134">
        <v>1300</v>
      </c>
      <c r="AB555" s="134">
        <v>1300</v>
      </c>
      <c r="AC555" s="134">
        <v>1300</v>
      </c>
      <c r="AD555" s="134">
        <v>1300</v>
      </c>
    </row>
    <row r="556" spans="1:30" ht="41.4" x14ac:dyDescent="0.3">
      <c r="A556" s="108" t="s">
        <v>383</v>
      </c>
      <c r="B556" s="33" t="s">
        <v>651</v>
      </c>
      <c r="C556" s="33" t="s">
        <v>651</v>
      </c>
      <c r="D556" s="33" t="s">
        <v>12</v>
      </c>
      <c r="E556" s="33" t="s">
        <v>13</v>
      </c>
      <c r="F556" s="33" t="s">
        <v>12</v>
      </c>
      <c r="G556" s="127" t="s">
        <v>14</v>
      </c>
      <c r="H556" s="178">
        <v>35201</v>
      </c>
      <c r="I556" s="34" t="s">
        <v>770</v>
      </c>
      <c r="J556" s="110"/>
      <c r="K556" s="154" t="s">
        <v>739</v>
      </c>
      <c r="L556" s="42" t="s">
        <v>48</v>
      </c>
      <c r="M556" s="42" t="s">
        <v>48</v>
      </c>
      <c r="N556" s="128" t="s">
        <v>312</v>
      </c>
      <c r="O556" s="129">
        <v>40</v>
      </c>
      <c r="P556" s="139">
        <v>1000</v>
      </c>
      <c r="Q556" s="35" t="s">
        <v>130</v>
      </c>
      <c r="R556" s="162">
        <f t="shared" si="18"/>
        <v>40000</v>
      </c>
      <c r="S556" s="134">
        <v>0</v>
      </c>
      <c r="T556" s="134">
        <v>10000</v>
      </c>
      <c r="U556" s="134">
        <v>0</v>
      </c>
      <c r="V556" s="134">
        <v>0</v>
      </c>
      <c r="W556" s="134">
        <v>10000</v>
      </c>
      <c r="X556" s="134">
        <v>0</v>
      </c>
      <c r="Y556" s="134">
        <v>0</v>
      </c>
      <c r="Z556" s="134">
        <v>10000</v>
      </c>
      <c r="AA556" s="134">
        <v>0</v>
      </c>
      <c r="AB556" s="134">
        <v>0</v>
      </c>
      <c r="AC556" s="134">
        <v>10000</v>
      </c>
      <c r="AD556" s="134">
        <v>0</v>
      </c>
    </row>
    <row r="557" spans="1:30" ht="41.4" x14ac:dyDescent="0.3">
      <c r="A557" s="108" t="s">
        <v>383</v>
      </c>
      <c r="B557" s="33" t="s">
        <v>651</v>
      </c>
      <c r="C557" s="33" t="s">
        <v>651</v>
      </c>
      <c r="D557" s="33" t="s">
        <v>12</v>
      </c>
      <c r="E557" s="33" t="s">
        <v>13</v>
      </c>
      <c r="F557" s="33" t="s">
        <v>12</v>
      </c>
      <c r="G557" s="127" t="s">
        <v>14</v>
      </c>
      <c r="H557" s="178">
        <v>35501</v>
      </c>
      <c r="I557" s="34" t="s">
        <v>771</v>
      </c>
      <c r="J557" s="110"/>
      <c r="K557" s="154" t="s">
        <v>740</v>
      </c>
      <c r="L557" s="42" t="s">
        <v>48</v>
      </c>
      <c r="M557" s="42" t="s">
        <v>48</v>
      </c>
      <c r="N557" s="128" t="s">
        <v>53</v>
      </c>
      <c r="O557" s="129">
        <v>6</v>
      </c>
      <c r="P557" s="139">
        <v>2500</v>
      </c>
      <c r="Q557" s="35" t="s">
        <v>130</v>
      </c>
      <c r="R557" s="162">
        <f t="shared" si="18"/>
        <v>15000</v>
      </c>
      <c r="S557" s="134">
        <v>0</v>
      </c>
      <c r="T557" s="134">
        <v>0</v>
      </c>
      <c r="U557" s="134">
        <v>5000</v>
      </c>
      <c r="V557" s="134">
        <v>0</v>
      </c>
      <c r="W557" s="134">
        <v>0</v>
      </c>
      <c r="X557" s="134">
        <v>0</v>
      </c>
      <c r="Y557" s="134">
        <v>5000</v>
      </c>
      <c r="Z557" s="138">
        <v>0</v>
      </c>
      <c r="AA557" s="134">
        <v>0</v>
      </c>
      <c r="AB557" s="134">
        <v>0</v>
      </c>
      <c r="AC557" s="134">
        <v>5000</v>
      </c>
      <c r="AD557" s="134">
        <v>0</v>
      </c>
    </row>
    <row r="558" spans="1:30" ht="41.4" x14ac:dyDescent="0.3">
      <c r="A558" s="108" t="s">
        <v>383</v>
      </c>
      <c r="B558" s="33" t="s">
        <v>651</v>
      </c>
      <c r="C558" s="33" t="s">
        <v>651</v>
      </c>
      <c r="D558" s="33" t="s">
        <v>12</v>
      </c>
      <c r="E558" s="33" t="s">
        <v>13</v>
      </c>
      <c r="F558" s="33" t="s">
        <v>12</v>
      </c>
      <c r="G558" s="127" t="s">
        <v>14</v>
      </c>
      <c r="H558" s="178">
        <v>35701</v>
      </c>
      <c r="I558" s="34" t="s">
        <v>772</v>
      </c>
      <c r="J558" s="110"/>
      <c r="K558" s="154" t="s">
        <v>741</v>
      </c>
      <c r="L558" s="42" t="s">
        <v>48</v>
      </c>
      <c r="M558" s="42" t="s">
        <v>48</v>
      </c>
      <c r="N558" s="128" t="s">
        <v>53</v>
      </c>
      <c r="O558" s="129">
        <v>1</v>
      </c>
      <c r="P558" s="139">
        <v>7000</v>
      </c>
      <c r="Q558" s="35" t="s">
        <v>130</v>
      </c>
      <c r="R558" s="162">
        <f t="shared" si="18"/>
        <v>7000</v>
      </c>
      <c r="S558" s="134">
        <v>0</v>
      </c>
      <c r="T558" s="134">
        <v>7000</v>
      </c>
      <c r="U558" s="134">
        <v>0</v>
      </c>
      <c r="V558" s="134">
        <v>0</v>
      </c>
      <c r="W558" s="134">
        <v>0</v>
      </c>
      <c r="X558" s="134">
        <v>0</v>
      </c>
      <c r="Y558" s="134">
        <v>0</v>
      </c>
      <c r="Z558" s="138">
        <v>0</v>
      </c>
      <c r="AA558" s="134">
        <v>0</v>
      </c>
      <c r="AB558" s="134">
        <v>0</v>
      </c>
      <c r="AC558" s="134">
        <v>0</v>
      </c>
      <c r="AD558" s="134">
        <v>0</v>
      </c>
    </row>
    <row r="559" spans="1:30" ht="41.4" x14ac:dyDescent="0.3">
      <c r="A559" s="108" t="s">
        <v>383</v>
      </c>
      <c r="B559" s="33" t="s">
        <v>651</v>
      </c>
      <c r="C559" s="33" t="s">
        <v>651</v>
      </c>
      <c r="D559" s="33" t="s">
        <v>12</v>
      </c>
      <c r="E559" s="33" t="s">
        <v>330</v>
      </c>
      <c r="F559" s="33" t="s">
        <v>12</v>
      </c>
      <c r="G559" s="127" t="s">
        <v>14</v>
      </c>
      <c r="H559" s="178">
        <v>22104</v>
      </c>
      <c r="I559" s="34" t="s">
        <v>773</v>
      </c>
      <c r="J559" s="110" t="s">
        <v>623</v>
      </c>
      <c r="K559" s="110" t="s">
        <v>624</v>
      </c>
      <c r="L559" s="42" t="s">
        <v>48</v>
      </c>
      <c r="M559" s="42" t="s">
        <v>48</v>
      </c>
      <c r="N559" s="128" t="s">
        <v>52</v>
      </c>
      <c r="O559" s="129">
        <v>20</v>
      </c>
      <c r="P559" s="139">
        <v>587.09500000000003</v>
      </c>
      <c r="Q559" s="35" t="s">
        <v>130</v>
      </c>
      <c r="R559" s="162">
        <f t="shared" si="18"/>
        <v>7045.1450000000023</v>
      </c>
      <c r="S559" s="134">
        <v>587.1</v>
      </c>
      <c r="T559" s="134">
        <v>587.09500000000003</v>
      </c>
      <c r="U559" s="134">
        <v>587.09500000000003</v>
      </c>
      <c r="V559" s="134">
        <v>587.09500000000003</v>
      </c>
      <c r="W559" s="134">
        <v>587.09500000000003</v>
      </c>
      <c r="X559" s="134">
        <v>587.09500000000003</v>
      </c>
      <c r="Y559" s="134">
        <v>587.09500000000003</v>
      </c>
      <c r="Z559" s="134">
        <v>587.09500000000003</v>
      </c>
      <c r="AA559" s="134">
        <v>587.09500000000003</v>
      </c>
      <c r="AB559" s="134">
        <v>587.09500000000003</v>
      </c>
      <c r="AC559" s="134">
        <v>587.09500000000003</v>
      </c>
      <c r="AD559" s="134">
        <v>587.09500000000003</v>
      </c>
    </row>
    <row r="560" spans="1:30" ht="41.4" x14ac:dyDescent="0.3">
      <c r="A560" s="108" t="s">
        <v>383</v>
      </c>
      <c r="B560" s="33" t="s">
        <v>651</v>
      </c>
      <c r="C560" s="33" t="s">
        <v>651</v>
      </c>
      <c r="D560" s="33" t="s">
        <v>12</v>
      </c>
      <c r="E560" s="33" t="s">
        <v>330</v>
      </c>
      <c r="F560" s="33" t="s">
        <v>12</v>
      </c>
      <c r="G560" s="127" t="s">
        <v>14</v>
      </c>
      <c r="H560" s="178">
        <v>22104</v>
      </c>
      <c r="I560" s="34" t="s">
        <v>773</v>
      </c>
      <c r="J560" s="110" t="s">
        <v>742</v>
      </c>
      <c r="K560" s="110" t="s">
        <v>743</v>
      </c>
      <c r="L560" s="42" t="s">
        <v>48</v>
      </c>
      <c r="M560" s="42" t="s">
        <v>48</v>
      </c>
      <c r="N560" s="128" t="s">
        <v>52</v>
      </c>
      <c r="O560" s="129">
        <v>20</v>
      </c>
      <c r="P560" s="139">
        <v>402.5</v>
      </c>
      <c r="Q560" s="35" t="s">
        <v>130</v>
      </c>
      <c r="R560" s="162">
        <f t="shared" si="18"/>
        <v>4830</v>
      </c>
      <c r="S560" s="134">
        <v>402.5</v>
      </c>
      <c r="T560" s="134">
        <v>402.5</v>
      </c>
      <c r="U560" s="134">
        <v>402.5</v>
      </c>
      <c r="V560" s="134">
        <v>402.5</v>
      </c>
      <c r="W560" s="134">
        <v>402.5</v>
      </c>
      <c r="X560" s="134">
        <v>402.5</v>
      </c>
      <c r="Y560" s="134">
        <v>402.5</v>
      </c>
      <c r="Z560" s="134">
        <v>402.5</v>
      </c>
      <c r="AA560" s="134">
        <v>402.5</v>
      </c>
      <c r="AB560" s="134">
        <v>402.5</v>
      </c>
      <c r="AC560" s="134">
        <v>402.5</v>
      </c>
      <c r="AD560" s="134">
        <v>402.5</v>
      </c>
    </row>
    <row r="561" spans="1:30" ht="41.4" x14ac:dyDescent="0.3">
      <c r="A561" s="108" t="s">
        <v>383</v>
      </c>
      <c r="B561" s="33" t="s">
        <v>651</v>
      </c>
      <c r="C561" s="33" t="s">
        <v>651</v>
      </c>
      <c r="D561" s="33" t="s">
        <v>12</v>
      </c>
      <c r="E561" s="33" t="s">
        <v>330</v>
      </c>
      <c r="F561" s="33" t="s">
        <v>12</v>
      </c>
      <c r="G561" s="127" t="s">
        <v>14</v>
      </c>
      <c r="H561" s="178">
        <v>22104</v>
      </c>
      <c r="I561" s="34" t="s">
        <v>773</v>
      </c>
      <c r="J561" s="110" t="s">
        <v>613</v>
      </c>
      <c r="K561" s="110" t="s">
        <v>614</v>
      </c>
      <c r="L561" s="42" t="s">
        <v>48</v>
      </c>
      <c r="M561" s="42" t="s">
        <v>48</v>
      </c>
      <c r="N561" s="128" t="s">
        <v>54</v>
      </c>
      <c r="O561" s="129">
        <v>24</v>
      </c>
      <c r="P561" s="139">
        <v>160.82249999999999</v>
      </c>
      <c r="Q561" s="35" t="s">
        <v>130</v>
      </c>
      <c r="R561" s="162">
        <f t="shared" si="18"/>
        <v>1929.9499999999998</v>
      </c>
      <c r="S561" s="134">
        <v>160.83000000000001</v>
      </c>
      <c r="T561" s="134">
        <v>160.83000000000001</v>
      </c>
      <c r="U561" s="134">
        <v>160.83000000000001</v>
      </c>
      <c r="V561" s="134">
        <v>160.83000000000001</v>
      </c>
      <c r="W561" s="134">
        <v>160.83000000000001</v>
      </c>
      <c r="X561" s="134">
        <v>160.83000000000001</v>
      </c>
      <c r="Y561" s="134">
        <v>160.83000000000001</v>
      </c>
      <c r="Z561" s="134">
        <v>160.83000000000001</v>
      </c>
      <c r="AA561" s="134">
        <v>160.83000000000001</v>
      </c>
      <c r="AB561" s="134">
        <v>160.83000000000001</v>
      </c>
      <c r="AC561" s="134">
        <v>160.83000000000001</v>
      </c>
      <c r="AD561" s="134">
        <v>160.82</v>
      </c>
    </row>
    <row r="562" spans="1:30" ht="41.4" x14ac:dyDescent="0.3">
      <c r="A562" s="108" t="s">
        <v>383</v>
      </c>
      <c r="B562" s="33" t="s">
        <v>651</v>
      </c>
      <c r="C562" s="33" t="s">
        <v>651</v>
      </c>
      <c r="D562" s="33" t="s">
        <v>12</v>
      </c>
      <c r="E562" s="33" t="s">
        <v>330</v>
      </c>
      <c r="F562" s="33" t="s">
        <v>12</v>
      </c>
      <c r="G562" s="127" t="s">
        <v>14</v>
      </c>
      <c r="H562" s="178">
        <v>22104</v>
      </c>
      <c r="I562" s="34" t="s">
        <v>773</v>
      </c>
      <c r="J562" s="110" t="s">
        <v>615</v>
      </c>
      <c r="K562" s="110" t="s">
        <v>616</v>
      </c>
      <c r="L562" s="42" t="s">
        <v>48</v>
      </c>
      <c r="M562" s="42" t="s">
        <v>48</v>
      </c>
      <c r="N562" s="128" t="s">
        <v>54</v>
      </c>
      <c r="O562" s="129">
        <v>2</v>
      </c>
      <c r="P562" s="139">
        <v>259.01</v>
      </c>
      <c r="Q562" s="35" t="s">
        <v>130</v>
      </c>
      <c r="R562" s="162">
        <f t="shared" si="18"/>
        <v>518.01</v>
      </c>
      <c r="S562" s="134">
        <v>259.005</v>
      </c>
      <c r="T562" s="134"/>
      <c r="U562" s="134"/>
      <c r="V562" s="134"/>
      <c r="W562" s="134"/>
      <c r="X562" s="134"/>
      <c r="Y562" s="134"/>
      <c r="Z562" s="138"/>
      <c r="AA562" s="134"/>
      <c r="AB562" s="134"/>
      <c r="AC562" s="134"/>
      <c r="AD562" s="134">
        <v>259.005</v>
      </c>
    </row>
    <row r="563" spans="1:30" ht="41.4" x14ac:dyDescent="0.3">
      <c r="A563" s="108" t="s">
        <v>383</v>
      </c>
      <c r="B563" s="33" t="s">
        <v>651</v>
      </c>
      <c r="C563" s="33" t="s">
        <v>651</v>
      </c>
      <c r="D563" s="33" t="s">
        <v>12</v>
      </c>
      <c r="E563" s="33" t="s">
        <v>330</v>
      </c>
      <c r="F563" s="33" t="s">
        <v>12</v>
      </c>
      <c r="G563" s="127" t="s">
        <v>14</v>
      </c>
      <c r="H563" s="178">
        <v>22104</v>
      </c>
      <c r="I563" s="34" t="s">
        <v>773</v>
      </c>
      <c r="J563" s="110" t="s">
        <v>744</v>
      </c>
      <c r="K563" s="110" t="s">
        <v>745</v>
      </c>
      <c r="L563" s="42" t="s">
        <v>48</v>
      </c>
      <c r="M563" s="42" t="s">
        <v>48</v>
      </c>
      <c r="N563" s="128" t="s">
        <v>218</v>
      </c>
      <c r="O563" s="129">
        <v>24</v>
      </c>
      <c r="P563" s="139">
        <v>357.99900000000002</v>
      </c>
      <c r="Q563" s="35" t="s">
        <v>130</v>
      </c>
      <c r="R563" s="162">
        <f t="shared" si="18"/>
        <v>4295.9429999999993</v>
      </c>
      <c r="S563" s="134">
        <v>357.99</v>
      </c>
      <c r="T563" s="134">
        <v>357.99</v>
      </c>
      <c r="U563" s="134">
        <v>357.99</v>
      </c>
      <c r="V563" s="134">
        <v>357.99</v>
      </c>
      <c r="W563" s="134">
        <v>357.99</v>
      </c>
      <c r="X563" s="134">
        <v>357.99900000000002</v>
      </c>
      <c r="Y563" s="134">
        <v>357.99900000000002</v>
      </c>
      <c r="Z563" s="134">
        <v>357.99900000000002</v>
      </c>
      <c r="AA563" s="134">
        <v>357.99900000000002</v>
      </c>
      <c r="AB563" s="134">
        <v>357.99900000000002</v>
      </c>
      <c r="AC563" s="134">
        <v>357.99900000000002</v>
      </c>
      <c r="AD563" s="134">
        <v>357.99900000000002</v>
      </c>
    </row>
    <row r="564" spans="1:30" ht="41.4" x14ac:dyDescent="0.3">
      <c r="A564" s="108" t="s">
        <v>383</v>
      </c>
      <c r="B564" s="33" t="s">
        <v>651</v>
      </c>
      <c r="C564" s="33" t="s">
        <v>651</v>
      </c>
      <c r="D564" s="33" t="s">
        <v>12</v>
      </c>
      <c r="E564" s="33" t="s">
        <v>330</v>
      </c>
      <c r="F564" s="33" t="s">
        <v>12</v>
      </c>
      <c r="G564" s="127" t="s">
        <v>14</v>
      </c>
      <c r="H564" s="178">
        <v>22104</v>
      </c>
      <c r="I564" s="34" t="s">
        <v>773</v>
      </c>
      <c r="J564" s="110" t="s">
        <v>276</v>
      </c>
      <c r="K564" s="110" t="s">
        <v>277</v>
      </c>
      <c r="L564" s="42" t="s">
        <v>48</v>
      </c>
      <c r="M564" s="42" t="s">
        <v>48</v>
      </c>
      <c r="N564" s="128" t="s">
        <v>54</v>
      </c>
      <c r="O564" s="129">
        <v>24</v>
      </c>
      <c r="P564" s="139">
        <v>241.99</v>
      </c>
      <c r="Q564" s="35" t="s">
        <v>130</v>
      </c>
      <c r="R564" s="162">
        <f t="shared" si="18"/>
        <v>2903.8799999999992</v>
      </c>
      <c r="S564" s="134">
        <v>241.99</v>
      </c>
      <c r="T564" s="134">
        <v>241.99</v>
      </c>
      <c r="U564" s="134">
        <v>241.99</v>
      </c>
      <c r="V564" s="134">
        <v>241.99</v>
      </c>
      <c r="W564" s="134">
        <v>241.99</v>
      </c>
      <c r="X564" s="134">
        <v>241.99</v>
      </c>
      <c r="Y564" s="134">
        <v>241.99</v>
      </c>
      <c r="Z564" s="134">
        <v>241.99</v>
      </c>
      <c r="AA564" s="134">
        <v>241.99</v>
      </c>
      <c r="AB564" s="134">
        <v>241.99</v>
      </c>
      <c r="AC564" s="134">
        <v>241.99</v>
      </c>
      <c r="AD564" s="134">
        <v>241.99</v>
      </c>
    </row>
    <row r="565" spans="1:30" ht="41.4" x14ac:dyDescent="0.3">
      <c r="A565" s="108" t="s">
        <v>383</v>
      </c>
      <c r="B565" s="33" t="s">
        <v>651</v>
      </c>
      <c r="C565" s="33" t="s">
        <v>651</v>
      </c>
      <c r="D565" s="33" t="s">
        <v>12</v>
      </c>
      <c r="E565" s="33" t="s">
        <v>330</v>
      </c>
      <c r="F565" s="33" t="s">
        <v>12</v>
      </c>
      <c r="G565" s="127" t="s">
        <v>14</v>
      </c>
      <c r="H565" s="178">
        <v>22104</v>
      </c>
      <c r="I565" s="34" t="s">
        <v>773</v>
      </c>
      <c r="J565" s="110" t="s">
        <v>76</v>
      </c>
      <c r="K565" s="110" t="s">
        <v>77</v>
      </c>
      <c r="L565" s="42" t="s">
        <v>48</v>
      </c>
      <c r="M565" s="42" t="s">
        <v>48</v>
      </c>
      <c r="N565" s="128" t="s">
        <v>261</v>
      </c>
      <c r="O565" s="129">
        <v>85</v>
      </c>
      <c r="P565" s="140">
        <v>99.729200000000006</v>
      </c>
      <c r="Q565" s="35" t="s">
        <v>130</v>
      </c>
      <c r="R565" s="162">
        <f t="shared" si="18"/>
        <v>8477.0700000000015</v>
      </c>
      <c r="S565" s="134">
        <v>490.58</v>
      </c>
      <c r="T565" s="134">
        <v>749.59</v>
      </c>
      <c r="U565" s="134">
        <v>749.59</v>
      </c>
      <c r="V565" s="134">
        <v>749.59</v>
      </c>
      <c r="W565" s="134">
        <v>749.59</v>
      </c>
      <c r="X565" s="134">
        <v>749.59</v>
      </c>
      <c r="Y565" s="134">
        <v>749.59</v>
      </c>
      <c r="Z565" s="134">
        <v>749.59</v>
      </c>
      <c r="AA565" s="134">
        <v>749.59</v>
      </c>
      <c r="AB565" s="134">
        <v>749.59</v>
      </c>
      <c r="AC565" s="134">
        <v>749.59</v>
      </c>
      <c r="AD565" s="134">
        <v>490.59</v>
      </c>
    </row>
    <row r="566" spans="1:30" ht="27.6" x14ac:dyDescent="0.3">
      <c r="A566" s="108" t="s">
        <v>383</v>
      </c>
      <c r="B566" s="33" t="s">
        <v>651</v>
      </c>
      <c r="C566" s="33" t="s">
        <v>651</v>
      </c>
      <c r="D566" s="33" t="s">
        <v>12</v>
      </c>
      <c r="E566" s="33" t="s">
        <v>13</v>
      </c>
      <c r="F566" s="33" t="s">
        <v>12</v>
      </c>
      <c r="G566" s="127" t="s">
        <v>310</v>
      </c>
      <c r="H566" s="178">
        <v>31301</v>
      </c>
      <c r="I566" s="34" t="s">
        <v>311</v>
      </c>
      <c r="J566" s="110"/>
      <c r="K566" s="154" t="s">
        <v>746</v>
      </c>
      <c r="L566" s="42" t="s">
        <v>48</v>
      </c>
      <c r="M566" s="42" t="s">
        <v>48</v>
      </c>
      <c r="N566" s="128" t="s">
        <v>312</v>
      </c>
      <c r="O566" s="129">
        <v>6</v>
      </c>
      <c r="P566" s="139">
        <v>2800</v>
      </c>
      <c r="Q566" s="35" t="s">
        <v>130</v>
      </c>
      <c r="R566" s="162">
        <f t="shared" si="18"/>
        <v>16800</v>
      </c>
      <c r="S566" s="134">
        <v>2800</v>
      </c>
      <c r="T566" s="134">
        <v>0</v>
      </c>
      <c r="U566" s="134">
        <v>2800</v>
      </c>
      <c r="V566" s="134">
        <v>0</v>
      </c>
      <c r="W566" s="134">
        <v>2800</v>
      </c>
      <c r="X566" s="134">
        <v>0</v>
      </c>
      <c r="Y566" s="134">
        <v>2800</v>
      </c>
      <c r="Z566" s="138">
        <v>0</v>
      </c>
      <c r="AA566" s="134">
        <v>2800</v>
      </c>
      <c r="AB566" s="134">
        <v>0</v>
      </c>
      <c r="AC566" s="134">
        <v>2800</v>
      </c>
      <c r="AD566" s="134">
        <v>0</v>
      </c>
    </row>
    <row r="567" spans="1:30" ht="55.2" x14ac:dyDescent="0.3">
      <c r="A567" s="108" t="s">
        <v>383</v>
      </c>
      <c r="B567" s="33" t="s">
        <v>651</v>
      </c>
      <c r="C567" s="33" t="s">
        <v>651</v>
      </c>
      <c r="D567" s="33" t="s">
        <v>12</v>
      </c>
      <c r="E567" s="33" t="s">
        <v>13</v>
      </c>
      <c r="F567" s="33" t="s">
        <v>12</v>
      </c>
      <c r="G567" s="127" t="s">
        <v>310</v>
      </c>
      <c r="H567" s="178">
        <v>32201</v>
      </c>
      <c r="I567" s="34" t="s">
        <v>388</v>
      </c>
      <c r="J567" s="110"/>
      <c r="K567" s="154" t="s">
        <v>747</v>
      </c>
      <c r="L567" s="42" t="s">
        <v>748</v>
      </c>
      <c r="M567" s="35" t="s">
        <v>320</v>
      </c>
      <c r="N567" s="128" t="s">
        <v>312</v>
      </c>
      <c r="O567" s="129">
        <v>12</v>
      </c>
      <c r="P567" s="139">
        <v>77075</v>
      </c>
      <c r="Q567" s="35" t="s">
        <v>130</v>
      </c>
      <c r="R567" s="162">
        <f t="shared" si="18"/>
        <v>924906</v>
      </c>
      <c r="S567" s="134">
        <v>77075</v>
      </c>
      <c r="T567" s="134">
        <v>77075</v>
      </c>
      <c r="U567" s="134">
        <v>77075</v>
      </c>
      <c r="V567" s="134">
        <v>77075</v>
      </c>
      <c r="W567" s="134">
        <v>77075</v>
      </c>
      <c r="X567" s="134">
        <v>77075</v>
      </c>
      <c r="Y567" s="134">
        <v>77075</v>
      </c>
      <c r="Z567" s="134">
        <v>77075</v>
      </c>
      <c r="AA567" s="134">
        <v>77075</v>
      </c>
      <c r="AB567" s="134">
        <v>77075</v>
      </c>
      <c r="AC567" s="134">
        <v>77075</v>
      </c>
      <c r="AD567" s="134">
        <v>77081</v>
      </c>
    </row>
    <row r="568" spans="1:30" ht="55.2" x14ac:dyDescent="0.3">
      <c r="A568" s="108" t="s">
        <v>383</v>
      </c>
      <c r="B568" s="33" t="s">
        <v>651</v>
      </c>
      <c r="C568" s="33" t="s">
        <v>651</v>
      </c>
      <c r="D568" s="33" t="s">
        <v>12</v>
      </c>
      <c r="E568" s="33" t="s">
        <v>13</v>
      </c>
      <c r="F568" s="33" t="s">
        <v>12</v>
      </c>
      <c r="G568" s="127" t="s">
        <v>310</v>
      </c>
      <c r="H568" s="178">
        <v>33801</v>
      </c>
      <c r="I568" s="34" t="s">
        <v>387</v>
      </c>
      <c r="J568" s="110"/>
      <c r="K568" s="154" t="s">
        <v>749</v>
      </c>
      <c r="L568" s="42" t="s">
        <v>750</v>
      </c>
      <c r="M568" s="35" t="s">
        <v>316</v>
      </c>
      <c r="N568" s="128" t="s">
        <v>312</v>
      </c>
      <c r="O568" s="129">
        <v>12</v>
      </c>
      <c r="P568" s="139">
        <v>50268</v>
      </c>
      <c r="Q568" s="35" t="s">
        <v>130</v>
      </c>
      <c r="R568" s="162">
        <f t="shared" si="18"/>
        <v>603210</v>
      </c>
      <c r="S568" s="134">
        <v>50268</v>
      </c>
      <c r="T568" s="134">
        <v>50268</v>
      </c>
      <c r="U568" s="134">
        <v>50268</v>
      </c>
      <c r="V568" s="134">
        <v>50268</v>
      </c>
      <c r="W568" s="134">
        <v>50268</v>
      </c>
      <c r="X568" s="134">
        <v>50268</v>
      </c>
      <c r="Y568" s="134">
        <v>50268</v>
      </c>
      <c r="Z568" s="134">
        <v>50268</v>
      </c>
      <c r="AA568" s="134">
        <v>50268</v>
      </c>
      <c r="AB568" s="134">
        <v>50268</v>
      </c>
      <c r="AC568" s="134">
        <v>50268</v>
      </c>
      <c r="AD568" s="134">
        <v>50262</v>
      </c>
    </row>
    <row r="569" spans="1:30" ht="41.4" x14ac:dyDescent="0.3">
      <c r="A569" s="108" t="s">
        <v>383</v>
      </c>
      <c r="B569" s="33" t="s">
        <v>651</v>
      </c>
      <c r="C569" s="33" t="s">
        <v>651</v>
      </c>
      <c r="D569" s="33" t="s">
        <v>12</v>
      </c>
      <c r="E569" s="33" t="s">
        <v>13</v>
      </c>
      <c r="F569" s="33" t="s">
        <v>12</v>
      </c>
      <c r="G569" s="127" t="s">
        <v>310</v>
      </c>
      <c r="H569" s="178">
        <v>35101</v>
      </c>
      <c r="I569" s="34" t="s">
        <v>1024</v>
      </c>
      <c r="J569" s="110"/>
      <c r="K569" s="154" t="s">
        <v>751</v>
      </c>
      <c r="L569" s="42" t="s">
        <v>48</v>
      </c>
      <c r="M569" s="42" t="s">
        <v>48</v>
      </c>
      <c r="N569" s="128" t="s">
        <v>312</v>
      </c>
      <c r="O569" s="129">
        <v>12</v>
      </c>
      <c r="P569" s="139">
        <v>4000</v>
      </c>
      <c r="Q569" s="35" t="s">
        <v>130</v>
      </c>
      <c r="R569" s="162">
        <f t="shared" si="18"/>
        <v>47392</v>
      </c>
      <c r="S569" s="134">
        <v>4000</v>
      </c>
      <c r="T569" s="134">
        <v>4000</v>
      </c>
      <c r="U569" s="134">
        <v>4000</v>
      </c>
      <c r="V569" s="134">
        <v>4000</v>
      </c>
      <c r="W569" s="134">
        <v>4000</v>
      </c>
      <c r="X569" s="134">
        <v>4000</v>
      </c>
      <c r="Y569" s="134">
        <v>4000</v>
      </c>
      <c r="Z569" s="134">
        <v>4000</v>
      </c>
      <c r="AA569" s="134">
        <v>4000</v>
      </c>
      <c r="AB569" s="134">
        <v>4000</v>
      </c>
      <c r="AC569" s="134">
        <v>4000</v>
      </c>
      <c r="AD569" s="134">
        <v>3392</v>
      </c>
    </row>
    <row r="570" spans="1:30" ht="41.4" x14ac:dyDescent="0.3">
      <c r="A570" s="108" t="s">
        <v>383</v>
      </c>
      <c r="B570" s="33" t="s">
        <v>651</v>
      </c>
      <c r="C570" s="33" t="s">
        <v>651</v>
      </c>
      <c r="D570" s="33" t="s">
        <v>12</v>
      </c>
      <c r="E570" s="33" t="s">
        <v>13</v>
      </c>
      <c r="F570" s="33" t="s">
        <v>12</v>
      </c>
      <c r="G570" s="127" t="s">
        <v>310</v>
      </c>
      <c r="H570" s="178">
        <v>35801</v>
      </c>
      <c r="I570" s="34" t="s">
        <v>1025</v>
      </c>
      <c r="J570" s="110"/>
      <c r="K570" s="154" t="s">
        <v>1031</v>
      </c>
      <c r="L570" s="42" t="s">
        <v>48</v>
      </c>
      <c r="M570" s="42" t="s">
        <v>48</v>
      </c>
      <c r="N570" s="128" t="s">
        <v>312</v>
      </c>
      <c r="O570" s="129">
        <v>1</v>
      </c>
      <c r="P570" s="139">
        <v>3500</v>
      </c>
      <c r="Q570" s="35" t="s">
        <v>130</v>
      </c>
      <c r="R570" s="162">
        <f t="shared" si="18"/>
        <v>3500</v>
      </c>
      <c r="S570" s="134">
        <v>3500</v>
      </c>
      <c r="T570" s="134">
        <v>0</v>
      </c>
      <c r="U570" s="134">
        <v>0</v>
      </c>
      <c r="V570" s="134">
        <v>0</v>
      </c>
      <c r="W570" s="134">
        <v>0</v>
      </c>
      <c r="X570" s="134">
        <v>0</v>
      </c>
      <c r="Y570" s="134">
        <v>0</v>
      </c>
      <c r="Z570" s="138">
        <v>0</v>
      </c>
      <c r="AA570" s="134">
        <v>0</v>
      </c>
      <c r="AB570" s="134">
        <v>0</v>
      </c>
      <c r="AC570" s="134">
        <v>0</v>
      </c>
      <c r="AD570" s="134">
        <v>0</v>
      </c>
    </row>
    <row r="571" spans="1:30" ht="55.2" x14ac:dyDescent="0.3">
      <c r="A571" s="108" t="s">
        <v>383</v>
      </c>
      <c r="B571" s="33" t="s">
        <v>651</v>
      </c>
      <c r="C571" s="33" t="s">
        <v>651</v>
      </c>
      <c r="D571" s="33" t="s">
        <v>12</v>
      </c>
      <c r="E571" s="33" t="s">
        <v>13</v>
      </c>
      <c r="F571" s="33" t="s">
        <v>12</v>
      </c>
      <c r="G571" s="127" t="s">
        <v>310</v>
      </c>
      <c r="H571" s="178">
        <v>35801</v>
      </c>
      <c r="I571" s="34" t="s">
        <v>1025</v>
      </c>
      <c r="J571" s="110"/>
      <c r="K571" s="154" t="s">
        <v>1031</v>
      </c>
      <c r="L571" s="42" t="s">
        <v>752</v>
      </c>
      <c r="M571" s="35" t="s">
        <v>316</v>
      </c>
      <c r="N571" s="128" t="s">
        <v>312</v>
      </c>
      <c r="O571" s="129">
        <v>12</v>
      </c>
      <c r="P571" s="139">
        <v>24452</v>
      </c>
      <c r="Q571" s="35" t="s">
        <v>130</v>
      </c>
      <c r="R571" s="162">
        <f t="shared" si="18"/>
        <v>293424</v>
      </c>
      <c r="S571" s="134">
        <v>24452</v>
      </c>
      <c r="T571" s="134">
        <v>24452</v>
      </c>
      <c r="U571" s="134">
        <v>24452</v>
      </c>
      <c r="V571" s="134">
        <v>24452</v>
      </c>
      <c r="W571" s="134">
        <v>24452</v>
      </c>
      <c r="X571" s="134">
        <v>24452</v>
      </c>
      <c r="Y571" s="134">
        <v>24452</v>
      </c>
      <c r="Z571" s="134">
        <v>24452</v>
      </c>
      <c r="AA571" s="134">
        <v>24452</v>
      </c>
      <c r="AB571" s="134">
        <v>24452</v>
      </c>
      <c r="AC571" s="134">
        <v>24452</v>
      </c>
      <c r="AD571" s="134">
        <v>24452</v>
      </c>
    </row>
    <row r="572" spans="1:30" ht="27.6" x14ac:dyDescent="0.3">
      <c r="A572" s="108" t="s">
        <v>383</v>
      </c>
      <c r="B572" s="33" t="s">
        <v>651</v>
      </c>
      <c r="C572" s="33" t="s">
        <v>651</v>
      </c>
      <c r="D572" s="33" t="s">
        <v>12</v>
      </c>
      <c r="E572" s="33" t="s">
        <v>13</v>
      </c>
      <c r="F572" s="33" t="s">
        <v>12</v>
      </c>
      <c r="G572" s="127" t="s">
        <v>310</v>
      </c>
      <c r="H572" s="178">
        <v>35901</v>
      </c>
      <c r="I572" s="34" t="s">
        <v>774</v>
      </c>
      <c r="J572" s="110"/>
      <c r="K572" s="154" t="s">
        <v>753</v>
      </c>
      <c r="L572" s="42" t="s">
        <v>48</v>
      </c>
      <c r="M572" s="42" t="s">
        <v>48</v>
      </c>
      <c r="N572" s="128" t="s">
        <v>312</v>
      </c>
      <c r="O572" s="129">
        <v>6</v>
      </c>
      <c r="P572" s="139">
        <v>2787</v>
      </c>
      <c r="Q572" s="35" t="s">
        <v>130</v>
      </c>
      <c r="R572" s="162">
        <f t="shared" ref="R572:R610" si="20">SUM(S572:AD572)</f>
        <v>16722</v>
      </c>
      <c r="S572" s="134">
        <v>2787</v>
      </c>
      <c r="T572" s="134">
        <v>0</v>
      </c>
      <c r="U572" s="134">
        <v>2787</v>
      </c>
      <c r="V572" s="134">
        <v>0</v>
      </c>
      <c r="W572" s="134">
        <v>2787</v>
      </c>
      <c r="X572" s="134">
        <v>0</v>
      </c>
      <c r="Y572" s="134">
        <v>2787</v>
      </c>
      <c r="Z572" s="138">
        <v>0</v>
      </c>
      <c r="AA572" s="134">
        <v>2787</v>
      </c>
      <c r="AB572" s="134">
        <v>0</v>
      </c>
      <c r="AC572" s="134">
        <v>2787</v>
      </c>
      <c r="AD572" s="134">
        <v>0</v>
      </c>
    </row>
    <row r="573" spans="1:30" ht="27.6" x14ac:dyDescent="0.3">
      <c r="A573" s="108" t="s">
        <v>383</v>
      </c>
      <c r="B573" s="33" t="s">
        <v>651</v>
      </c>
      <c r="C573" s="33" t="s">
        <v>651</v>
      </c>
      <c r="D573" s="33" t="s">
        <v>12</v>
      </c>
      <c r="E573" s="33" t="s">
        <v>13</v>
      </c>
      <c r="F573" s="33" t="s">
        <v>12</v>
      </c>
      <c r="G573" s="127" t="s">
        <v>310</v>
      </c>
      <c r="H573" s="178">
        <v>35901</v>
      </c>
      <c r="I573" s="34" t="s">
        <v>774</v>
      </c>
      <c r="J573" s="110"/>
      <c r="K573" s="154" t="s">
        <v>753</v>
      </c>
      <c r="L573" s="42" t="s">
        <v>48</v>
      </c>
      <c r="M573" s="42" t="s">
        <v>48</v>
      </c>
      <c r="N573" s="128" t="s">
        <v>312</v>
      </c>
      <c r="O573" s="129">
        <v>2</v>
      </c>
      <c r="P573" s="139">
        <v>3752</v>
      </c>
      <c r="Q573" s="35" t="s">
        <v>130</v>
      </c>
      <c r="R573" s="162">
        <f t="shared" si="20"/>
        <v>7504</v>
      </c>
      <c r="S573" s="134">
        <v>0</v>
      </c>
      <c r="T573" s="134">
        <v>3752</v>
      </c>
      <c r="U573" s="134">
        <v>0</v>
      </c>
      <c r="V573" s="134">
        <v>0</v>
      </c>
      <c r="W573" s="134">
        <v>0</v>
      </c>
      <c r="X573" s="134">
        <v>0</v>
      </c>
      <c r="Y573" s="134">
        <v>0</v>
      </c>
      <c r="Z573" s="138">
        <v>3752</v>
      </c>
      <c r="AA573" s="134">
        <v>0</v>
      </c>
      <c r="AB573" s="134">
        <v>0</v>
      </c>
      <c r="AC573" s="134">
        <v>0</v>
      </c>
      <c r="AD573" s="134">
        <v>0</v>
      </c>
    </row>
    <row r="574" spans="1:30" ht="27.6" x14ac:dyDescent="0.3">
      <c r="A574" s="108" t="s">
        <v>383</v>
      </c>
      <c r="B574" s="33" t="s">
        <v>651</v>
      </c>
      <c r="C574" s="33" t="s">
        <v>651</v>
      </c>
      <c r="D574" s="33" t="s">
        <v>12</v>
      </c>
      <c r="E574" s="33" t="s">
        <v>13</v>
      </c>
      <c r="F574" s="33" t="s">
        <v>12</v>
      </c>
      <c r="G574" s="127" t="s">
        <v>101</v>
      </c>
      <c r="H574" s="178">
        <v>21601</v>
      </c>
      <c r="I574" s="34" t="s">
        <v>775</v>
      </c>
      <c r="J574" s="110" t="s">
        <v>214</v>
      </c>
      <c r="K574" s="110" t="s">
        <v>215</v>
      </c>
      <c r="L574" s="42" t="s">
        <v>48</v>
      </c>
      <c r="M574" s="42" t="s">
        <v>48</v>
      </c>
      <c r="N574" s="128" t="s">
        <v>266</v>
      </c>
      <c r="O574" s="129">
        <v>180</v>
      </c>
      <c r="P574" s="139">
        <v>90.990399999999994</v>
      </c>
      <c r="Q574" s="35" t="s">
        <v>130</v>
      </c>
      <c r="R574" s="162">
        <f t="shared" si="20"/>
        <v>16374.300000000001</v>
      </c>
      <c r="S574" s="134">
        <v>0</v>
      </c>
      <c r="T574" s="134">
        <v>6102.1</v>
      </c>
      <c r="U574" s="134">
        <v>0</v>
      </c>
      <c r="V574" s="134">
        <v>0</v>
      </c>
      <c r="W574" s="134">
        <v>0</v>
      </c>
      <c r="X574" s="134">
        <v>5136.1000000000004</v>
      </c>
      <c r="Y574" s="134">
        <v>0</v>
      </c>
      <c r="Z574" s="134">
        <v>0</v>
      </c>
      <c r="AA574" s="134">
        <v>0</v>
      </c>
      <c r="AB574" s="134">
        <v>5136.1000000000004</v>
      </c>
      <c r="AC574" s="134">
        <v>0</v>
      </c>
      <c r="AD574" s="134">
        <v>0</v>
      </c>
    </row>
    <row r="575" spans="1:30" ht="27.6" x14ac:dyDescent="0.3">
      <c r="A575" s="108" t="s">
        <v>383</v>
      </c>
      <c r="B575" s="33" t="s">
        <v>651</v>
      </c>
      <c r="C575" s="33" t="s">
        <v>651</v>
      </c>
      <c r="D575" s="33" t="s">
        <v>12</v>
      </c>
      <c r="E575" s="33" t="s">
        <v>13</v>
      </c>
      <c r="F575" s="33" t="s">
        <v>12</v>
      </c>
      <c r="G575" s="127" t="s">
        <v>101</v>
      </c>
      <c r="H575" s="178">
        <v>21601</v>
      </c>
      <c r="I575" s="34" t="s">
        <v>775</v>
      </c>
      <c r="J575" s="110" t="s">
        <v>58</v>
      </c>
      <c r="K575" s="110" t="s">
        <v>342</v>
      </c>
      <c r="L575" s="42" t="s">
        <v>48</v>
      </c>
      <c r="M575" s="42" t="s">
        <v>48</v>
      </c>
      <c r="N575" s="128" t="s">
        <v>53</v>
      </c>
      <c r="O575" s="129">
        <v>60</v>
      </c>
      <c r="P575" s="139">
        <v>105.00320000000001</v>
      </c>
      <c r="Q575" s="35" t="s">
        <v>130</v>
      </c>
      <c r="R575" s="162">
        <f t="shared" si="20"/>
        <v>6300.18</v>
      </c>
      <c r="S575" s="134">
        <v>0</v>
      </c>
      <c r="T575" s="134">
        <v>2100.06</v>
      </c>
      <c r="U575" s="134">
        <v>0</v>
      </c>
      <c r="V575" s="134">
        <v>0</v>
      </c>
      <c r="W575" s="134">
        <v>0</v>
      </c>
      <c r="X575" s="134">
        <v>2100.06</v>
      </c>
      <c r="Y575" s="134">
        <v>0</v>
      </c>
      <c r="Z575" s="134">
        <v>0</v>
      </c>
      <c r="AA575" s="134">
        <v>0</v>
      </c>
      <c r="AB575" s="134">
        <v>2100.06</v>
      </c>
      <c r="AC575" s="134">
        <v>0</v>
      </c>
      <c r="AD575" s="134">
        <v>0</v>
      </c>
    </row>
    <row r="576" spans="1:30" ht="27.6" x14ac:dyDescent="0.3">
      <c r="A576" s="108" t="s">
        <v>383</v>
      </c>
      <c r="B576" s="33" t="s">
        <v>651</v>
      </c>
      <c r="C576" s="33" t="s">
        <v>651</v>
      </c>
      <c r="D576" s="33" t="s">
        <v>12</v>
      </c>
      <c r="E576" s="33" t="s">
        <v>13</v>
      </c>
      <c r="F576" s="33" t="s">
        <v>12</v>
      </c>
      <c r="G576" s="127" t="s">
        <v>101</v>
      </c>
      <c r="H576" s="178">
        <v>21601</v>
      </c>
      <c r="I576" s="34" t="s">
        <v>775</v>
      </c>
      <c r="J576" s="110" t="s">
        <v>73</v>
      </c>
      <c r="K576" s="110" t="s">
        <v>219</v>
      </c>
      <c r="L576" s="42" t="s">
        <v>48</v>
      </c>
      <c r="M576" s="42" t="s">
        <v>48</v>
      </c>
      <c r="N576" s="128" t="s">
        <v>53</v>
      </c>
      <c r="O576" s="129">
        <v>34</v>
      </c>
      <c r="P576" s="139">
        <v>111.592</v>
      </c>
      <c r="Q576" s="35" t="s">
        <v>130</v>
      </c>
      <c r="R576" s="162">
        <f t="shared" si="20"/>
        <v>3794.13</v>
      </c>
      <c r="S576" s="134">
        <v>0</v>
      </c>
      <c r="T576" s="134">
        <v>1264.71</v>
      </c>
      <c r="U576" s="134">
        <v>0</v>
      </c>
      <c r="V576" s="134">
        <v>0</v>
      </c>
      <c r="W576" s="134">
        <v>0</v>
      </c>
      <c r="X576" s="134">
        <v>1264.71</v>
      </c>
      <c r="Y576" s="134">
        <v>0</v>
      </c>
      <c r="Z576" s="134">
        <v>0</v>
      </c>
      <c r="AA576" s="134">
        <v>0</v>
      </c>
      <c r="AB576" s="134">
        <v>1264.71</v>
      </c>
      <c r="AC576" s="134">
        <v>0</v>
      </c>
      <c r="AD576" s="134">
        <v>0</v>
      </c>
    </row>
    <row r="577" spans="1:30" ht="27.6" x14ac:dyDescent="0.3">
      <c r="A577" s="108" t="s">
        <v>383</v>
      </c>
      <c r="B577" s="33" t="s">
        <v>651</v>
      </c>
      <c r="C577" s="33" t="s">
        <v>651</v>
      </c>
      <c r="D577" s="33" t="s">
        <v>12</v>
      </c>
      <c r="E577" s="33" t="s">
        <v>13</v>
      </c>
      <c r="F577" s="33" t="s">
        <v>12</v>
      </c>
      <c r="G577" s="127" t="s">
        <v>101</v>
      </c>
      <c r="H577" s="178">
        <v>21601</v>
      </c>
      <c r="I577" s="34" t="s">
        <v>775</v>
      </c>
      <c r="J577" s="110" t="s">
        <v>224</v>
      </c>
      <c r="K577" s="110" t="s">
        <v>225</v>
      </c>
      <c r="L577" s="42" t="s">
        <v>48</v>
      </c>
      <c r="M577" s="42" t="s">
        <v>48</v>
      </c>
      <c r="N577" s="128" t="s">
        <v>53</v>
      </c>
      <c r="O577" s="129">
        <v>40</v>
      </c>
      <c r="P577" s="139">
        <v>69.483999999999995</v>
      </c>
      <c r="Q577" s="35" t="s">
        <v>130</v>
      </c>
      <c r="R577" s="162">
        <f t="shared" si="20"/>
        <v>2779.3500000000004</v>
      </c>
      <c r="S577" s="134">
        <v>0</v>
      </c>
      <c r="T577" s="134">
        <v>926.45</v>
      </c>
      <c r="U577" s="134">
        <v>0</v>
      </c>
      <c r="V577" s="134">
        <v>0</v>
      </c>
      <c r="W577" s="134">
        <v>0</v>
      </c>
      <c r="X577" s="134">
        <v>926.45</v>
      </c>
      <c r="Y577" s="134">
        <v>0</v>
      </c>
      <c r="Z577" s="134">
        <v>0</v>
      </c>
      <c r="AA577" s="134">
        <v>0</v>
      </c>
      <c r="AB577" s="134">
        <v>926.45</v>
      </c>
      <c r="AC577" s="134">
        <v>0</v>
      </c>
      <c r="AD577" s="134">
        <v>0</v>
      </c>
    </row>
    <row r="578" spans="1:30" ht="27.6" x14ac:dyDescent="0.3">
      <c r="A578" s="108" t="s">
        <v>383</v>
      </c>
      <c r="B578" s="33" t="s">
        <v>651</v>
      </c>
      <c r="C578" s="33" t="s">
        <v>651</v>
      </c>
      <c r="D578" s="33" t="s">
        <v>12</v>
      </c>
      <c r="E578" s="33" t="s">
        <v>13</v>
      </c>
      <c r="F578" s="33" t="s">
        <v>12</v>
      </c>
      <c r="G578" s="127" t="s">
        <v>101</v>
      </c>
      <c r="H578" s="178">
        <v>21601</v>
      </c>
      <c r="I578" s="34" t="s">
        <v>775</v>
      </c>
      <c r="J578" s="110" t="s">
        <v>78</v>
      </c>
      <c r="K578" s="110" t="s">
        <v>754</v>
      </c>
      <c r="L578" s="42" t="s">
        <v>48</v>
      </c>
      <c r="M578" s="42" t="s">
        <v>48</v>
      </c>
      <c r="N578" s="128" t="s">
        <v>266</v>
      </c>
      <c r="O578" s="129">
        <v>11</v>
      </c>
      <c r="P578" s="139">
        <v>155.63720000000001</v>
      </c>
      <c r="Q578" s="35" t="s">
        <v>130</v>
      </c>
      <c r="R578" s="162">
        <f t="shared" si="20"/>
        <v>1716.04</v>
      </c>
      <c r="S578" s="134">
        <v>0</v>
      </c>
      <c r="T578" s="134">
        <v>570.67999999999995</v>
      </c>
      <c r="U578" s="134">
        <v>0</v>
      </c>
      <c r="V578" s="134">
        <v>0</v>
      </c>
      <c r="W578" s="134">
        <v>0</v>
      </c>
      <c r="X578" s="134">
        <v>572.67999999999995</v>
      </c>
      <c r="Y578" s="134">
        <v>0</v>
      </c>
      <c r="Z578" s="134">
        <v>0</v>
      </c>
      <c r="AA578" s="134">
        <v>0</v>
      </c>
      <c r="AB578" s="134">
        <v>572.67999999999995</v>
      </c>
      <c r="AC578" s="134">
        <v>0</v>
      </c>
      <c r="AD578" s="134">
        <v>0</v>
      </c>
    </row>
    <row r="579" spans="1:30" ht="27.6" x14ac:dyDescent="0.3">
      <c r="A579" s="108" t="s">
        <v>383</v>
      </c>
      <c r="B579" s="33" t="s">
        <v>651</v>
      </c>
      <c r="C579" s="33" t="s">
        <v>651</v>
      </c>
      <c r="D579" s="33" t="s">
        <v>12</v>
      </c>
      <c r="E579" s="33" t="s">
        <v>13</v>
      </c>
      <c r="F579" s="33" t="s">
        <v>12</v>
      </c>
      <c r="G579" s="127" t="s">
        <v>101</v>
      </c>
      <c r="H579" s="178">
        <v>25401</v>
      </c>
      <c r="I579" s="34" t="s">
        <v>776</v>
      </c>
      <c r="J579" s="110" t="s">
        <v>74</v>
      </c>
      <c r="K579" s="110" t="s">
        <v>345</v>
      </c>
      <c r="L579" s="42" t="s">
        <v>48</v>
      </c>
      <c r="M579" s="42" t="s">
        <v>48</v>
      </c>
      <c r="N579" s="128" t="s">
        <v>53</v>
      </c>
      <c r="O579" s="129">
        <v>3525</v>
      </c>
      <c r="P579" s="139">
        <v>4.9880000000000004</v>
      </c>
      <c r="Q579" s="35" t="s">
        <v>130</v>
      </c>
      <c r="R579" s="162">
        <f t="shared" si="20"/>
        <v>17581.14</v>
      </c>
      <c r="S579" s="134">
        <v>0</v>
      </c>
      <c r="T579" s="134">
        <v>9009.2999999999993</v>
      </c>
      <c r="U579" s="134">
        <v>0</v>
      </c>
      <c r="V579" s="134">
        <v>0</v>
      </c>
      <c r="W579" s="134">
        <v>0</v>
      </c>
      <c r="X579" s="134">
        <v>4285.92</v>
      </c>
      <c r="Y579" s="134">
        <v>0</v>
      </c>
      <c r="Z579" s="134">
        <v>0</v>
      </c>
      <c r="AA579" s="134">
        <v>0</v>
      </c>
      <c r="AB579" s="134">
        <v>4285.92</v>
      </c>
      <c r="AC579" s="134">
        <v>0</v>
      </c>
      <c r="AD579" s="134">
        <v>0</v>
      </c>
    </row>
    <row r="580" spans="1:30" ht="27.6" x14ac:dyDescent="0.3">
      <c r="A580" s="108" t="s">
        <v>383</v>
      </c>
      <c r="B580" s="33" t="s">
        <v>651</v>
      </c>
      <c r="C580" s="33" t="s">
        <v>651</v>
      </c>
      <c r="D580" s="33" t="s">
        <v>12</v>
      </c>
      <c r="E580" s="33" t="s">
        <v>13</v>
      </c>
      <c r="F580" s="33" t="s">
        <v>12</v>
      </c>
      <c r="G580" s="127" t="s">
        <v>101</v>
      </c>
      <c r="H580" s="178">
        <v>25401</v>
      </c>
      <c r="I580" s="34" t="s">
        <v>776</v>
      </c>
      <c r="J580" s="110" t="s">
        <v>755</v>
      </c>
      <c r="K580" s="110" t="s">
        <v>756</v>
      </c>
      <c r="L580" s="42" t="s">
        <v>48</v>
      </c>
      <c r="M580" s="42" t="s">
        <v>48</v>
      </c>
      <c r="N580" s="128" t="s">
        <v>53</v>
      </c>
      <c r="O580" s="129">
        <v>6</v>
      </c>
      <c r="P580" s="139">
        <v>179.99719999999999</v>
      </c>
      <c r="Q580" s="35" t="s">
        <v>130</v>
      </c>
      <c r="R580" s="162">
        <f t="shared" si="20"/>
        <v>1079.98</v>
      </c>
      <c r="S580" s="134">
        <v>0</v>
      </c>
      <c r="T580" s="134">
        <v>1079.98</v>
      </c>
      <c r="U580" s="134">
        <v>0</v>
      </c>
      <c r="V580" s="134">
        <v>0</v>
      </c>
      <c r="W580" s="134">
        <v>0</v>
      </c>
      <c r="X580" s="134">
        <v>0</v>
      </c>
      <c r="Y580" s="134">
        <v>0</v>
      </c>
      <c r="Z580" s="134">
        <v>0</v>
      </c>
      <c r="AA580" s="134">
        <v>0</v>
      </c>
      <c r="AB580" s="134">
        <v>0</v>
      </c>
      <c r="AC580" s="134">
        <v>0</v>
      </c>
      <c r="AD580" s="134">
        <v>0</v>
      </c>
    </row>
    <row r="581" spans="1:30" ht="27.6" x14ac:dyDescent="0.3">
      <c r="A581" s="108" t="s">
        <v>383</v>
      </c>
      <c r="B581" s="33" t="s">
        <v>651</v>
      </c>
      <c r="C581" s="33" t="s">
        <v>651</v>
      </c>
      <c r="D581" s="33" t="s">
        <v>12</v>
      </c>
      <c r="E581" s="33" t="s">
        <v>13</v>
      </c>
      <c r="F581" s="33" t="s">
        <v>12</v>
      </c>
      <c r="G581" s="127" t="s">
        <v>101</v>
      </c>
      <c r="H581" s="178">
        <v>25401</v>
      </c>
      <c r="I581" s="34" t="s">
        <v>776</v>
      </c>
      <c r="J581" s="110" t="s">
        <v>757</v>
      </c>
      <c r="K581" s="110" t="s">
        <v>758</v>
      </c>
      <c r="L581" s="42" t="s">
        <v>48</v>
      </c>
      <c r="M581" s="42" t="s">
        <v>48</v>
      </c>
      <c r="N581" s="128" t="s">
        <v>53</v>
      </c>
      <c r="O581" s="129">
        <v>6</v>
      </c>
      <c r="P581" s="139">
        <v>240.12</v>
      </c>
      <c r="Q581" s="35" t="s">
        <v>130</v>
      </c>
      <c r="R581" s="162">
        <f t="shared" si="20"/>
        <v>1440.72</v>
      </c>
      <c r="S581" s="134">
        <v>0</v>
      </c>
      <c r="T581" s="134">
        <v>1440.72</v>
      </c>
      <c r="U581" s="134">
        <v>0</v>
      </c>
      <c r="V581" s="134">
        <v>0</v>
      </c>
      <c r="W581" s="134">
        <v>0</v>
      </c>
      <c r="X581" s="134">
        <v>0</v>
      </c>
      <c r="Y581" s="134">
        <v>0</v>
      </c>
      <c r="Z581" s="134">
        <v>0</v>
      </c>
      <c r="AA581" s="134">
        <v>0</v>
      </c>
      <c r="AB581" s="134">
        <v>0</v>
      </c>
      <c r="AC581" s="134">
        <v>0</v>
      </c>
      <c r="AD581" s="134">
        <v>0</v>
      </c>
    </row>
    <row r="582" spans="1:30" ht="27.6" x14ac:dyDescent="0.3">
      <c r="A582" s="108" t="s">
        <v>383</v>
      </c>
      <c r="B582" s="33" t="s">
        <v>651</v>
      </c>
      <c r="C582" s="33" t="s">
        <v>651</v>
      </c>
      <c r="D582" s="33" t="s">
        <v>12</v>
      </c>
      <c r="E582" s="33" t="s">
        <v>13</v>
      </c>
      <c r="F582" s="33" t="s">
        <v>12</v>
      </c>
      <c r="G582" s="127" t="s">
        <v>101</v>
      </c>
      <c r="H582" s="178">
        <v>25401</v>
      </c>
      <c r="I582" s="34" t="s">
        <v>776</v>
      </c>
      <c r="J582" s="110" t="s">
        <v>110</v>
      </c>
      <c r="K582" s="153" t="s">
        <v>759</v>
      </c>
      <c r="L582" s="42" t="s">
        <v>48</v>
      </c>
      <c r="M582" s="42" t="s">
        <v>48</v>
      </c>
      <c r="N582" s="128" t="s">
        <v>53</v>
      </c>
      <c r="O582" s="129">
        <v>2</v>
      </c>
      <c r="P582" s="139">
        <v>6714.08</v>
      </c>
      <c r="Q582" s="35" t="s">
        <v>130</v>
      </c>
      <c r="R582" s="162">
        <f t="shared" si="20"/>
        <v>13428.16</v>
      </c>
      <c r="S582" s="134">
        <v>0</v>
      </c>
      <c r="T582" s="180">
        <v>0</v>
      </c>
      <c r="U582" s="134">
        <v>0</v>
      </c>
      <c r="V582" s="134">
        <v>0</v>
      </c>
      <c r="W582" s="134">
        <v>0</v>
      </c>
      <c r="X582" s="134">
        <v>6714.08</v>
      </c>
      <c r="Y582" s="134">
        <v>0</v>
      </c>
      <c r="Z582" s="134">
        <v>0</v>
      </c>
      <c r="AA582" s="134">
        <v>0</v>
      </c>
      <c r="AB582" s="134">
        <v>6714.08</v>
      </c>
      <c r="AC582" s="134">
        <v>0</v>
      </c>
      <c r="AD582" s="134">
        <v>0</v>
      </c>
    </row>
    <row r="583" spans="1:30" ht="55.2" x14ac:dyDescent="0.3">
      <c r="A583" s="108" t="s">
        <v>383</v>
      </c>
      <c r="B583" s="33" t="s">
        <v>651</v>
      </c>
      <c r="C583" s="33" t="s">
        <v>651</v>
      </c>
      <c r="D583" s="33" t="s">
        <v>12</v>
      </c>
      <c r="E583" s="33" t="s">
        <v>17</v>
      </c>
      <c r="F583" s="33" t="s">
        <v>12</v>
      </c>
      <c r="G583" s="127" t="s">
        <v>14</v>
      </c>
      <c r="H583" s="178">
        <v>21401</v>
      </c>
      <c r="I583" s="34" t="s">
        <v>777</v>
      </c>
      <c r="J583" s="110" t="s">
        <v>708</v>
      </c>
      <c r="K583" s="154" t="s">
        <v>709</v>
      </c>
      <c r="L583" s="42" t="s">
        <v>48</v>
      </c>
      <c r="M583" s="42" t="s">
        <v>48</v>
      </c>
      <c r="N583" s="128" t="s">
        <v>53</v>
      </c>
      <c r="O583" s="129">
        <v>5</v>
      </c>
      <c r="P583" s="139">
        <v>2181.96</v>
      </c>
      <c r="Q583" s="42" t="s">
        <v>130</v>
      </c>
      <c r="R583" s="162">
        <f t="shared" si="20"/>
        <v>10722</v>
      </c>
      <c r="S583" s="134">
        <v>0</v>
      </c>
      <c r="T583" s="134">
        <v>5361</v>
      </c>
      <c r="U583" s="134">
        <v>0</v>
      </c>
      <c r="V583" s="134">
        <v>0</v>
      </c>
      <c r="W583" s="134">
        <v>0</v>
      </c>
      <c r="X583" s="134">
        <v>5361</v>
      </c>
      <c r="Y583" s="134">
        <f>SUM(Y581:Y582)</f>
        <v>0</v>
      </c>
      <c r="Z583" s="138">
        <f>SUM(Z581:Z582)</f>
        <v>0</v>
      </c>
      <c r="AA583" s="134">
        <v>0</v>
      </c>
      <c r="AB583" s="134">
        <v>0</v>
      </c>
      <c r="AC583" s="134">
        <v>0</v>
      </c>
      <c r="AD583" s="134">
        <v>0</v>
      </c>
    </row>
    <row r="584" spans="1:30" ht="96.6" x14ac:dyDescent="0.3">
      <c r="A584" s="108" t="s">
        <v>383</v>
      </c>
      <c r="B584" s="33" t="s">
        <v>651</v>
      </c>
      <c r="C584" s="33" t="s">
        <v>651</v>
      </c>
      <c r="D584" s="33" t="s">
        <v>12</v>
      </c>
      <c r="E584" s="33" t="s">
        <v>17</v>
      </c>
      <c r="F584" s="33" t="s">
        <v>12</v>
      </c>
      <c r="G584" s="127" t="s">
        <v>27</v>
      </c>
      <c r="H584" s="178">
        <v>26103</v>
      </c>
      <c r="I584" s="34" t="s">
        <v>778</v>
      </c>
      <c r="J584" s="110" t="s">
        <v>725</v>
      </c>
      <c r="K584" s="153" t="s">
        <v>726</v>
      </c>
      <c r="L584" s="42" t="s">
        <v>48</v>
      </c>
      <c r="M584" s="42" t="s">
        <v>48</v>
      </c>
      <c r="N584" s="37" t="s">
        <v>53</v>
      </c>
      <c r="O584" s="33">
        <v>12</v>
      </c>
      <c r="P584" s="140">
        <v>500</v>
      </c>
      <c r="Q584" s="42" t="s">
        <v>130</v>
      </c>
      <c r="R584" s="162">
        <f t="shared" si="20"/>
        <v>6000</v>
      </c>
      <c r="S584" s="134">
        <v>500</v>
      </c>
      <c r="T584" s="134">
        <v>500</v>
      </c>
      <c r="U584" s="134">
        <v>500</v>
      </c>
      <c r="V584" s="134">
        <v>500</v>
      </c>
      <c r="W584" s="134">
        <v>500</v>
      </c>
      <c r="X584" s="134">
        <v>500</v>
      </c>
      <c r="Y584" s="134">
        <v>500</v>
      </c>
      <c r="Z584" s="134">
        <v>500</v>
      </c>
      <c r="AA584" s="134">
        <v>500</v>
      </c>
      <c r="AB584" s="134">
        <v>500</v>
      </c>
      <c r="AC584" s="134">
        <v>500</v>
      </c>
      <c r="AD584" s="134">
        <v>500</v>
      </c>
    </row>
    <row r="585" spans="1:30" ht="41.4" x14ac:dyDescent="0.3">
      <c r="A585" s="108" t="s">
        <v>383</v>
      </c>
      <c r="B585" s="33" t="s">
        <v>651</v>
      </c>
      <c r="C585" s="33" t="s">
        <v>651</v>
      </c>
      <c r="D585" s="33" t="s">
        <v>12</v>
      </c>
      <c r="E585" s="33" t="s">
        <v>17</v>
      </c>
      <c r="F585" s="33" t="s">
        <v>12</v>
      </c>
      <c r="G585" s="127" t="s">
        <v>27</v>
      </c>
      <c r="H585" s="178">
        <v>37901</v>
      </c>
      <c r="I585" s="34" t="s">
        <v>779</v>
      </c>
      <c r="J585" s="110"/>
      <c r="K585" s="153" t="s">
        <v>760</v>
      </c>
      <c r="L585" s="42" t="s">
        <v>48</v>
      </c>
      <c r="M585" s="42" t="s">
        <v>48</v>
      </c>
      <c r="N585" s="37" t="s">
        <v>761</v>
      </c>
      <c r="O585" s="33">
        <v>12</v>
      </c>
      <c r="P585" s="140">
        <v>2700</v>
      </c>
      <c r="Q585" s="42" t="s">
        <v>130</v>
      </c>
      <c r="R585" s="162">
        <f t="shared" si="20"/>
        <v>29700</v>
      </c>
      <c r="S585" s="134">
        <v>2700</v>
      </c>
      <c r="T585" s="134">
        <v>2700</v>
      </c>
      <c r="U585" s="134">
        <v>2700</v>
      </c>
      <c r="V585" s="134">
        <v>2700</v>
      </c>
      <c r="W585" s="134">
        <v>2700</v>
      </c>
      <c r="X585" s="134">
        <v>2700</v>
      </c>
      <c r="Y585" s="134">
        <v>1350</v>
      </c>
      <c r="Z585" s="134">
        <v>2700</v>
      </c>
      <c r="AA585" s="134">
        <v>2700</v>
      </c>
      <c r="AB585" s="134">
        <v>2700</v>
      </c>
      <c r="AC585" s="134">
        <v>2700</v>
      </c>
      <c r="AD585" s="134">
        <v>1350</v>
      </c>
    </row>
    <row r="586" spans="1:30" ht="41.4" x14ac:dyDescent="0.3">
      <c r="A586" s="108" t="s">
        <v>383</v>
      </c>
      <c r="B586" s="33" t="s">
        <v>651</v>
      </c>
      <c r="C586" s="33" t="s">
        <v>651</v>
      </c>
      <c r="D586" s="33" t="s">
        <v>12</v>
      </c>
      <c r="E586" s="33" t="s">
        <v>17</v>
      </c>
      <c r="F586" s="33" t="s">
        <v>12</v>
      </c>
      <c r="G586" s="127" t="s">
        <v>26</v>
      </c>
      <c r="H586" s="178">
        <v>37901</v>
      </c>
      <c r="I586" s="34" t="s">
        <v>779</v>
      </c>
      <c r="J586" s="110"/>
      <c r="K586" s="153" t="s">
        <v>760</v>
      </c>
      <c r="L586" s="42" t="s">
        <v>48</v>
      </c>
      <c r="M586" s="42" t="s">
        <v>48</v>
      </c>
      <c r="N586" s="37" t="s">
        <v>761</v>
      </c>
      <c r="O586" s="33">
        <v>12</v>
      </c>
      <c r="P586" s="140">
        <v>1080</v>
      </c>
      <c r="Q586" s="42" t="s">
        <v>130</v>
      </c>
      <c r="R586" s="162">
        <f t="shared" si="20"/>
        <v>13770</v>
      </c>
      <c r="S586" s="134">
        <v>1080</v>
      </c>
      <c r="T586" s="134">
        <v>1080</v>
      </c>
      <c r="U586" s="134">
        <v>1080</v>
      </c>
      <c r="V586" s="134">
        <v>1080</v>
      </c>
      <c r="W586" s="134">
        <v>1080</v>
      </c>
      <c r="X586" s="134">
        <v>1080</v>
      </c>
      <c r="Y586" s="134">
        <v>1080</v>
      </c>
      <c r="Z586" s="134">
        <v>1080</v>
      </c>
      <c r="AA586" s="134">
        <v>1350</v>
      </c>
      <c r="AB586" s="134">
        <v>1350</v>
      </c>
      <c r="AC586" s="134">
        <v>1350</v>
      </c>
      <c r="AD586" s="134">
        <v>1080</v>
      </c>
    </row>
    <row r="587" spans="1:30" ht="27.6" x14ac:dyDescent="0.3">
      <c r="A587" s="108" t="s">
        <v>383</v>
      </c>
      <c r="B587" s="33" t="s">
        <v>651</v>
      </c>
      <c r="C587" s="33" t="s">
        <v>651</v>
      </c>
      <c r="D587" s="33" t="s">
        <v>12</v>
      </c>
      <c r="E587" s="33" t="s">
        <v>17</v>
      </c>
      <c r="F587" s="33" t="s">
        <v>12</v>
      </c>
      <c r="G587" s="127" t="s">
        <v>101</v>
      </c>
      <c r="H587" s="178">
        <v>21601</v>
      </c>
      <c r="I587" s="34" t="s">
        <v>775</v>
      </c>
      <c r="J587" s="110" t="s">
        <v>379</v>
      </c>
      <c r="K587" s="110" t="s">
        <v>380</v>
      </c>
      <c r="L587" s="42" t="s">
        <v>48</v>
      </c>
      <c r="M587" s="42" t="s">
        <v>48</v>
      </c>
      <c r="N587" s="128" t="s">
        <v>608</v>
      </c>
      <c r="O587" s="129">
        <v>24</v>
      </c>
      <c r="P587" s="139">
        <v>138.04</v>
      </c>
      <c r="Q587" s="35" t="s">
        <v>130</v>
      </c>
      <c r="R587" s="162">
        <f t="shared" si="20"/>
        <v>3312.96</v>
      </c>
      <c r="S587" s="134">
        <v>3312.96</v>
      </c>
      <c r="T587" s="134">
        <v>0</v>
      </c>
      <c r="U587" s="134">
        <v>0</v>
      </c>
      <c r="V587" s="134">
        <v>0</v>
      </c>
      <c r="W587" s="134">
        <v>0</v>
      </c>
      <c r="X587" s="134">
        <v>0</v>
      </c>
      <c r="Y587" s="134">
        <v>0</v>
      </c>
      <c r="Z587" s="134">
        <v>0</v>
      </c>
      <c r="AA587" s="134">
        <v>0</v>
      </c>
      <c r="AB587" s="134">
        <v>0</v>
      </c>
      <c r="AC587" s="134">
        <v>0</v>
      </c>
      <c r="AD587" s="134">
        <v>0</v>
      </c>
    </row>
    <row r="588" spans="1:30" ht="27.6" x14ac:dyDescent="0.3">
      <c r="A588" s="108" t="s">
        <v>383</v>
      </c>
      <c r="B588" s="33" t="s">
        <v>651</v>
      </c>
      <c r="C588" s="33" t="s">
        <v>651</v>
      </c>
      <c r="D588" s="33" t="s">
        <v>12</v>
      </c>
      <c r="E588" s="33" t="s">
        <v>17</v>
      </c>
      <c r="F588" s="33" t="s">
        <v>12</v>
      </c>
      <c r="G588" s="127" t="s">
        <v>101</v>
      </c>
      <c r="H588" s="178">
        <v>21601</v>
      </c>
      <c r="I588" s="34" t="s">
        <v>775</v>
      </c>
      <c r="J588" s="110" t="s">
        <v>58</v>
      </c>
      <c r="K588" s="110" t="s">
        <v>342</v>
      </c>
      <c r="L588" s="42" t="s">
        <v>48</v>
      </c>
      <c r="M588" s="42" t="s">
        <v>48</v>
      </c>
      <c r="N588" s="128" t="s">
        <v>53</v>
      </c>
      <c r="O588" s="129">
        <v>24</v>
      </c>
      <c r="P588" s="139">
        <v>203</v>
      </c>
      <c r="Q588" s="35" t="s">
        <v>130</v>
      </c>
      <c r="R588" s="162">
        <f t="shared" si="20"/>
        <v>4872</v>
      </c>
      <c r="S588" s="134">
        <v>2436</v>
      </c>
      <c r="T588" s="134">
        <v>0</v>
      </c>
      <c r="U588" s="134">
        <v>0</v>
      </c>
      <c r="V588" s="134">
        <v>0</v>
      </c>
      <c r="W588" s="134">
        <v>0</v>
      </c>
      <c r="X588" s="134">
        <v>0</v>
      </c>
      <c r="Y588" s="134">
        <v>0</v>
      </c>
      <c r="Z588" s="134">
        <v>2436</v>
      </c>
      <c r="AA588" s="134">
        <v>0</v>
      </c>
      <c r="AB588" s="134">
        <v>0</v>
      </c>
      <c r="AC588" s="134">
        <v>0</v>
      </c>
      <c r="AD588" s="134">
        <v>0</v>
      </c>
    </row>
    <row r="589" spans="1:30" ht="27.6" x14ac:dyDescent="0.3">
      <c r="A589" s="108" t="s">
        <v>383</v>
      </c>
      <c r="B589" s="33" t="s">
        <v>651</v>
      </c>
      <c r="C589" s="33" t="s">
        <v>651</v>
      </c>
      <c r="D589" s="33" t="s">
        <v>12</v>
      </c>
      <c r="E589" s="33" t="s">
        <v>17</v>
      </c>
      <c r="F589" s="33" t="s">
        <v>12</v>
      </c>
      <c r="G589" s="127" t="s">
        <v>101</v>
      </c>
      <c r="H589" s="178">
        <v>21601</v>
      </c>
      <c r="I589" s="34" t="s">
        <v>775</v>
      </c>
      <c r="J589" s="110" t="s">
        <v>232</v>
      </c>
      <c r="K589" s="110" t="s">
        <v>233</v>
      </c>
      <c r="L589" s="42" t="s">
        <v>48</v>
      </c>
      <c r="M589" s="42" t="s">
        <v>48</v>
      </c>
      <c r="N589" s="128" t="s">
        <v>53</v>
      </c>
      <c r="O589" s="129">
        <v>24</v>
      </c>
      <c r="P589" s="139">
        <v>392.55</v>
      </c>
      <c r="Q589" s="35" t="s">
        <v>130</v>
      </c>
      <c r="R589" s="162">
        <f t="shared" si="20"/>
        <v>9421.3260000000009</v>
      </c>
      <c r="S589" s="134">
        <v>4710.6660000000002</v>
      </c>
      <c r="T589" s="134">
        <v>0</v>
      </c>
      <c r="U589" s="134">
        <v>0</v>
      </c>
      <c r="V589" s="134">
        <v>0</v>
      </c>
      <c r="W589" s="134">
        <v>0</v>
      </c>
      <c r="X589" s="134">
        <v>0</v>
      </c>
      <c r="Y589" s="134">
        <v>0</v>
      </c>
      <c r="Z589" s="134">
        <v>4710.66</v>
      </c>
      <c r="AA589" s="134">
        <v>0</v>
      </c>
      <c r="AB589" s="134">
        <v>0</v>
      </c>
      <c r="AC589" s="134">
        <v>0</v>
      </c>
      <c r="AD589" s="134">
        <v>0</v>
      </c>
    </row>
    <row r="590" spans="1:30" ht="27.6" x14ac:dyDescent="0.3">
      <c r="A590" s="108" t="s">
        <v>383</v>
      </c>
      <c r="B590" s="33" t="s">
        <v>651</v>
      </c>
      <c r="C590" s="33" t="s">
        <v>651</v>
      </c>
      <c r="D590" s="33" t="s">
        <v>12</v>
      </c>
      <c r="E590" s="33" t="s">
        <v>17</v>
      </c>
      <c r="F590" s="33" t="s">
        <v>12</v>
      </c>
      <c r="G590" s="127" t="s">
        <v>101</v>
      </c>
      <c r="H590" s="178">
        <v>21601</v>
      </c>
      <c r="I590" s="34" t="s">
        <v>775</v>
      </c>
      <c r="J590" s="110" t="s">
        <v>224</v>
      </c>
      <c r="K590" s="110" t="s">
        <v>225</v>
      </c>
      <c r="L590" s="42" t="s">
        <v>48</v>
      </c>
      <c r="M590" s="42" t="s">
        <v>48</v>
      </c>
      <c r="N590" s="128" t="s">
        <v>53</v>
      </c>
      <c r="O590" s="129">
        <v>24</v>
      </c>
      <c r="P590" s="139">
        <v>69.483999999999995</v>
      </c>
      <c r="Q590" s="35" t="s">
        <v>130</v>
      </c>
      <c r="R590" s="162">
        <f t="shared" si="20"/>
        <v>1667.62</v>
      </c>
      <c r="S590" s="134">
        <v>833.81</v>
      </c>
      <c r="T590" s="134">
        <v>0</v>
      </c>
      <c r="U590" s="134">
        <v>0</v>
      </c>
      <c r="V590" s="134">
        <v>0</v>
      </c>
      <c r="W590" s="134">
        <v>0</v>
      </c>
      <c r="X590" s="134">
        <v>0</v>
      </c>
      <c r="Y590" s="134">
        <v>0</v>
      </c>
      <c r="Z590" s="134">
        <v>833.81</v>
      </c>
      <c r="AA590" s="134">
        <v>0</v>
      </c>
      <c r="AB590" s="134">
        <v>0</v>
      </c>
      <c r="AC590" s="134">
        <v>0</v>
      </c>
      <c r="AD590" s="134">
        <v>0</v>
      </c>
    </row>
    <row r="591" spans="1:30" ht="27.6" x14ac:dyDescent="0.3">
      <c r="A591" s="108" t="s">
        <v>383</v>
      </c>
      <c r="B591" s="33" t="s">
        <v>651</v>
      </c>
      <c r="C591" s="33" t="s">
        <v>651</v>
      </c>
      <c r="D591" s="33" t="s">
        <v>12</v>
      </c>
      <c r="E591" s="33" t="s">
        <v>17</v>
      </c>
      <c r="F591" s="33" t="s">
        <v>12</v>
      </c>
      <c r="G591" s="127" t="s">
        <v>101</v>
      </c>
      <c r="H591" s="178">
        <v>21601</v>
      </c>
      <c r="I591" s="34" t="s">
        <v>775</v>
      </c>
      <c r="J591" s="110" t="s">
        <v>214</v>
      </c>
      <c r="K591" s="110" t="s">
        <v>215</v>
      </c>
      <c r="L591" s="42" t="s">
        <v>48</v>
      </c>
      <c r="M591" s="42" t="s">
        <v>48</v>
      </c>
      <c r="N591" s="128" t="s">
        <v>266</v>
      </c>
      <c r="O591" s="129">
        <v>60</v>
      </c>
      <c r="P591" s="139">
        <v>90.99</v>
      </c>
      <c r="Q591" s="35" t="s">
        <v>130</v>
      </c>
      <c r="R591" s="162">
        <f t="shared" si="20"/>
        <v>5459.42</v>
      </c>
      <c r="S591" s="134">
        <v>2904.23</v>
      </c>
      <c r="T591" s="134">
        <v>0</v>
      </c>
      <c r="U591" s="134">
        <v>0</v>
      </c>
      <c r="V591" s="134">
        <v>0</v>
      </c>
      <c r="W591" s="134">
        <v>0</v>
      </c>
      <c r="X591" s="134">
        <v>0</v>
      </c>
      <c r="Y591" s="134">
        <v>0</v>
      </c>
      <c r="Z591" s="134">
        <v>2555.19</v>
      </c>
      <c r="AA591" s="134">
        <v>0</v>
      </c>
      <c r="AB591" s="134">
        <v>0</v>
      </c>
      <c r="AC591" s="134">
        <v>0</v>
      </c>
      <c r="AD591" s="134">
        <v>0</v>
      </c>
    </row>
    <row r="592" spans="1:30" ht="27.6" x14ac:dyDescent="0.3">
      <c r="A592" s="108" t="s">
        <v>383</v>
      </c>
      <c r="B592" s="33" t="s">
        <v>651</v>
      </c>
      <c r="C592" s="33" t="s">
        <v>651</v>
      </c>
      <c r="D592" s="33" t="s">
        <v>12</v>
      </c>
      <c r="E592" s="33" t="s">
        <v>17</v>
      </c>
      <c r="F592" s="33" t="s">
        <v>12</v>
      </c>
      <c r="G592" s="127" t="s">
        <v>101</v>
      </c>
      <c r="H592" s="178">
        <v>21601</v>
      </c>
      <c r="I592" s="34" t="s">
        <v>775</v>
      </c>
      <c r="J592" s="110" t="s">
        <v>78</v>
      </c>
      <c r="K592" s="110" t="s">
        <v>754</v>
      </c>
      <c r="L592" s="42" t="s">
        <v>48</v>
      </c>
      <c r="M592" s="42" t="s">
        <v>48</v>
      </c>
      <c r="N592" s="128" t="s">
        <v>266</v>
      </c>
      <c r="O592" s="129">
        <v>6</v>
      </c>
      <c r="P592" s="139">
        <v>155.63720000000001</v>
      </c>
      <c r="Q592" s="35" t="s">
        <v>130</v>
      </c>
      <c r="R592" s="162">
        <f t="shared" si="20"/>
        <v>940.99</v>
      </c>
      <c r="S592" s="134">
        <v>470.495</v>
      </c>
      <c r="T592" s="134">
        <v>0</v>
      </c>
      <c r="U592" s="134">
        <v>0</v>
      </c>
      <c r="V592" s="134">
        <v>0</v>
      </c>
      <c r="W592" s="134">
        <v>0</v>
      </c>
      <c r="X592" s="134">
        <v>0</v>
      </c>
      <c r="Y592" s="134">
        <v>0</v>
      </c>
      <c r="Z592" s="134">
        <v>470.495</v>
      </c>
      <c r="AA592" s="134">
        <v>0</v>
      </c>
      <c r="AB592" s="134">
        <v>0</v>
      </c>
      <c r="AC592" s="134">
        <v>0</v>
      </c>
      <c r="AD592" s="134">
        <v>0</v>
      </c>
    </row>
    <row r="593" spans="1:30" ht="27.6" x14ac:dyDescent="0.3">
      <c r="A593" s="108" t="s">
        <v>383</v>
      </c>
      <c r="B593" s="33" t="s">
        <v>651</v>
      </c>
      <c r="C593" s="33" t="s">
        <v>651</v>
      </c>
      <c r="D593" s="33" t="s">
        <v>12</v>
      </c>
      <c r="E593" s="33" t="s">
        <v>17</v>
      </c>
      <c r="F593" s="33" t="s">
        <v>12</v>
      </c>
      <c r="G593" s="127" t="s">
        <v>101</v>
      </c>
      <c r="H593" s="178">
        <v>21601</v>
      </c>
      <c r="I593" s="34" t="s">
        <v>775</v>
      </c>
      <c r="J593" s="110" t="s">
        <v>73</v>
      </c>
      <c r="K593" s="110" t="s">
        <v>219</v>
      </c>
      <c r="L593" s="42" t="s">
        <v>48</v>
      </c>
      <c r="M593" s="42" t="s">
        <v>48</v>
      </c>
      <c r="N593" s="128" t="s">
        <v>53</v>
      </c>
      <c r="O593" s="129">
        <v>22</v>
      </c>
      <c r="P593" s="139">
        <v>111.592</v>
      </c>
      <c r="Q593" s="35" t="s">
        <v>130</v>
      </c>
      <c r="R593" s="162">
        <f t="shared" si="20"/>
        <v>2423.6799999999998</v>
      </c>
      <c r="S593" s="134">
        <v>1211.8399999999999</v>
      </c>
      <c r="T593" s="134">
        <v>0</v>
      </c>
      <c r="U593" s="134">
        <v>0</v>
      </c>
      <c r="V593" s="134">
        <v>0</v>
      </c>
      <c r="W593" s="134">
        <v>0</v>
      </c>
      <c r="X593" s="134">
        <v>0</v>
      </c>
      <c r="Y593" s="134">
        <v>0</v>
      </c>
      <c r="Z593" s="134">
        <v>1211.8399999999999</v>
      </c>
      <c r="AA593" s="134">
        <v>0</v>
      </c>
      <c r="AB593" s="134">
        <v>0</v>
      </c>
      <c r="AC593" s="134">
        <v>0</v>
      </c>
      <c r="AD593" s="134">
        <v>0</v>
      </c>
    </row>
    <row r="594" spans="1:30" ht="27.6" x14ac:dyDescent="0.3">
      <c r="A594" s="108" t="s">
        <v>383</v>
      </c>
      <c r="B594" s="33" t="s">
        <v>651</v>
      </c>
      <c r="C594" s="33" t="s">
        <v>651</v>
      </c>
      <c r="D594" s="33" t="s">
        <v>12</v>
      </c>
      <c r="E594" s="33" t="s">
        <v>17</v>
      </c>
      <c r="F594" s="33" t="s">
        <v>12</v>
      </c>
      <c r="G594" s="127" t="s">
        <v>18</v>
      </c>
      <c r="H594" s="127">
        <v>21101</v>
      </c>
      <c r="I594" s="34" t="s">
        <v>780</v>
      </c>
      <c r="J594" s="110" t="s">
        <v>660</v>
      </c>
      <c r="K594" s="110" t="s">
        <v>661</v>
      </c>
      <c r="L594" s="42" t="s">
        <v>48</v>
      </c>
      <c r="M594" s="42" t="s">
        <v>48</v>
      </c>
      <c r="N594" s="128" t="s">
        <v>54</v>
      </c>
      <c r="O594" s="129">
        <v>8</v>
      </c>
      <c r="P594" s="139">
        <v>829.98</v>
      </c>
      <c r="Q594" s="35" t="s">
        <v>130</v>
      </c>
      <c r="R594" s="162">
        <f t="shared" si="20"/>
        <v>6639.84</v>
      </c>
      <c r="S594" s="134">
        <v>0</v>
      </c>
      <c r="T594" s="134">
        <v>0</v>
      </c>
      <c r="U594" s="134">
        <v>4979.88</v>
      </c>
      <c r="V594" s="134">
        <v>0</v>
      </c>
      <c r="W594" s="134">
        <v>0</v>
      </c>
      <c r="X594" s="134">
        <v>0</v>
      </c>
      <c r="Y594" s="134">
        <v>0</v>
      </c>
      <c r="Z594" s="134">
        <v>1659.96</v>
      </c>
      <c r="AA594" s="134">
        <v>0</v>
      </c>
      <c r="AB594" s="134">
        <v>0</v>
      </c>
      <c r="AC594" s="134">
        <v>0</v>
      </c>
      <c r="AD594" s="134">
        <v>0</v>
      </c>
    </row>
    <row r="595" spans="1:30" ht="27.6" x14ac:dyDescent="0.3">
      <c r="A595" s="108" t="s">
        <v>383</v>
      </c>
      <c r="B595" s="33" t="s">
        <v>651</v>
      </c>
      <c r="C595" s="33" t="s">
        <v>651</v>
      </c>
      <c r="D595" s="33" t="s">
        <v>12</v>
      </c>
      <c r="E595" s="33" t="s">
        <v>17</v>
      </c>
      <c r="F595" s="33" t="s">
        <v>12</v>
      </c>
      <c r="G595" s="127" t="s">
        <v>18</v>
      </c>
      <c r="H595" s="127">
        <v>21101</v>
      </c>
      <c r="I595" s="34" t="s">
        <v>780</v>
      </c>
      <c r="J595" s="110" t="s">
        <v>50</v>
      </c>
      <c r="K595" s="110" t="s">
        <v>164</v>
      </c>
      <c r="L595" s="42" t="s">
        <v>48</v>
      </c>
      <c r="M595" s="42" t="s">
        <v>48</v>
      </c>
      <c r="N595" s="35" t="s">
        <v>54</v>
      </c>
      <c r="O595" s="129">
        <v>10</v>
      </c>
      <c r="P595" s="139">
        <v>33</v>
      </c>
      <c r="Q595" s="42" t="s">
        <v>130</v>
      </c>
      <c r="R595" s="162">
        <f t="shared" si="20"/>
        <v>330</v>
      </c>
      <c r="S595" s="134">
        <v>0</v>
      </c>
      <c r="T595" s="134">
        <v>0</v>
      </c>
      <c r="U595" s="134">
        <v>165</v>
      </c>
      <c r="V595" s="134">
        <v>0</v>
      </c>
      <c r="W595" s="134">
        <v>0</v>
      </c>
      <c r="X595" s="134">
        <v>0</v>
      </c>
      <c r="Y595" s="134">
        <v>0</v>
      </c>
      <c r="Z595" s="134">
        <v>165</v>
      </c>
      <c r="AA595" s="134">
        <v>0</v>
      </c>
      <c r="AB595" s="134">
        <v>0</v>
      </c>
      <c r="AC595" s="134">
        <v>0</v>
      </c>
      <c r="AD595" s="134">
        <v>0</v>
      </c>
    </row>
    <row r="596" spans="1:30" ht="27.6" x14ac:dyDescent="0.3">
      <c r="A596" s="108" t="s">
        <v>383</v>
      </c>
      <c r="B596" s="33" t="s">
        <v>651</v>
      </c>
      <c r="C596" s="33" t="s">
        <v>651</v>
      </c>
      <c r="D596" s="33" t="s">
        <v>12</v>
      </c>
      <c r="E596" s="33" t="s">
        <v>17</v>
      </c>
      <c r="F596" s="33" t="s">
        <v>12</v>
      </c>
      <c r="G596" s="127" t="s">
        <v>18</v>
      </c>
      <c r="H596" s="127">
        <v>21101</v>
      </c>
      <c r="I596" s="34" t="s">
        <v>780</v>
      </c>
      <c r="J596" s="110" t="s">
        <v>51</v>
      </c>
      <c r="K596" s="110" t="s">
        <v>165</v>
      </c>
      <c r="L596" s="42" t="s">
        <v>48</v>
      </c>
      <c r="M596" s="42" t="s">
        <v>48</v>
      </c>
      <c r="N596" s="35" t="s">
        <v>54</v>
      </c>
      <c r="O596" s="129">
        <v>10</v>
      </c>
      <c r="P596" s="139">
        <v>33</v>
      </c>
      <c r="Q596" s="42" t="s">
        <v>130</v>
      </c>
      <c r="R596" s="162">
        <f t="shared" si="20"/>
        <v>330</v>
      </c>
      <c r="S596" s="134">
        <v>0</v>
      </c>
      <c r="T596" s="134">
        <v>0</v>
      </c>
      <c r="U596" s="134">
        <v>165</v>
      </c>
      <c r="V596" s="134">
        <v>0</v>
      </c>
      <c r="W596" s="134">
        <v>0</v>
      </c>
      <c r="X596" s="134">
        <v>0</v>
      </c>
      <c r="Y596" s="134">
        <v>0</v>
      </c>
      <c r="Z596" s="134">
        <v>165</v>
      </c>
      <c r="AA596" s="134">
        <v>0</v>
      </c>
      <c r="AB596" s="134">
        <v>0</v>
      </c>
      <c r="AC596" s="134">
        <v>0</v>
      </c>
      <c r="AD596" s="134">
        <v>0</v>
      </c>
    </row>
    <row r="597" spans="1:30" ht="27.6" x14ac:dyDescent="0.3">
      <c r="A597" s="108" t="s">
        <v>383</v>
      </c>
      <c r="B597" s="33" t="s">
        <v>651</v>
      </c>
      <c r="C597" s="33" t="s">
        <v>651</v>
      </c>
      <c r="D597" s="33" t="s">
        <v>12</v>
      </c>
      <c r="E597" s="33" t="s">
        <v>17</v>
      </c>
      <c r="F597" s="33" t="s">
        <v>12</v>
      </c>
      <c r="G597" s="127" t="s">
        <v>18</v>
      </c>
      <c r="H597" s="127">
        <v>21101</v>
      </c>
      <c r="I597" s="34" t="s">
        <v>780</v>
      </c>
      <c r="J597" s="110" t="s">
        <v>162</v>
      </c>
      <c r="K597" s="110" t="s">
        <v>163</v>
      </c>
      <c r="L597" s="42" t="s">
        <v>48</v>
      </c>
      <c r="M597" s="42" t="s">
        <v>48</v>
      </c>
      <c r="N597" s="35" t="s">
        <v>54</v>
      </c>
      <c r="O597" s="129">
        <v>4</v>
      </c>
      <c r="P597" s="139">
        <v>33</v>
      </c>
      <c r="Q597" s="42" t="s">
        <v>130</v>
      </c>
      <c r="R597" s="162">
        <f t="shared" si="20"/>
        <v>132</v>
      </c>
      <c r="S597" s="134">
        <v>0</v>
      </c>
      <c r="T597" s="134">
        <v>0</v>
      </c>
      <c r="U597" s="134">
        <v>66</v>
      </c>
      <c r="V597" s="134">
        <v>0</v>
      </c>
      <c r="W597" s="134">
        <v>0</v>
      </c>
      <c r="X597" s="134">
        <v>0</v>
      </c>
      <c r="Y597" s="134">
        <v>0</v>
      </c>
      <c r="Z597" s="134">
        <v>66</v>
      </c>
      <c r="AA597" s="134">
        <v>0</v>
      </c>
      <c r="AB597" s="134">
        <v>0</v>
      </c>
      <c r="AC597" s="134">
        <v>0</v>
      </c>
      <c r="AD597" s="134">
        <v>0</v>
      </c>
    </row>
    <row r="598" spans="1:30" ht="27.6" x14ac:dyDescent="0.3">
      <c r="A598" s="108" t="s">
        <v>383</v>
      </c>
      <c r="B598" s="33" t="s">
        <v>651</v>
      </c>
      <c r="C598" s="33" t="s">
        <v>651</v>
      </c>
      <c r="D598" s="33" t="s">
        <v>12</v>
      </c>
      <c r="E598" s="33" t="s">
        <v>17</v>
      </c>
      <c r="F598" s="33" t="s">
        <v>12</v>
      </c>
      <c r="G598" s="127" t="s">
        <v>18</v>
      </c>
      <c r="H598" s="127">
        <v>21101</v>
      </c>
      <c r="I598" s="34" t="s">
        <v>780</v>
      </c>
      <c r="J598" s="110" t="s">
        <v>657</v>
      </c>
      <c r="K598" s="110" t="s">
        <v>658</v>
      </c>
      <c r="L598" s="42" t="s">
        <v>48</v>
      </c>
      <c r="M598" s="42" t="s">
        <v>48</v>
      </c>
      <c r="N598" s="128" t="s">
        <v>53</v>
      </c>
      <c r="O598" s="129">
        <v>14</v>
      </c>
      <c r="P598" s="139">
        <v>40.89</v>
      </c>
      <c r="Q598" s="42" t="s">
        <v>130</v>
      </c>
      <c r="R598" s="162">
        <f t="shared" si="20"/>
        <v>572.46</v>
      </c>
      <c r="S598" s="134">
        <v>0</v>
      </c>
      <c r="T598" s="134">
        <v>0</v>
      </c>
      <c r="U598" s="134">
        <v>286.23</v>
      </c>
      <c r="V598" s="134">
        <v>0</v>
      </c>
      <c r="W598" s="134">
        <v>0</v>
      </c>
      <c r="X598" s="134">
        <v>0</v>
      </c>
      <c r="Y598" s="134">
        <v>0</v>
      </c>
      <c r="Z598" s="134">
        <v>286.23</v>
      </c>
      <c r="AA598" s="134">
        <v>0</v>
      </c>
      <c r="AB598" s="134">
        <v>0</v>
      </c>
      <c r="AC598" s="134">
        <v>0</v>
      </c>
      <c r="AD598" s="134">
        <v>0</v>
      </c>
    </row>
    <row r="599" spans="1:30" ht="27.6" x14ac:dyDescent="0.3">
      <c r="A599" s="108" t="s">
        <v>383</v>
      </c>
      <c r="B599" s="33" t="s">
        <v>651</v>
      </c>
      <c r="C599" s="33" t="s">
        <v>651</v>
      </c>
      <c r="D599" s="33" t="s">
        <v>12</v>
      </c>
      <c r="E599" s="33" t="s">
        <v>17</v>
      </c>
      <c r="F599" s="33" t="s">
        <v>12</v>
      </c>
      <c r="G599" s="127" t="s">
        <v>18</v>
      </c>
      <c r="H599" s="127">
        <v>21101</v>
      </c>
      <c r="I599" s="34" t="s">
        <v>780</v>
      </c>
      <c r="J599" s="110" t="s">
        <v>659</v>
      </c>
      <c r="K599" s="110" t="s">
        <v>139</v>
      </c>
      <c r="L599" s="42" t="s">
        <v>48</v>
      </c>
      <c r="M599" s="42" t="s">
        <v>48</v>
      </c>
      <c r="N599" s="128" t="s">
        <v>54</v>
      </c>
      <c r="O599" s="129">
        <v>6</v>
      </c>
      <c r="P599" s="139">
        <v>47.7</v>
      </c>
      <c r="Q599" s="42" t="s">
        <v>130</v>
      </c>
      <c r="R599" s="162">
        <f t="shared" si="20"/>
        <v>286.2</v>
      </c>
      <c r="S599" s="134">
        <v>0</v>
      </c>
      <c r="T599" s="134">
        <v>0</v>
      </c>
      <c r="U599" s="134">
        <v>143.1</v>
      </c>
      <c r="V599" s="134">
        <v>0</v>
      </c>
      <c r="W599" s="134">
        <v>0</v>
      </c>
      <c r="X599" s="134">
        <v>0</v>
      </c>
      <c r="Y599" s="134">
        <v>0</v>
      </c>
      <c r="Z599" s="134">
        <v>143.1</v>
      </c>
      <c r="AA599" s="134">
        <v>0</v>
      </c>
      <c r="AB599" s="134">
        <v>0</v>
      </c>
      <c r="AC599" s="134">
        <v>0</v>
      </c>
      <c r="AD599" s="134">
        <v>0</v>
      </c>
    </row>
    <row r="600" spans="1:30" ht="27.6" x14ac:dyDescent="0.3">
      <c r="A600" s="108" t="s">
        <v>383</v>
      </c>
      <c r="B600" s="33" t="s">
        <v>651</v>
      </c>
      <c r="C600" s="33" t="s">
        <v>651</v>
      </c>
      <c r="D600" s="33" t="s">
        <v>12</v>
      </c>
      <c r="E600" s="33" t="s">
        <v>17</v>
      </c>
      <c r="F600" s="33" t="s">
        <v>12</v>
      </c>
      <c r="G600" s="127" t="s">
        <v>18</v>
      </c>
      <c r="H600" s="127">
        <v>21101</v>
      </c>
      <c r="I600" s="34" t="s">
        <v>780</v>
      </c>
      <c r="J600" s="110" t="s">
        <v>662</v>
      </c>
      <c r="K600" s="110" t="s">
        <v>663</v>
      </c>
      <c r="L600" s="42" t="s">
        <v>48</v>
      </c>
      <c r="M600" s="42" t="s">
        <v>48</v>
      </c>
      <c r="N600" s="128" t="s">
        <v>54</v>
      </c>
      <c r="O600" s="129">
        <v>2</v>
      </c>
      <c r="P600" s="139">
        <v>1264.4000000000001</v>
      </c>
      <c r="Q600" s="35" t="s">
        <v>130</v>
      </c>
      <c r="R600" s="162">
        <f t="shared" si="20"/>
        <v>2528.8000000000002</v>
      </c>
      <c r="S600" s="134">
        <v>0</v>
      </c>
      <c r="T600" s="134">
        <v>0</v>
      </c>
      <c r="U600" s="134">
        <v>1264.4000000000001</v>
      </c>
      <c r="V600" s="134">
        <v>0</v>
      </c>
      <c r="W600" s="134">
        <v>0</v>
      </c>
      <c r="X600" s="134">
        <v>0</v>
      </c>
      <c r="Y600" s="134">
        <v>0</v>
      </c>
      <c r="Z600" s="134">
        <v>1264.4000000000001</v>
      </c>
      <c r="AA600" s="134">
        <v>0</v>
      </c>
      <c r="AB600" s="134">
        <v>0</v>
      </c>
      <c r="AC600" s="134">
        <v>0</v>
      </c>
      <c r="AD600" s="134">
        <v>0</v>
      </c>
    </row>
    <row r="601" spans="1:30" ht="27.6" x14ac:dyDescent="0.3">
      <c r="A601" s="108" t="s">
        <v>383</v>
      </c>
      <c r="B601" s="33" t="s">
        <v>651</v>
      </c>
      <c r="C601" s="33" t="s">
        <v>651</v>
      </c>
      <c r="D601" s="33" t="s">
        <v>12</v>
      </c>
      <c r="E601" s="33" t="s">
        <v>17</v>
      </c>
      <c r="F601" s="33" t="s">
        <v>12</v>
      </c>
      <c r="G601" s="127" t="s">
        <v>18</v>
      </c>
      <c r="H601" s="127">
        <v>21101</v>
      </c>
      <c r="I601" s="34" t="s">
        <v>780</v>
      </c>
      <c r="J601" s="110" t="s">
        <v>665</v>
      </c>
      <c r="K601" s="110" t="s">
        <v>666</v>
      </c>
      <c r="L601" s="42" t="s">
        <v>48</v>
      </c>
      <c r="M601" s="42" t="s">
        <v>48</v>
      </c>
      <c r="N601" s="128" t="s">
        <v>54</v>
      </c>
      <c r="O601" s="129">
        <v>10</v>
      </c>
      <c r="P601" s="139">
        <v>32.65</v>
      </c>
      <c r="Q601" s="35" t="s">
        <v>130</v>
      </c>
      <c r="R601" s="162">
        <f t="shared" si="20"/>
        <v>326.5</v>
      </c>
      <c r="S601" s="134">
        <v>0</v>
      </c>
      <c r="T601" s="134">
        <v>0</v>
      </c>
      <c r="U601" s="134">
        <v>163.25</v>
      </c>
      <c r="V601" s="134">
        <v>0</v>
      </c>
      <c r="W601" s="134">
        <v>0</v>
      </c>
      <c r="X601" s="134">
        <v>0</v>
      </c>
      <c r="Y601" s="134">
        <v>0</v>
      </c>
      <c r="Z601" s="134">
        <v>163.25</v>
      </c>
      <c r="AA601" s="134">
        <v>0</v>
      </c>
      <c r="AB601" s="134">
        <v>0</v>
      </c>
      <c r="AC601" s="134">
        <v>0</v>
      </c>
      <c r="AD601" s="134">
        <v>0</v>
      </c>
    </row>
    <row r="602" spans="1:30" ht="27.6" x14ac:dyDescent="0.3">
      <c r="A602" s="108" t="s">
        <v>383</v>
      </c>
      <c r="B602" s="33" t="s">
        <v>651</v>
      </c>
      <c r="C602" s="33" t="s">
        <v>651</v>
      </c>
      <c r="D602" s="33" t="s">
        <v>12</v>
      </c>
      <c r="E602" s="33" t="s">
        <v>17</v>
      </c>
      <c r="F602" s="33" t="s">
        <v>12</v>
      </c>
      <c r="G602" s="127" t="s">
        <v>18</v>
      </c>
      <c r="H602" s="127">
        <v>21101</v>
      </c>
      <c r="I602" s="34" t="s">
        <v>780</v>
      </c>
      <c r="J602" s="110" t="s">
        <v>514</v>
      </c>
      <c r="K602" s="110" t="s">
        <v>515</v>
      </c>
      <c r="L602" s="42" t="s">
        <v>48</v>
      </c>
      <c r="M602" s="42" t="s">
        <v>48</v>
      </c>
      <c r="N602" s="128" t="s">
        <v>54</v>
      </c>
      <c r="O602" s="129">
        <v>4</v>
      </c>
      <c r="P602" s="139">
        <v>32.65</v>
      </c>
      <c r="Q602" s="35" t="s">
        <v>130</v>
      </c>
      <c r="R602" s="162">
        <f t="shared" si="20"/>
        <v>130.6</v>
      </c>
      <c r="S602" s="134">
        <v>0</v>
      </c>
      <c r="T602" s="134">
        <v>0</v>
      </c>
      <c r="U602" s="134">
        <v>65.3</v>
      </c>
      <c r="V602" s="134">
        <v>0</v>
      </c>
      <c r="W602" s="134">
        <v>0</v>
      </c>
      <c r="X602" s="134">
        <v>0</v>
      </c>
      <c r="Y602" s="134">
        <v>0</v>
      </c>
      <c r="Z602" s="134">
        <v>65.3</v>
      </c>
      <c r="AA602" s="134">
        <v>0</v>
      </c>
      <c r="AB602" s="134">
        <v>0</v>
      </c>
      <c r="AC602" s="134">
        <v>0</v>
      </c>
      <c r="AD602" s="134">
        <v>0</v>
      </c>
    </row>
    <row r="603" spans="1:30" ht="27.6" x14ac:dyDescent="0.3">
      <c r="A603" s="108" t="s">
        <v>383</v>
      </c>
      <c r="B603" s="33" t="s">
        <v>651</v>
      </c>
      <c r="C603" s="33" t="s">
        <v>651</v>
      </c>
      <c r="D603" s="33" t="s">
        <v>12</v>
      </c>
      <c r="E603" s="33" t="s">
        <v>17</v>
      </c>
      <c r="F603" s="33" t="s">
        <v>12</v>
      </c>
      <c r="G603" s="127" t="s">
        <v>18</v>
      </c>
      <c r="H603" s="127">
        <v>21101</v>
      </c>
      <c r="I603" s="34" t="s">
        <v>780</v>
      </c>
      <c r="J603" s="110" t="s">
        <v>79</v>
      </c>
      <c r="K603" s="110" t="s">
        <v>556</v>
      </c>
      <c r="L603" s="42" t="s">
        <v>48</v>
      </c>
      <c r="M603" s="42" t="s">
        <v>48</v>
      </c>
      <c r="N603" s="128" t="s">
        <v>52</v>
      </c>
      <c r="O603" s="129">
        <v>2</v>
      </c>
      <c r="P603" s="139">
        <v>788.68</v>
      </c>
      <c r="Q603" s="35" t="s">
        <v>130</v>
      </c>
      <c r="R603" s="162">
        <f t="shared" si="20"/>
        <v>1577.36</v>
      </c>
      <c r="S603" s="134">
        <v>0</v>
      </c>
      <c r="T603" s="134">
        <v>0</v>
      </c>
      <c r="U603" s="134">
        <v>788.68</v>
      </c>
      <c r="V603" s="134">
        <v>0</v>
      </c>
      <c r="W603" s="134">
        <v>0</v>
      </c>
      <c r="X603" s="134">
        <v>0</v>
      </c>
      <c r="Y603" s="134">
        <v>0</v>
      </c>
      <c r="Z603" s="134">
        <v>788.68</v>
      </c>
      <c r="AA603" s="134">
        <v>0</v>
      </c>
      <c r="AB603" s="134">
        <v>0</v>
      </c>
      <c r="AC603" s="134">
        <v>0</v>
      </c>
      <c r="AD603" s="134">
        <v>0</v>
      </c>
    </row>
    <row r="604" spans="1:30" ht="27.6" x14ac:dyDescent="0.3">
      <c r="A604" s="108" t="s">
        <v>383</v>
      </c>
      <c r="B604" s="33" t="s">
        <v>651</v>
      </c>
      <c r="C604" s="33" t="s">
        <v>651</v>
      </c>
      <c r="D604" s="33" t="s">
        <v>12</v>
      </c>
      <c r="E604" s="33" t="s">
        <v>17</v>
      </c>
      <c r="F604" s="33" t="s">
        <v>12</v>
      </c>
      <c r="G604" s="127" t="s">
        <v>18</v>
      </c>
      <c r="H604" s="127">
        <v>21101</v>
      </c>
      <c r="I604" s="34" t="s">
        <v>780</v>
      </c>
      <c r="J604" s="110" t="s">
        <v>668</v>
      </c>
      <c r="K604" s="110" t="s">
        <v>669</v>
      </c>
      <c r="L604" s="42" t="s">
        <v>48</v>
      </c>
      <c r="M604" s="42" t="s">
        <v>48</v>
      </c>
      <c r="N604" s="128" t="s">
        <v>52</v>
      </c>
      <c r="O604" s="129">
        <v>2</v>
      </c>
      <c r="P604" s="139">
        <v>373.53</v>
      </c>
      <c r="Q604" s="35" t="s">
        <v>130</v>
      </c>
      <c r="R604" s="162">
        <f t="shared" si="20"/>
        <v>747.06</v>
      </c>
      <c r="S604" s="134">
        <v>0</v>
      </c>
      <c r="T604" s="134">
        <v>0</v>
      </c>
      <c r="U604" s="134">
        <v>373.53</v>
      </c>
      <c r="V604" s="134">
        <v>0</v>
      </c>
      <c r="W604" s="134">
        <v>0</v>
      </c>
      <c r="X604" s="134">
        <v>0</v>
      </c>
      <c r="Y604" s="134">
        <v>0</v>
      </c>
      <c r="Z604" s="134">
        <v>373.53</v>
      </c>
      <c r="AA604" s="134">
        <v>0</v>
      </c>
      <c r="AB604" s="134">
        <v>0</v>
      </c>
      <c r="AC604" s="134">
        <v>0</v>
      </c>
      <c r="AD604" s="134">
        <v>0</v>
      </c>
    </row>
    <row r="605" spans="1:30" ht="27.6" x14ac:dyDescent="0.3">
      <c r="A605" s="108" t="s">
        <v>383</v>
      </c>
      <c r="B605" s="33" t="s">
        <v>651</v>
      </c>
      <c r="C605" s="33" t="s">
        <v>651</v>
      </c>
      <c r="D605" s="33" t="s">
        <v>12</v>
      </c>
      <c r="E605" s="33" t="s">
        <v>17</v>
      </c>
      <c r="F605" s="33" t="s">
        <v>12</v>
      </c>
      <c r="G605" s="127" t="s">
        <v>18</v>
      </c>
      <c r="H605" s="127">
        <v>21101</v>
      </c>
      <c r="I605" s="34" t="s">
        <v>780</v>
      </c>
      <c r="J605" s="110" t="s">
        <v>672</v>
      </c>
      <c r="K605" s="110" t="s">
        <v>536</v>
      </c>
      <c r="L605" s="42" t="s">
        <v>48</v>
      </c>
      <c r="M605" s="42" t="s">
        <v>48</v>
      </c>
      <c r="N605" s="128" t="s">
        <v>54</v>
      </c>
      <c r="O605" s="129">
        <v>5</v>
      </c>
      <c r="P605" s="139">
        <v>45.66</v>
      </c>
      <c r="Q605" s="35" t="s">
        <v>130</v>
      </c>
      <c r="R605" s="162">
        <f t="shared" si="20"/>
        <v>228.29999999999998</v>
      </c>
      <c r="S605" s="134">
        <v>0</v>
      </c>
      <c r="T605" s="134">
        <v>0</v>
      </c>
      <c r="U605" s="134">
        <v>136.97999999999999</v>
      </c>
      <c r="V605" s="134">
        <v>0</v>
      </c>
      <c r="W605" s="134">
        <v>0</v>
      </c>
      <c r="X605" s="134">
        <v>0</v>
      </c>
      <c r="Y605" s="134">
        <v>0</v>
      </c>
      <c r="Z605" s="134">
        <v>91.32</v>
      </c>
      <c r="AA605" s="134">
        <v>0</v>
      </c>
      <c r="AB605" s="134">
        <v>0</v>
      </c>
      <c r="AC605" s="134">
        <v>0</v>
      </c>
      <c r="AD605" s="134">
        <v>0</v>
      </c>
    </row>
    <row r="606" spans="1:30" ht="27.6" x14ac:dyDescent="0.3">
      <c r="A606" s="108" t="s">
        <v>383</v>
      </c>
      <c r="B606" s="33" t="s">
        <v>651</v>
      </c>
      <c r="C606" s="33" t="s">
        <v>651</v>
      </c>
      <c r="D606" s="33" t="s">
        <v>12</v>
      </c>
      <c r="E606" s="33" t="s">
        <v>17</v>
      </c>
      <c r="F606" s="33" t="s">
        <v>12</v>
      </c>
      <c r="G606" s="127" t="s">
        <v>18</v>
      </c>
      <c r="H606" s="127">
        <v>21101</v>
      </c>
      <c r="I606" s="34" t="s">
        <v>780</v>
      </c>
      <c r="J606" s="110" t="s">
        <v>144</v>
      </c>
      <c r="K606" s="110" t="s">
        <v>145</v>
      </c>
      <c r="L606" s="42" t="s">
        <v>48</v>
      </c>
      <c r="M606" s="42" t="s">
        <v>48</v>
      </c>
      <c r="N606" s="128" t="s">
        <v>53</v>
      </c>
      <c r="O606" s="129">
        <v>2</v>
      </c>
      <c r="P606" s="139">
        <v>172.97</v>
      </c>
      <c r="Q606" s="35" t="s">
        <v>130</v>
      </c>
      <c r="R606" s="162">
        <f t="shared" si="20"/>
        <v>346.36</v>
      </c>
      <c r="S606" s="134">
        <v>0</v>
      </c>
      <c r="T606" s="134">
        <v>0</v>
      </c>
      <c r="U606" s="134">
        <v>177.9</v>
      </c>
      <c r="V606" s="134">
        <v>0</v>
      </c>
      <c r="W606" s="134">
        <v>0</v>
      </c>
      <c r="X606" s="134">
        <v>0</v>
      </c>
      <c r="Y606" s="134">
        <v>0</v>
      </c>
      <c r="Z606" s="134">
        <v>168.46</v>
      </c>
      <c r="AA606" s="134">
        <v>0</v>
      </c>
      <c r="AB606" s="134">
        <v>0</v>
      </c>
      <c r="AC606" s="134">
        <v>0</v>
      </c>
      <c r="AD606" s="134">
        <v>0</v>
      </c>
    </row>
    <row r="607" spans="1:30" ht="27.6" x14ac:dyDescent="0.3">
      <c r="A607" s="108" t="s">
        <v>383</v>
      </c>
      <c r="B607" s="33" t="s">
        <v>651</v>
      </c>
      <c r="C607" s="33" t="s">
        <v>651</v>
      </c>
      <c r="D607" s="33" t="s">
        <v>12</v>
      </c>
      <c r="E607" s="33" t="s">
        <v>17</v>
      </c>
      <c r="F607" s="33" t="s">
        <v>12</v>
      </c>
      <c r="G607" s="127" t="s">
        <v>18</v>
      </c>
      <c r="H607" s="127">
        <v>21101</v>
      </c>
      <c r="I607" s="34" t="s">
        <v>780</v>
      </c>
      <c r="J607" s="110" t="s">
        <v>675</v>
      </c>
      <c r="K607" s="110" t="s">
        <v>676</v>
      </c>
      <c r="L607" s="42" t="s">
        <v>48</v>
      </c>
      <c r="M607" s="42" t="s">
        <v>48</v>
      </c>
      <c r="N607" s="37" t="s">
        <v>53</v>
      </c>
      <c r="O607" s="129">
        <v>4</v>
      </c>
      <c r="P607" s="139">
        <v>26.51</v>
      </c>
      <c r="Q607" s="42" t="s">
        <v>130</v>
      </c>
      <c r="R607" s="162">
        <f t="shared" si="20"/>
        <v>106.04</v>
      </c>
      <c r="S607" s="134">
        <v>0</v>
      </c>
      <c r="T607" s="134">
        <v>0</v>
      </c>
      <c r="U607" s="134">
        <v>53.02</v>
      </c>
      <c r="V607" s="134">
        <v>0</v>
      </c>
      <c r="W607" s="134">
        <v>0</v>
      </c>
      <c r="X607" s="134">
        <v>0</v>
      </c>
      <c r="Y607" s="134">
        <v>0</v>
      </c>
      <c r="Z607" s="134">
        <v>53.02</v>
      </c>
      <c r="AA607" s="134">
        <v>0</v>
      </c>
      <c r="AB607" s="134">
        <v>0</v>
      </c>
      <c r="AC607" s="134">
        <v>0</v>
      </c>
      <c r="AD607" s="134">
        <v>0</v>
      </c>
    </row>
    <row r="608" spans="1:30" ht="27.6" x14ac:dyDescent="0.3">
      <c r="A608" s="108" t="s">
        <v>383</v>
      </c>
      <c r="B608" s="33" t="s">
        <v>651</v>
      </c>
      <c r="C608" s="33" t="s">
        <v>651</v>
      </c>
      <c r="D608" s="33" t="s">
        <v>12</v>
      </c>
      <c r="E608" s="33" t="s">
        <v>17</v>
      </c>
      <c r="F608" s="33" t="s">
        <v>12</v>
      </c>
      <c r="G608" s="127" t="s">
        <v>18</v>
      </c>
      <c r="H608" s="127">
        <v>21101</v>
      </c>
      <c r="I608" s="34" t="s">
        <v>780</v>
      </c>
      <c r="J608" s="110" t="s">
        <v>531</v>
      </c>
      <c r="K608" s="110" t="s">
        <v>532</v>
      </c>
      <c r="L608" s="42" t="s">
        <v>48</v>
      </c>
      <c r="M608" s="42" t="s">
        <v>48</v>
      </c>
      <c r="N608" s="128" t="s">
        <v>53</v>
      </c>
      <c r="O608" s="129">
        <v>14</v>
      </c>
      <c r="P608" s="139">
        <v>12.52</v>
      </c>
      <c r="Q608" s="42" t="s">
        <v>130</v>
      </c>
      <c r="R608" s="162">
        <f t="shared" si="20"/>
        <v>175.28</v>
      </c>
      <c r="S608" s="134">
        <v>0</v>
      </c>
      <c r="T608" s="134">
        <v>0</v>
      </c>
      <c r="U608" s="134">
        <v>0</v>
      </c>
      <c r="V608" s="134">
        <v>0</v>
      </c>
      <c r="W608" s="134">
        <v>0</v>
      </c>
      <c r="X608" s="134">
        <v>0</v>
      </c>
      <c r="Y608" s="134">
        <v>0</v>
      </c>
      <c r="Z608" s="134">
        <v>175.28</v>
      </c>
      <c r="AA608" s="134">
        <v>0</v>
      </c>
      <c r="AB608" s="134">
        <v>0</v>
      </c>
      <c r="AC608" s="134">
        <v>0</v>
      </c>
      <c r="AD608" s="134">
        <v>0</v>
      </c>
    </row>
    <row r="609" spans="1:30" ht="27.6" x14ac:dyDescent="0.3">
      <c r="A609" s="108" t="s">
        <v>383</v>
      </c>
      <c r="B609" s="33" t="s">
        <v>651</v>
      </c>
      <c r="C609" s="33" t="s">
        <v>651</v>
      </c>
      <c r="D609" s="33" t="s">
        <v>12</v>
      </c>
      <c r="E609" s="33" t="s">
        <v>17</v>
      </c>
      <c r="F609" s="33" t="s">
        <v>12</v>
      </c>
      <c r="G609" s="127" t="s">
        <v>18</v>
      </c>
      <c r="H609" s="127">
        <v>21101</v>
      </c>
      <c r="I609" s="34" t="s">
        <v>780</v>
      </c>
      <c r="J609" s="110" t="s">
        <v>158</v>
      </c>
      <c r="K609" s="153" t="s">
        <v>159</v>
      </c>
      <c r="L609" s="42" t="s">
        <v>48</v>
      </c>
      <c r="M609" s="42" t="s">
        <v>48</v>
      </c>
      <c r="N609" s="128" t="s">
        <v>53</v>
      </c>
      <c r="O609" s="129">
        <v>10</v>
      </c>
      <c r="P609" s="139">
        <v>36.130000000000003</v>
      </c>
      <c r="Q609" s="42" t="s">
        <v>130</v>
      </c>
      <c r="R609" s="162">
        <f t="shared" si="20"/>
        <v>361.3</v>
      </c>
      <c r="S609" s="134">
        <v>0</v>
      </c>
      <c r="T609" s="134">
        <v>0</v>
      </c>
      <c r="U609" s="134">
        <v>180.65</v>
      </c>
      <c r="V609" s="134">
        <v>0</v>
      </c>
      <c r="W609" s="134">
        <v>0</v>
      </c>
      <c r="X609" s="134">
        <v>0</v>
      </c>
      <c r="Y609" s="134">
        <v>0</v>
      </c>
      <c r="Z609" s="134">
        <v>180.65</v>
      </c>
      <c r="AA609" s="134">
        <v>0</v>
      </c>
      <c r="AB609" s="134">
        <v>0</v>
      </c>
      <c r="AC609" s="134">
        <v>0</v>
      </c>
      <c r="AD609" s="134">
        <v>0</v>
      </c>
    </row>
    <row r="610" spans="1:30" ht="27.6" x14ac:dyDescent="0.3">
      <c r="A610" s="108" t="s">
        <v>383</v>
      </c>
      <c r="B610" s="33" t="s">
        <v>651</v>
      </c>
      <c r="C610" s="33" t="s">
        <v>651</v>
      </c>
      <c r="D610" s="33" t="s">
        <v>12</v>
      </c>
      <c r="E610" s="33" t="s">
        <v>17</v>
      </c>
      <c r="F610" s="33" t="s">
        <v>12</v>
      </c>
      <c r="G610" s="127" t="s">
        <v>18</v>
      </c>
      <c r="H610" s="127">
        <v>21101</v>
      </c>
      <c r="I610" s="34" t="s">
        <v>780</v>
      </c>
      <c r="J610" s="110" t="s">
        <v>692</v>
      </c>
      <c r="K610" s="110" t="s">
        <v>693</v>
      </c>
      <c r="L610" s="42" t="s">
        <v>48</v>
      </c>
      <c r="M610" s="42" t="s">
        <v>48</v>
      </c>
      <c r="N610" s="128" t="s">
        <v>52</v>
      </c>
      <c r="O610" s="129">
        <v>7</v>
      </c>
      <c r="P610" s="139">
        <v>59.86</v>
      </c>
      <c r="Q610" s="42" t="s">
        <v>130</v>
      </c>
      <c r="R610" s="162">
        <f t="shared" si="20"/>
        <v>419.02</v>
      </c>
      <c r="S610" s="134">
        <v>0</v>
      </c>
      <c r="T610" s="134">
        <v>0</v>
      </c>
      <c r="U610" s="134">
        <v>299.3</v>
      </c>
      <c r="V610" s="134">
        <v>0</v>
      </c>
      <c r="W610" s="134">
        <v>0</v>
      </c>
      <c r="X610" s="134">
        <v>0</v>
      </c>
      <c r="Y610" s="134">
        <v>0</v>
      </c>
      <c r="Z610" s="134">
        <v>119.72</v>
      </c>
      <c r="AA610" s="134">
        <v>0</v>
      </c>
      <c r="AB610" s="134">
        <v>0</v>
      </c>
      <c r="AC610" s="134">
        <v>0</v>
      </c>
      <c r="AD610" s="134">
        <v>0</v>
      </c>
    </row>
    <row r="611" spans="1:30" ht="27.6" x14ac:dyDescent="0.3">
      <c r="A611" s="108" t="s">
        <v>383</v>
      </c>
      <c r="B611" s="33" t="s">
        <v>651</v>
      </c>
      <c r="C611" s="33" t="s">
        <v>651</v>
      </c>
      <c r="D611" s="33" t="s">
        <v>12</v>
      </c>
      <c r="E611" s="33" t="s">
        <v>17</v>
      </c>
      <c r="F611" s="33" t="s">
        <v>12</v>
      </c>
      <c r="G611" s="127" t="s">
        <v>18</v>
      </c>
      <c r="H611" s="127">
        <v>21101</v>
      </c>
      <c r="I611" s="34" t="s">
        <v>780</v>
      </c>
      <c r="J611" s="110" t="s">
        <v>694</v>
      </c>
      <c r="K611" s="153" t="s">
        <v>695</v>
      </c>
      <c r="L611" s="42" t="s">
        <v>48</v>
      </c>
      <c r="M611" s="42" t="s">
        <v>48</v>
      </c>
      <c r="N611" s="37" t="s">
        <v>53</v>
      </c>
      <c r="O611" s="129">
        <v>4</v>
      </c>
      <c r="P611" s="139">
        <v>146.44</v>
      </c>
      <c r="Q611" s="42" t="s">
        <v>130</v>
      </c>
      <c r="R611" s="162">
        <f>SUM(S611:AD611)</f>
        <v>585.76</v>
      </c>
      <c r="S611" s="134">
        <v>0</v>
      </c>
      <c r="T611" s="134">
        <v>0</v>
      </c>
      <c r="U611" s="134">
        <v>292.88</v>
      </c>
      <c r="V611" s="134">
        <v>0</v>
      </c>
      <c r="W611" s="134">
        <v>0</v>
      </c>
      <c r="X611" s="134">
        <v>0</v>
      </c>
      <c r="Y611" s="134">
        <v>0</v>
      </c>
      <c r="Z611" s="134">
        <v>292.88</v>
      </c>
      <c r="AA611" s="134">
        <v>0</v>
      </c>
      <c r="AB611" s="134">
        <v>0</v>
      </c>
      <c r="AC611" s="134">
        <v>0</v>
      </c>
      <c r="AD611" s="134">
        <v>0</v>
      </c>
    </row>
    <row r="612" spans="1:30" ht="27.6" x14ac:dyDescent="0.3">
      <c r="A612" s="108" t="s">
        <v>383</v>
      </c>
      <c r="B612" s="33" t="s">
        <v>651</v>
      </c>
      <c r="C612" s="33" t="s">
        <v>651</v>
      </c>
      <c r="D612" s="33" t="s">
        <v>12</v>
      </c>
      <c r="E612" s="33" t="s">
        <v>17</v>
      </c>
      <c r="F612" s="33" t="s">
        <v>12</v>
      </c>
      <c r="G612" s="127" t="s">
        <v>18</v>
      </c>
      <c r="H612" s="127">
        <v>21101</v>
      </c>
      <c r="I612" s="34" t="s">
        <v>780</v>
      </c>
      <c r="J612" s="110" t="s">
        <v>696</v>
      </c>
      <c r="K612" s="110" t="s">
        <v>697</v>
      </c>
      <c r="L612" s="42" t="s">
        <v>48</v>
      </c>
      <c r="M612" s="42" t="s">
        <v>48</v>
      </c>
      <c r="N612" s="37" t="s">
        <v>53</v>
      </c>
      <c r="O612" s="129">
        <v>4</v>
      </c>
      <c r="P612" s="139">
        <v>11.47</v>
      </c>
      <c r="Q612" s="42" t="s">
        <v>130</v>
      </c>
      <c r="R612" s="162">
        <f>SUM(S612:AD612)</f>
        <v>45.88</v>
      </c>
      <c r="S612" s="134">
        <v>0</v>
      </c>
      <c r="T612" s="134">
        <v>0</v>
      </c>
      <c r="U612" s="134">
        <v>22.94</v>
      </c>
      <c r="V612" s="134">
        <v>0</v>
      </c>
      <c r="W612" s="134">
        <v>0</v>
      </c>
      <c r="X612" s="134">
        <v>0</v>
      </c>
      <c r="Y612" s="134">
        <v>0</v>
      </c>
      <c r="Z612" s="134">
        <v>22.94</v>
      </c>
      <c r="AA612" s="134">
        <v>0</v>
      </c>
      <c r="AB612" s="134">
        <v>0</v>
      </c>
      <c r="AC612" s="134">
        <v>0</v>
      </c>
      <c r="AD612" s="134">
        <v>0</v>
      </c>
    </row>
    <row r="613" spans="1:30" ht="27.6" x14ac:dyDescent="0.3">
      <c r="A613" s="108" t="s">
        <v>383</v>
      </c>
      <c r="B613" s="33" t="s">
        <v>651</v>
      </c>
      <c r="C613" s="33" t="s">
        <v>651</v>
      </c>
      <c r="D613" s="33" t="s">
        <v>12</v>
      </c>
      <c r="E613" s="33" t="s">
        <v>17</v>
      </c>
      <c r="F613" s="33" t="s">
        <v>12</v>
      </c>
      <c r="G613" s="127" t="s">
        <v>18</v>
      </c>
      <c r="H613" s="127">
        <v>21101</v>
      </c>
      <c r="I613" s="34" t="s">
        <v>780</v>
      </c>
      <c r="J613" s="110" t="s">
        <v>403</v>
      </c>
      <c r="K613" s="110" t="s">
        <v>404</v>
      </c>
      <c r="L613" s="42" t="s">
        <v>48</v>
      </c>
      <c r="M613" s="42" t="s">
        <v>48</v>
      </c>
      <c r="N613" s="37" t="s">
        <v>54</v>
      </c>
      <c r="O613" s="129">
        <v>4</v>
      </c>
      <c r="P613" s="139">
        <v>21.14</v>
      </c>
      <c r="Q613" s="35" t="s">
        <v>130</v>
      </c>
      <c r="R613" s="162">
        <f t="shared" ref="R613:R617" si="21">SUM(S613:AD613)</f>
        <v>84.56</v>
      </c>
      <c r="S613" s="134">
        <v>0</v>
      </c>
      <c r="T613" s="134">
        <v>0</v>
      </c>
      <c r="U613" s="134">
        <v>42.28</v>
      </c>
      <c r="V613" s="134">
        <v>0</v>
      </c>
      <c r="W613" s="134">
        <v>0</v>
      </c>
      <c r="X613" s="134">
        <v>0</v>
      </c>
      <c r="Y613" s="134">
        <v>0</v>
      </c>
      <c r="Z613" s="134">
        <v>42.28</v>
      </c>
      <c r="AA613" s="134">
        <v>0</v>
      </c>
      <c r="AB613" s="134">
        <v>0</v>
      </c>
      <c r="AC613" s="134">
        <v>0</v>
      </c>
      <c r="AD613" s="134">
        <v>0</v>
      </c>
    </row>
    <row r="614" spans="1:30" ht="27.6" x14ac:dyDescent="0.3">
      <c r="A614" s="108" t="s">
        <v>383</v>
      </c>
      <c r="B614" s="33" t="s">
        <v>651</v>
      </c>
      <c r="C614" s="33" t="s">
        <v>651</v>
      </c>
      <c r="D614" s="33" t="s">
        <v>12</v>
      </c>
      <c r="E614" s="33" t="s">
        <v>17</v>
      </c>
      <c r="F614" s="33" t="s">
        <v>12</v>
      </c>
      <c r="G614" s="127" t="s">
        <v>18</v>
      </c>
      <c r="H614" s="127">
        <v>21101</v>
      </c>
      <c r="I614" s="34" t="s">
        <v>780</v>
      </c>
      <c r="J614" s="110" t="s">
        <v>684</v>
      </c>
      <c r="K614" s="153" t="s">
        <v>685</v>
      </c>
      <c r="L614" s="42" t="s">
        <v>48</v>
      </c>
      <c r="M614" s="42" t="s">
        <v>48</v>
      </c>
      <c r="N614" s="128" t="s">
        <v>268</v>
      </c>
      <c r="O614" s="129">
        <v>4</v>
      </c>
      <c r="P614" s="139">
        <v>87.7</v>
      </c>
      <c r="Q614" s="42" t="s">
        <v>130</v>
      </c>
      <c r="R614" s="162">
        <f t="shared" si="21"/>
        <v>335.68</v>
      </c>
      <c r="S614" s="134">
        <v>0</v>
      </c>
      <c r="T614" s="134">
        <v>0</v>
      </c>
      <c r="U614" s="134">
        <v>335.68</v>
      </c>
      <c r="V614" s="134">
        <v>0</v>
      </c>
      <c r="W614" s="134">
        <v>0</v>
      </c>
      <c r="X614" s="134">
        <v>0</v>
      </c>
      <c r="Y614" s="134">
        <v>0</v>
      </c>
      <c r="Z614" s="134">
        <v>0</v>
      </c>
      <c r="AA614" s="134">
        <v>0</v>
      </c>
      <c r="AB614" s="134">
        <v>0</v>
      </c>
      <c r="AC614" s="134">
        <v>0</v>
      </c>
      <c r="AD614" s="134">
        <v>0</v>
      </c>
    </row>
    <row r="615" spans="1:30" ht="96.6" x14ac:dyDescent="0.3">
      <c r="A615" s="108" t="s">
        <v>383</v>
      </c>
      <c r="B615" s="33" t="s">
        <v>651</v>
      </c>
      <c r="C615" s="33" t="s">
        <v>651</v>
      </c>
      <c r="D615" s="33" t="s">
        <v>12</v>
      </c>
      <c r="E615" s="33" t="s">
        <v>17</v>
      </c>
      <c r="F615" s="33" t="s">
        <v>12</v>
      </c>
      <c r="G615" s="127" t="s">
        <v>18</v>
      </c>
      <c r="H615" s="127">
        <v>26102</v>
      </c>
      <c r="I615" s="34" t="s">
        <v>778</v>
      </c>
      <c r="J615" s="110" t="s">
        <v>636</v>
      </c>
      <c r="K615" s="153" t="s">
        <v>637</v>
      </c>
      <c r="L615" s="42" t="s">
        <v>48</v>
      </c>
      <c r="M615" s="42" t="s">
        <v>48</v>
      </c>
      <c r="N615" s="37" t="s">
        <v>53</v>
      </c>
      <c r="O615" s="33">
        <v>132</v>
      </c>
      <c r="P615" s="140">
        <v>50</v>
      </c>
      <c r="Q615" s="42" t="s">
        <v>130</v>
      </c>
      <c r="R615" s="162">
        <f t="shared" si="21"/>
        <v>6600</v>
      </c>
      <c r="S615" s="134">
        <v>550</v>
      </c>
      <c r="T615" s="134">
        <v>550</v>
      </c>
      <c r="U615" s="134">
        <v>550</v>
      </c>
      <c r="V615" s="134">
        <v>550</v>
      </c>
      <c r="W615" s="134">
        <v>550</v>
      </c>
      <c r="X615" s="134">
        <v>550</v>
      </c>
      <c r="Y615" s="134">
        <v>550</v>
      </c>
      <c r="Z615" s="134">
        <v>550</v>
      </c>
      <c r="AA615" s="134">
        <v>550</v>
      </c>
      <c r="AB615" s="134">
        <v>550</v>
      </c>
      <c r="AC615" s="134">
        <v>550</v>
      </c>
      <c r="AD615" s="134">
        <v>550</v>
      </c>
    </row>
    <row r="616" spans="1:30" ht="41.4" x14ac:dyDescent="0.3">
      <c r="A616" s="108" t="s">
        <v>383</v>
      </c>
      <c r="B616" s="33" t="s">
        <v>651</v>
      </c>
      <c r="C616" s="33" t="s">
        <v>651</v>
      </c>
      <c r="D616" s="33" t="s">
        <v>12</v>
      </c>
      <c r="E616" s="33" t="s">
        <v>17</v>
      </c>
      <c r="F616" s="33" t="s">
        <v>12</v>
      </c>
      <c r="G616" s="127" t="s">
        <v>18</v>
      </c>
      <c r="H616" s="127">
        <v>29601</v>
      </c>
      <c r="I616" s="34" t="s">
        <v>781</v>
      </c>
      <c r="J616" s="110" t="s">
        <v>762</v>
      </c>
      <c r="K616" s="110" t="s">
        <v>763</v>
      </c>
      <c r="L616" s="42" t="s">
        <v>48</v>
      </c>
      <c r="M616" s="42" t="s">
        <v>48</v>
      </c>
      <c r="N616" s="37" t="s">
        <v>545</v>
      </c>
      <c r="O616" s="33">
        <v>3</v>
      </c>
      <c r="P616" s="140">
        <v>569</v>
      </c>
      <c r="Q616" s="42" t="s">
        <v>130</v>
      </c>
      <c r="R616" s="162">
        <f t="shared" si="21"/>
        <v>1606</v>
      </c>
      <c r="S616" s="134">
        <v>0</v>
      </c>
      <c r="T616" s="134">
        <v>0</v>
      </c>
      <c r="U616" s="134">
        <v>803</v>
      </c>
      <c r="V616" s="134">
        <v>0</v>
      </c>
      <c r="W616" s="134">
        <v>0</v>
      </c>
      <c r="X616" s="134">
        <v>0</v>
      </c>
      <c r="Y616" s="134">
        <v>0</v>
      </c>
      <c r="Z616" s="134">
        <v>803</v>
      </c>
      <c r="AA616" s="134">
        <v>0</v>
      </c>
      <c r="AB616" s="134">
        <v>0</v>
      </c>
      <c r="AC616" s="134">
        <v>0</v>
      </c>
      <c r="AD616" s="134">
        <v>0</v>
      </c>
    </row>
    <row r="617" spans="1:30" ht="55.2" x14ac:dyDescent="0.3">
      <c r="A617" s="108" t="s">
        <v>383</v>
      </c>
      <c r="B617" s="33" t="s">
        <v>651</v>
      </c>
      <c r="C617" s="33" t="s">
        <v>651</v>
      </c>
      <c r="D617" s="33" t="s">
        <v>12</v>
      </c>
      <c r="E617" s="33" t="s">
        <v>17</v>
      </c>
      <c r="F617" s="33" t="s">
        <v>12</v>
      </c>
      <c r="G617" s="127" t="s">
        <v>18</v>
      </c>
      <c r="H617" s="127">
        <v>36101</v>
      </c>
      <c r="I617" s="34" t="s">
        <v>782</v>
      </c>
      <c r="J617" s="110"/>
      <c r="K617" s="154" t="s">
        <v>1019</v>
      </c>
      <c r="L617" s="42" t="s">
        <v>48</v>
      </c>
      <c r="M617" s="42" t="s">
        <v>48</v>
      </c>
      <c r="N617" s="37" t="s">
        <v>53</v>
      </c>
      <c r="O617" s="33">
        <v>20</v>
      </c>
      <c r="P617" s="140">
        <v>373.2</v>
      </c>
      <c r="Q617" s="42" t="s">
        <v>130</v>
      </c>
      <c r="R617" s="162">
        <f t="shared" si="21"/>
        <v>7464</v>
      </c>
      <c r="S617" s="134">
        <v>3732</v>
      </c>
      <c r="T617" s="134">
        <v>0</v>
      </c>
      <c r="U617" s="134">
        <v>0</v>
      </c>
      <c r="V617" s="134">
        <v>0</v>
      </c>
      <c r="W617" s="134">
        <v>0</v>
      </c>
      <c r="X617" s="134">
        <v>0</v>
      </c>
      <c r="Y617" s="134">
        <v>0</v>
      </c>
      <c r="Z617" s="134">
        <v>0</v>
      </c>
      <c r="AA617" s="134">
        <v>3732</v>
      </c>
      <c r="AB617" s="134">
        <v>0</v>
      </c>
      <c r="AC617" s="134">
        <v>0</v>
      </c>
      <c r="AD617" s="134">
        <v>0</v>
      </c>
    </row>
    <row r="618" spans="1:30" ht="27.6" x14ac:dyDescent="0.3">
      <c r="A618" s="39" t="s">
        <v>383</v>
      </c>
      <c r="B618" s="39" t="s">
        <v>783</v>
      </c>
      <c r="C618" s="39" t="s">
        <v>783</v>
      </c>
      <c r="D618" s="128" t="s">
        <v>12</v>
      </c>
      <c r="E618" s="116" t="s">
        <v>13</v>
      </c>
      <c r="F618" s="128" t="s">
        <v>12</v>
      </c>
      <c r="G618" s="116" t="s">
        <v>14</v>
      </c>
      <c r="H618" s="128">
        <v>21101</v>
      </c>
      <c r="I618" s="116" t="s">
        <v>63</v>
      </c>
      <c r="J618" s="165" t="s">
        <v>784</v>
      </c>
      <c r="K618" s="166" t="s">
        <v>1026</v>
      </c>
      <c r="L618" s="42" t="s">
        <v>48</v>
      </c>
      <c r="M618" s="42" t="s">
        <v>48</v>
      </c>
      <c r="N618" s="128" t="s">
        <v>53</v>
      </c>
      <c r="O618" s="116">
        <v>5</v>
      </c>
      <c r="P618" s="157">
        <v>128</v>
      </c>
      <c r="Q618" s="120" t="s">
        <v>130</v>
      </c>
      <c r="R618" s="167">
        <f>SUM(S618:AD618)</f>
        <v>640</v>
      </c>
      <c r="S618" s="134">
        <v>0</v>
      </c>
      <c r="T618" s="167">
        <v>256</v>
      </c>
      <c r="U618" s="134">
        <v>0</v>
      </c>
      <c r="V618" s="134">
        <v>0</v>
      </c>
      <c r="W618" s="134">
        <v>0</v>
      </c>
      <c r="X618" s="134">
        <v>0</v>
      </c>
      <c r="Y618" s="134">
        <v>0</v>
      </c>
      <c r="Z618" s="167">
        <v>384</v>
      </c>
      <c r="AA618" s="134">
        <v>0</v>
      </c>
      <c r="AB618" s="134">
        <v>0</v>
      </c>
      <c r="AC618" s="134">
        <v>0</v>
      </c>
      <c r="AD618" s="134">
        <v>0</v>
      </c>
    </row>
    <row r="619" spans="1:30" ht="27.6" x14ac:dyDescent="0.3">
      <c r="A619" s="39" t="s">
        <v>383</v>
      </c>
      <c r="B619" s="39" t="s">
        <v>783</v>
      </c>
      <c r="C619" s="39" t="s">
        <v>783</v>
      </c>
      <c r="D619" s="128" t="s">
        <v>12</v>
      </c>
      <c r="E619" s="116" t="s">
        <v>13</v>
      </c>
      <c r="F619" s="128" t="s">
        <v>12</v>
      </c>
      <c r="G619" s="116" t="s">
        <v>14</v>
      </c>
      <c r="H619" s="128">
        <v>21101</v>
      </c>
      <c r="I619" s="116" t="s">
        <v>63</v>
      </c>
      <c r="J619" s="165" t="s">
        <v>520</v>
      </c>
      <c r="K619" s="116" t="s">
        <v>785</v>
      </c>
      <c r="L619" s="42" t="s">
        <v>48</v>
      </c>
      <c r="M619" s="42" t="s">
        <v>48</v>
      </c>
      <c r="N619" s="128" t="s">
        <v>53</v>
      </c>
      <c r="O619" s="116">
        <v>20</v>
      </c>
      <c r="P619" s="157">
        <v>11</v>
      </c>
      <c r="Q619" s="120" t="s">
        <v>130</v>
      </c>
      <c r="R619" s="167">
        <f t="shared" ref="R619:R682" si="22">SUM(S619:AD619)</f>
        <v>220</v>
      </c>
      <c r="S619" s="134">
        <v>0</v>
      </c>
      <c r="T619" s="134">
        <v>0</v>
      </c>
      <c r="U619" s="134">
        <v>0</v>
      </c>
      <c r="V619" s="134">
        <v>0</v>
      </c>
      <c r="W619" s="134">
        <v>0</v>
      </c>
      <c r="X619" s="167">
        <v>55</v>
      </c>
      <c r="Y619" s="134">
        <v>0</v>
      </c>
      <c r="Z619" s="167">
        <v>55</v>
      </c>
      <c r="AA619" s="134">
        <v>0</v>
      </c>
      <c r="AB619" s="167">
        <v>110</v>
      </c>
      <c r="AC619" s="134">
        <v>0</v>
      </c>
      <c r="AD619" s="134">
        <v>0</v>
      </c>
    </row>
    <row r="620" spans="1:30" ht="27.6" x14ac:dyDescent="0.3">
      <c r="A620" s="39" t="s">
        <v>383</v>
      </c>
      <c r="B620" s="39" t="s">
        <v>783</v>
      </c>
      <c r="C620" s="39" t="s">
        <v>783</v>
      </c>
      <c r="D620" s="128" t="s">
        <v>12</v>
      </c>
      <c r="E620" s="116" t="s">
        <v>13</v>
      </c>
      <c r="F620" s="128" t="s">
        <v>12</v>
      </c>
      <c r="G620" s="116" t="s">
        <v>14</v>
      </c>
      <c r="H620" s="128">
        <v>21101</v>
      </c>
      <c r="I620" s="116" t="s">
        <v>63</v>
      </c>
      <c r="J620" s="165" t="s">
        <v>786</v>
      </c>
      <c r="K620" s="116" t="s">
        <v>787</v>
      </c>
      <c r="L620" s="42" t="s">
        <v>48</v>
      </c>
      <c r="M620" s="42" t="s">
        <v>48</v>
      </c>
      <c r="N620" s="128" t="s">
        <v>53</v>
      </c>
      <c r="O620" s="116">
        <v>52</v>
      </c>
      <c r="P620" s="157">
        <v>21</v>
      </c>
      <c r="Q620" s="120" t="s">
        <v>130</v>
      </c>
      <c r="R620" s="167">
        <f t="shared" si="22"/>
        <v>1092</v>
      </c>
      <c r="S620" s="134">
        <v>0</v>
      </c>
      <c r="T620" s="167">
        <v>42</v>
      </c>
      <c r="U620" s="134">
        <v>0</v>
      </c>
      <c r="V620" s="167">
        <v>504</v>
      </c>
      <c r="W620" s="134">
        <v>0</v>
      </c>
      <c r="X620" s="167">
        <v>252</v>
      </c>
      <c r="Y620" s="134">
        <v>0</v>
      </c>
      <c r="Z620" s="167">
        <v>252</v>
      </c>
      <c r="AA620" s="134">
        <v>0</v>
      </c>
      <c r="AB620" s="167">
        <v>42</v>
      </c>
      <c r="AC620" s="134">
        <v>0</v>
      </c>
      <c r="AD620" s="134">
        <v>0</v>
      </c>
    </row>
    <row r="621" spans="1:30" ht="27.6" x14ac:dyDescent="0.3">
      <c r="A621" s="39" t="s">
        <v>383</v>
      </c>
      <c r="B621" s="39" t="s">
        <v>783</v>
      </c>
      <c r="C621" s="39" t="s">
        <v>783</v>
      </c>
      <c r="D621" s="128" t="s">
        <v>12</v>
      </c>
      <c r="E621" s="116" t="s">
        <v>13</v>
      </c>
      <c r="F621" s="128" t="s">
        <v>12</v>
      </c>
      <c r="G621" s="116" t="s">
        <v>14</v>
      </c>
      <c r="H621" s="128">
        <v>21101</v>
      </c>
      <c r="I621" s="116" t="s">
        <v>63</v>
      </c>
      <c r="J621" s="165" t="s">
        <v>786</v>
      </c>
      <c r="K621" s="116" t="s">
        <v>788</v>
      </c>
      <c r="L621" s="42" t="s">
        <v>48</v>
      </c>
      <c r="M621" s="42" t="s">
        <v>48</v>
      </c>
      <c r="N621" s="128" t="s">
        <v>53</v>
      </c>
      <c r="O621" s="116">
        <v>58</v>
      </c>
      <c r="P621" s="157">
        <v>21</v>
      </c>
      <c r="Q621" s="120" t="s">
        <v>130</v>
      </c>
      <c r="R621" s="167">
        <f t="shared" si="22"/>
        <v>1218</v>
      </c>
      <c r="S621" s="134">
        <v>0</v>
      </c>
      <c r="T621" s="167">
        <v>105</v>
      </c>
      <c r="U621" s="134">
        <v>0</v>
      </c>
      <c r="V621" s="167">
        <v>504</v>
      </c>
      <c r="W621" s="134">
        <v>0</v>
      </c>
      <c r="X621" s="167">
        <v>252</v>
      </c>
      <c r="Y621" s="134">
        <v>0</v>
      </c>
      <c r="Z621" s="167">
        <v>252</v>
      </c>
      <c r="AA621" s="134">
        <v>0</v>
      </c>
      <c r="AB621" s="167">
        <v>105</v>
      </c>
      <c r="AC621" s="134">
        <v>0</v>
      </c>
      <c r="AD621" s="134">
        <v>0</v>
      </c>
    </row>
    <row r="622" spans="1:30" ht="27.6" x14ac:dyDescent="0.3">
      <c r="A622" s="39" t="s">
        <v>383</v>
      </c>
      <c r="B622" s="39" t="s">
        <v>783</v>
      </c>
      <c r="C622" s="39" t="s">
        <v>783</v>
      </c>
      <c r="D622" s="128" t="s">
        <v>12</v>
      </c>
      <c r="E622" s="116" t="s">
        <v>13</v>
      </c>
      <c r="F622" s="128" t="s">
        <v>12</v>
      </c>
      <c r="G622" s="116" t="s">
        <v>14</v>
      </c>
      <c r="H622" s="128">
        <v>21101</v>
      </c>
      <c r="I622" s="116" t="s">
        <v>63</v>
      </c>
      <c r="J622" s="165" t="s">
        <v>789</v>
      </c>
      <c r="K622" s="116" t="s">
        <v>790</v>
      </c>
      <c r="L622" s="42" t="s">
        <v>48</v>
      </c>
      <c r="M622" s="42" t="s">
        <v>48</v>
      </c>
      <c r="N622" s="128" t="s">
        <v>53</v>
      </c>
      <c r="O622" s="116">
        <v>56</v>
      </c>
      <c r="P622" s="157">
        <v>2</v>
      </c>
      <c r="Q622" s="120" t="s">
        <v>130</v>
      </c>
      <c r="R622" s="167">
        <f t="shared" si="22"/>
        <v>112</v>
      </c>
      <c r="S622" s="134">
        <v>0</v>
      </c>
      <c r="T622" s="167">
        <v>6</v>
      </c>
      <c r="U622" s="134">
        <v>0</v>
      </c>
      <c r="V622" s="167">
        <v>48</v>
      </c>
      <c r="W622" s="134">
        <v>0</v>
      </c>
      <c r="X622" s="167">
        <v>24</v>
      </c>
      <c r="Y622" s="134">
        <v>0</v>
      </c>
      <c r="Z622" s="167">
        <v>24</v>
      </c>
      <c r="AA622" s="134">
        <v>0</v>
      </c>
      <c r="AB622" s="167">
        <v>10</v>
      </c>
      <c r="AC622" s="134">
        <v>0</v>
      </c>
      <c r="AD622" s="134">
        <v>0</v>
      </c>
    </row>
    <row r="623" spans="1:30" ht="27.6" x14ac:dyDescent="0.3">
      <c r="A623" s="39" t="s">
        <v>383</v>
      </c>
      <c r="B623" s="39" t="s">
        <v>783</v>
      </c>
      <c r="C623" s="39" t="s">
        <v>783</v>
      </c>
      <c r="D623" s="128" t="s">
        <v>12</v>
      </c>
      <c r="E623" s="116" t="s">
        <v>13</v>
      </c>
      <c r="F623" s="128" t="s">
        <v>12</v>
      </c>
      <c r="G623" s="116" t="s">
        <v>14</v>
      </c>
      <c r="H623" s="128">
        <v>21101</v>
      </c>
      <c r="I623" s="116" t="s">
        <v>63</v>
      </c>
      <c r="J623" s="165" t="s">
        <v>789</v>
      </c>
      <c r="K623" s="116" t="s">
        <v>791</v>
      </c>
      <c r="L623" s="42" t="s">
        <v>48</v>
      </c>
      <c r="M623" s="42" t="s">
        <v>48</v>
      </c>
      <c r="N623" s="128" t="s">
        <v>53</v>
      </c>
      <c r="O623" s="116">
        <v>56</v>
      </c>
      <c r="P623" s="157">
        <v>2</v>
      </c>
      <c r="Q623" s="120" t="s">
        <v>130</v>
      </c>
      <c r="R623" s="167">
        <f t="shared" si="22"/>
        <v>112</v>
      </c>
      <c r="S623" s="134">
        <v>0</v>
      </c>
      <c r="T623" s="167">
        <v>12</v>
      </c>
      <c r="U623" s="134">
        <v>0</v>
      </c>
      <c r="V623" s="167">
        <v>48</v>
      </c>
      <c r="W623" s="134">
        <v>0</v>
      </c>
      <c r="X623" s="167">
        <v>24</v>
      </c>
      <c r="Y623" s="134">
        <v>0</v>
      </c>
      <c r="Z623" s="167">
        <v>24</v>
      </c>
      <c r="AA623" s="134">
        <v>0</v>
      </c>
      <c r="AB623" s="167">
        <v>4</v>
      </c>
      <c r="AC623" s="134">
        <v>0</v>
      </c>
      <c r="AD623" s="134">
        <v>0</v>
      </c>
    </row>
    <row r="624" spans="1:30" ht="27.6" x14ac:dyDescent="0.3">
      <c r="A624" s="39" t="s">
        <v>383</v>
      </c>
      <c r="B624" s="39" t="s">
        <v>783</v>
      </c>
      <c r="C624" s="39" t="s">
        <v>783</v>
      </c>
      <c r="D624" s="128" t="s">
        <v>12</v>
      </c>
      <c r="E624" s="116" t="s">
        <v>13</v>
      </c>
      <c r="F624" s="128" t="s">
        <v>12</v>
      </c>
      <c r="G624" s="116" t="s">
        <v>14</v>
      </c>
      <c r="H624" s="128">
        <v>21101</v>
      </c>
      <c r="I624" s="116" t="s">
        <v>63</v>
      </c>
      <c r="J624" s="165" t="s">
        <v>786</v>
      </c>
      <c r="K624" s="116" t="s">
        <v>792</v>
      </c>
      <c r="L624" s="42" t="s">
        <v>48</v>
      </c>
      <c r="M624" s="42" t="s">
        <v>48</v>
      </c>
      <c r="N624" s="128" t="s">
        <v>53</v>
      </c>
      <c r="O624" s="116">
        <v>37</v>
      </c>
      <c r="P624" s="157">
        <v>5</v>
      </c>
      <c r="Q624" s="120" t="s">
        <v>130</v>
      </c>
      <c r="R624" s="167">
        <f t="shared" si="22"/>
        <v>185</v>
      </c>
      <c r="S624" s="134">
        <v>0</v>
      </c>
      <c r="T624" s="167">
        <v>40</v>
      </c>
      <c r="U624" s="134">
        <v>0</v>
      </c>
      <c r="V624" s="167">
        <v>60</v>
      </c>
      <c r="W624" s="134">
        <v>0</v>
      </c>
      <c r="X624" s="167"/>
      <c r="Y624" s="134">
        <v>0</v>
      </c>
      <c r="Z624" s="167">
        <v>60</v>
      </c>
      <c r="AA624" s="134">
        <v>0</v>
      </c>
      <c r="AB624" s="167">
        <v>25</v>
      </c>
      <c r="AC624" s="134">
        <v>0</v>
      </c>
      <c r="AD624" s="134">
        <v>0</v>
      </c>
    </row>
    <row r="625" spans="1:30" ht="27.6" x14ac:dyDescent="0.3">
      <c r="A625" s="39" t="s">
        <v>383</v>
      </c>
      <c r="B625" s="39" t="s">
        <v>783</v>
      </c>
      <c r="C625" s="39" t="s">
        <v>783</v>
      </c>
      <c r="D625" s="128" t="s">
        <v>12</v>
      </c>
      <c r="E625" s="116" t="s">
        <v>13</v>
      </c>
      <c r="F625" s="128" t="s">
        <v>12</v>
      </c>
      <c r="G625" s="116" t="s">
        <v>14</v>
      </c>
      <c r="H625" s="128">
        <v>21101</v>
      </c>
      <c r="I625" s="116" t="s">
        <v>63</v>
      </c>
      <c r="J625" s="165" t="s">
        <v>684</v>
      </c>
      <c r="K625" s="116" t="s">
        <v>685</v>
      </c>
      <c r="L625" s="42" t="s">
        <v>48</v>
      </c>
      <c r="M625" s="42" t="s">
        <v>48</v>
      </c>
      <c r="N625" s="128" t="s">
        <v>218</v>
      </c>
      <c r="O625" s="116">
        <v>14</v>
      </c>
      <c r="P625" s="157">
        <v>89</v>
      </c>
      <c r="Q625" s="120" t="s">
        <v>130</v>
      </c>
      <c r="R625" s="167">
        <f t="shared" si="22"/>
        <v>1246</v>
      </c>
      <c r="S625" s="134">
        <v>0</v>
      </c>
      <c r="T625" s="167">
        <v>445</v>
      </c>
      <c r="U625" s="134">
        <v>0</v>
      </c>
      <c r="V625" s="167">
        <v>178</v>
      </c>
      <c r="W625" s="134">
        <v>0</v>
      </c>
      <c r="X625" s="167">
        <v>178</v>
      </c>
      <c r="Y625" s="134">
        <v>0</v>
      </c>
      <c r="Z625" s="167">
        <v>445</v>
      </c>
      <c r="AA625" s="134">
        <v>0</v>
      </c>
      <c r="AB625" s="134">
        <v>0</v>
      </c>
      <c r="AC625" s="134">
        <v>0</v>
      </c>
      <c r="AD625" s="134">
        <v>0</v>
      </c>
    </row>
    <row r="626" spans="1:30" ht="27.6" x14ac:dyDescent="0.3">
      <c r="A626" s="39" t="s">
        <v>383</v>
      </c>
      <c r="B626" s="39" t="s">
        <v>783</v>
      </c>
      <c r="C626" s="39" t="s">
        <v>783</v>
      </c>
      <c r="D626" s="128" t="s">
        <v>12</v>
      </c>
      <c r="E626" s="116" t="s">
        <v>13</v>
      </c>
      <c r="F626" s="128" t="s">
        <v>12</v>
      </c>
      <c r="G626" s="116" t="s">
        <v>14</v>
      </c>
      <c r="H626" s="128">
        <v>21101</v>
      </c>
      <c r="I626" s="116" t="s">
        <v>63</v>
      </c>
      <c r="J626" s="165" t="s">
        <v>793</v>
      </c>
      <c r="K626" s="116" t="s">
        <v>794</v>
      </c>
      <c r="L626" s="42" t="s">
        <v>48</v>
      </c>
      <c r="M626" s="42" t="s">
        <v>48</v>
      </c>
      <c r="N626" s="128" t="s">
        <v>53</v>
      </c>
      <c r="O626" s="116">
        <v>24</v>
      </c>
      <c r="P626" s="157">
        <v>6</v>
      </c>
      <c r="Q626" s="120" t="s">
        <v>130</v>
      </c>
      <c r="R626" s="167">
        <f t="shared" si="22"/>
        <v>144</v>
      </c>
      <c r="S626" s="134">
        <v>0</v>
      </c>
      <c r="T626" s="167">
        <v>12</v>
      </c>
      <c r="U626" s="134">
        <v>0</v>
      </c>
      <c r="V626" s="167">
        <v>60</v>
      </c>
      <c r="W626" s="134">
        <v>0</v>
      </c>
      <c r="X626" s="167">
        <v>30</v>
      </c>
      <c r="Y626" s="134">
        <v>0</v>
      </c>
      <c r="Z626" s="167">
        <v>12</v>
      </c>
      <c r="AA626" s="134">
        <v>0</v>
      </c>
      <c r="AB626" s="167">
        <v>30</v>
      </c>
      <c r="AC626" s="134">
        <v>0</v>
      </c>
      <c r="AD626" s="134">
        <v>0</v>
      </c>
    </row>
    <row r="627" spans="1:30" ht="27.6" x14ac:dyDescent="0.3">
      <c r="A627" s="39" t="s">
        <v>383</v>
      </c>
      <c r="B627" s="39" t="s">
        <v>783</v>
      </c>
      <c r="C627" s="39" t="s">
        <v>783</v>
      </c>
      <c r="D627" s="128" t="s">
        <v>12</v>
      </c>
      <c r="E627" s="116" t="s">
        <v>13</v>
      </c>
      <c r="F627" s="128" t="s">
        <v>12</v>
      </c>
      <c r="G627" s="116" t="s">
        <v>14</v>
      </c>
      <c r="H627" s="128">
        <v>21101</v>
      </c>
      <c r="I627" s="116" t="s">
        <v>63</v>
      </c>
      <c r="J627" s="165" t="s">
        <v>140</v>
      </c>
      <c r="K627" s="116" t="s">
        <v>795</v>
      </c>
      <c r="L627" s="42" t="s">
        <v>48</v>
      </c>
      <c r="M627" s="42" t="s">
        <v>48</v>
      </c>
      <c r="N627" s="128" t="s">
        <v>53</v>
      </c>
      <c r="O627" s="116">
        <v>40</v>
      </c>
      <c r="P627" s="157">
        <v>12</v>
      </c>
      <c r="Q627" s="120" t="s">
        <v>130</v>
      </c>
      <c r="R627" s="167">
        <f t="shared" si="22"/>
        <v>480</v>
      </c>
      <c r="S627" s="134">
        <v>0</v>
      </c>
      <c r="T627" s="167">
        <v>24</v>
      </c>
      <c r="U627" s="134">
        <v>0</v>
      </c>
      <c r="V627" s="167">
        <v>288</v>
      </c>
      <c r="W627" s="134">
        <v>0</v>
      </c>
      <c r="X627" s="167">
        <v>24</v>
      </c>
      <c r="Y627" s="134">
        <v>0</v>
      </c>
      <c r="Z627" s="167">
        <v>144</v>
      </c>
      <c r="AA627" s="134">
        <v>0</v>
      </c>
      <c r="AB627" s="134">
        <v>0</v>
      </c>
      <c r="AC627" s="134">
        <v>0</v>
      </c>
      <c r="AD627" s="134">
        <v>0</v>
      </c>
    </row>
    <row r="628" spans="1:30" ht="27.6" x14ac:dyDescent="0.3">
      <c r="A628" s="39" t="s">
        <v>383</v>
      </c>
      <c r="B628" s="39" t="s">
        <v>783</v>
      </c>
      <c r="C628" s="39" t="s">
        <v>783</v>
      </c>
      <c r="D628" s="128" t="s">
        <v>12</v>
      </c>
      <c r="E628" s="116" t="s">
        <v>13</v>
      </c>
      <c r="F628" s="128" t="s">
        <v>12</v>
      </c>
      <c r="G628" s="116" t="s">
        <v>14</v>
      </c>
      <c r="H628" s="128">
        <v>21101</v>
      </c>
      <c r="I628" s="116" t="s">
        <v>63</v>
      </c>
      <c r="J628" s="165" t="s">
        <v>796</v>
      </c>
      <c r="K628" s="116" t="s">
        <v>797</v>
      </c>
      <c r="L628" s="42" t="s">
        <v>48</v>
      </c>
      <c r="M628" s="42" t="s">
        <v>48</v>
      </c>
      <c r="N628" s="128" t="s">
        <v>53</v>
      </c>
      <c r="O628" s="116">
        <v>14</v>
      </c>
      <c r="P628" s="157">
        <v>233</v>
      </c>
      <c r="Q628" s="120" t="s">
        <v>130</v>
      </c>
      <c r="R628" s="167">
        <f t="shared" si="22"/>
        <v>3262</v>
      </c>
      <c r="S628" s="134">
        <v>0</v>
      </c>
      <c r="T628" s="167">
        <v>1165</v>
      </c>
      <c r="U628" s="134">
        <v>0</v>
      </c>
      <c r="V628" s="134">
        <v>0</v>
      </c>
      <c r="W628" s="134">
        <v>0</v>
      </c>
      <c r="X628" s="134">
        <v>0</v>
      </c>
      <c r="Y628" s="134">
        <v>0</v>
      </c>
      <c r="Z628" s="167">
        <v>699</v>
      </c>
      <c r="AA628" s="134">
        <v>0</v>
      </c>
      <c r="AB628" s="167">
        <v>1398</v>
      </c>
      <c r="AC628" s="134">
        <v>0</v>
      </c>
      <c r="AD628" s="134">
        <v>0</v>
      </c>
    </row>
    <row r="629" spans="1:30" ht="27.6" x14ac:dyDescent="0.3">
      <c r="A629" s="39" t="s">
        <v>383</v>
      </c>
      <c r="B629" s="39" t="s">
        <v>783</v>
      </c>
      <c r="C629" s="39" t="s">
        <v>783</v>
      </c>
      <c r="D629" s="128" t="s">
        <v>12</v>
      </c>
      <c r="E629" s="116" t="s">
        <v>13</v>
      </c>
      <c r="F629" s="128" t="s">
        <v>12</v>
      </c>
      <c r="G629" s="116" t="s">
        <v>14</v>
      </c>
      <c r="H629" s="128">
        <v>21101</v>
      </c>
      <c r="I629" s="116" t="s">
        <v>63</v>
      </c>
      <c r="J629" s="165" t="s">
        <v>506</v>
      </c>
      <c r="K629" s="116" t="s">
        <v>798</v>
      </c>
      <c r="L629" s="42" t="s">
        <v>48</v>
      </c>
      <c r="M629" s="42" t="s">
        <v>48</v>
      </c>
      <c r="N629" s="128" t="s">
        <v>54</v>
      </c>
      <c r="O629" s="116">
        <v>15</v>
      </c>
      <c r="P629" s="157">
        <v>66</v>
      </c>
      <c r="Q629" s="120" t="s">
        <v>130</v>
      </c>
      <c r="R629" s="167">
        <f t="shared" si="22"/>
        <v>990</v>
      </c>
      <c r="S629" s="134">
        <v>0</v>
      </c>
      <c r="T629" s="167">
        <v>264</v>
      </c>
      <c r="U629" s="134">
        <v>0</v>
      </c>
      <c r="V629" s="167">
        <v>330</v>
      </c>
      <c r="W629" s="134">
        <v>0</v>
      </c>
      <c r="X629" s="134">
        <v>0</v>
      </c>
      <c r="Y629" s="134">
        <v>0</v>
      </c>
      <c r="Z629" s="167">
        <v>396</v>
      </c>
      <c r="AA629" s="134">
        <v>0</v>
      </c>
      <c r="AB629" s="134">
        <v>0</v>
      </c>
      <c r="AC629" s="134">
        <v>0</v>
      </c>
      <c r="AD629" s="134">
        <v>0</v>
      </c>
    </row>
    <row r="630" spans="1:30" ht="27.6" x14ac:dyDescent="0.3">
      <c r="A630" s="39" t="s">
        <v>383</v>
      </c>
      <c r="B630" s="39" t="s">
        <v>783</v>
      </c>
      <c r="C630" s="39" t="s">
        <v>783</v>
      </c>
      <c r="D630" s="128" t="s">
        <v>12</v>
      </c>
      <c r="E630" s="116" t="s">
        <v>13</v>
      </c>
      <c r="F630" s="128" t="s">
        <v>12</v>
      </c>
      <c r="G630" s="116" t="s">
        <v>14</v>
      </c>
      <c r="H630" s="128">
        <v>21101</v>
      </c>
      <c r="I630" s="116" t="s">
        <v>63</v>
      </c>
      <c r="J630" s="165" t="s">
        <v>156</v>
      </c>
      <c r="K630" s="116" t="s">
        <v>157</v>
      </c>
      <c r="L630" s="42" t="s">
        <v>48</v>
      </c>
      <c r="M630" s="42" t="s">
        <v>48</v>
      </c>
      <c r="N630" s="128" t="s">
        <v>53</v>
      </c>
      <c r="O630" s="116">
        <v>30</v>
      </c>
      <c r="P630" s="157">
        <v>61</v>
      </c>
      <c r="Q630" s="120" t="s">
        <v>130</v>
      </c>
      <c r="R630" s="167">
        <f t="shared" si="22"/>
        <v>1830</v>
      </c>
      <c r="S630" s="134">
        <v>0</v>
      </c>
      <c r="T630" s="167">
        <v>488</v>
      </c>
      <c r="U630" s="134">
        <v>0</v>
      </c>
      <c r="V630" s="167">
        <v>305</v>
      </c>
      <c r="W630" s="134">
        <v>0</v>
      </c>
      <c r="X630" s="167">
        <v>305</v>
      </c>
      <c r="Y630" s="134">
        <v>0</v>
      </c>
      <c r="Z630" s="167">
        <v>732</v>
      </c>
      <c r="AA630" s="134">
        <v>0</v>
      </c>
      <c r="AB630" s="134">
        <v>0</v>
      </c>
      <c r="AC630" s="134">
        <v>0</v>
      </c>
      <c r="AD630" s="134">
        <v>0</v>
      </c>
    </row>
    <row r="631" spans="1:30" ht="27.6" x14ac:dyDescent="0.3">
      <c r="A631" s="39" t="s">
        <v>383</v>
      </c>
      <c r="B631" s="39" t="s">
        <v>783</v>
      </c>
      <c r="C631" s="39" t="s">
        <v>783</v>
      </c>
      <c r="D631" s="128" t="s">
        <v>12</v>
      </c>
      <c r="E631" s="116" t="s">
        <v>13</v>
      </c>
      <c r="F631" s="128" t="s">
        <v>12</v>
      </c>
      <c r="G631" s="116" t="s">
        <v>14</v>
      </c>
      <c r="H631" s="128">
        <v>21101</v>
      </c>
      <c r="I631" s="116" t="s">
        <v>63</v>
      </c>
      <c r="J631" s="165" t="s">
        <v>499</v>
      </c>
      <c r="K631" s="116" t="s">
        <v>799</v>
      </c>
      <c r="L631" s="42" t="s">
        <v>48</v>
      </c>
      <c r="M631" s="42" t="s">
        <v>48</v>
      </c>
      <c r="N631" s="128" t="s">
        <v>53</v>
      </c>
      <c r="O631" s="116">
        <v>22</v>
      </c>
      <c r="P631" s="157">
        <v>62</v>
      </c>
      <c r="Q631" s="120" t="s">
        <v>130</v>
      </c>
      <c r="R631" s="167">
        <f t="shared" si="22"/>
        <v>1364</v>
      </c>
      <c r="S631" s="134">
        <v>0</v>
      </c>
      <c r="T631" s="167">
        <v>372</v>
      </c>
      <c r="U631" s="134">
        <v>0</v>
      </c>
      <c r="V631" s="134">
        <v>0</v>
      </c>
      <c r="W631" s="134">
        <v>0</v>
      </c>
      <c r="X631" s="167">
        <v>310</v>
      </c>
      <c r="Y631" s="134">
        <v>0</v>
      </c>
      <c r="Z631" s="167">
        <v>372</v>
      </c>
      <c r="AA631" s="134">
        <v>0</v>
      </c>
      <c r="AB631" s="167">
        <v>310</v>
      </c>
      <c r="AC631" s="134">
        <v>0</v>
      </c>
      <c r="AD631" s="134">
        <v>0</v>
      </c>
    </row>
    <row r="632" spans="1:30" ht="27.6" x14ac:dyDescent="0.3">
      <c r="A632" s="39" t="s">
        <v>383</v>
      </c>
      <c r="B632" s="39" t="s">
        <v>783</v>
      </c>
      <c r="C632" s="39" t="s">
        <v>783</v>
      </c>
      <c r="D632" s="128" t="s">
        <v>12</v>
      </c>
      <c r="E632" s="116" t="s">
        <v>13</v>
      </c>
      <c r="F632" s="128" t="s">
        <v>12</v>
      </c>
      <c r="G632" s="116" t="s">
        <v>14</v>
      </c>
      <c r="H632" s="128">
        <v>21101</v>
      </c>
      <c r="I632" s="116" t="s">
        <v>63</v>
      </c>
      <c r="J632" s="165" t="s">
        <v>417</v>
      </c>
      <c r="K632" s="116" t="s">
        <v>800</v>
      </c>
      <c r="L632" s="42" t="s">
        <v>48</v>
      </c>
      <c r="M632" s="42" t="s">
        <v>48</v>
      </c>
      <c r="N632" s="128" t="s">
        <v>53</v>
      </c>
      <c r="O632" s="116">
        <v>4</v>
      </c>
      <c r="P632" s="157">
        <v>67</v>
      </c>
      <c r="Q632" s="120" t="s">
        <v>130</v>
      </c>
      <c r="R632" s="167">
        <f t="shared" si="22"/>
        <v>268</v>
      </c>
      <c r="S632" s="134">
        <v>0</v>
      </c>
      <c r="T632" s="167">
        <v>134</v>
      </c>
      <c r="U632" s="134">
        <v>0</v>
      </c>
      <c r="V632" s="134">
        <v>0</v>
      </c>
      <c r="W632" s="134">
        <v>0</v>
      </c>
      <c r="X632" s="134">
        <v>0</v>
      </c>
      <c r="Y632" s="134">
        <v>0</v>
      </c>
      <c r="Z632" s="167">
        <v>134</v>
      </c>
      <c r="AA632" s="134">
        <v>0</v>
      </c>
      <c r="AB632" s="134">
        <v>0</v>
      </c>
      <c r="AC632" s="134">
        <v>0</v>
      </c>
      <c r="AD632" s="134">
        <v>0</v>
      </c>
    </row>
    <row r="633" spans="1:30" ht="27.6" x14ac:dyDescent="0.3">
      <c r="A633" s="39" t="s">
        <v>383</v>
      </c>
      <c r="B633" s="39" t="s">
        <v>783</v>
      </c>
      <c r="C633" s="39" t="s">
        <v>783</v>
      </c>
      <c r="D633" s="128" t="s">
        <v>12</v>
      </c>
      <c r="E633" s="116" t="s">
        <v>13</v>
      </c>
      <c r="F633" s="128" t="s">
        <v>12</v>
      </c>
      <c r="G633" s="116" t="s">
        <v>14</v>
      </c>
      <c r="H633" s="128">
        <v>21101</v>
      </c>
      <c r="I633" s="116" t="s">
        <v>63</v>
      </c>
      <c r="J633" s="165" t="s">
        <v>176</v>
      </c>
      <c r="K633" s="116" t="s">
        <v>801</v>
      </c>
      <c r="L633" s="42" t="s">
        <v>48</v>
      </c>
      <c r="M633" s="42" t="s">
        <v>48</v>
      </c>
      <c r="N633" s="128" t="s">
        <v>53</v>
      </c>
      <c r="O633" s="116">
        <v>27</v>
      </c>
      <c r="P633" s="157">
        <v>14</v>
      </c>
      <c r="Q633" s="120" t="s">
        <v>130</v>
      </c>
      <c r="R633" s="167">
        <f t="shared" si="22"/>
        <v>378</v>
      </c>
      <c r="S633" s="134">
        <v>0</v>
      </c>
      <c r="T633" s="167">
        <v>70</v>
      </c>
      <c r="U633" s="134">
        <v>0</v>
      </c>
      <c r="V633" s="134">
        <v>0</v>
      </c>
      <c r="W633" s="134">
        <v>0</v>
      </c>
      <c r="X633" s="167">
        <v>140</v>
      </c>
      <c r="Y633" s="134">
        <v>0</v>
      </c>
      <c r="Z633" s="167">
        <v>28</v>
      </c>
      <c r="AA633" s="134">
        <v>0</v>
      </c>
      <c r="AB633" s="167">
        <v>140</v>
      </c>
      <c r="AC633" s="134">
        <v>0</v>
      </c>
      <c r="AD633" s="134">
        <v>0</v>
      </c>
    </row>
    <row r="634" spans="1:30" ht="27.6" x14ac:dyDescent="0.3">
      <c r="A634" s="39" t="s">
        <v>383</v>
      </c>
      <c r="B634" s="39" t="s">
        <v>783</v>
      </c>
      <c r="C634" s="39" t="s">
        <v>783</v>
      </c>
      <c r="D634" s="128" t="s">
        <v>12</v>
      </c>
      <c r="E634" s="116" t="s">
        <v>13</v>
      </c>
      <c r="F634" s="128" t="s">
        <v>12</v>
      </c>
      <c r="G634" s="116" t="s">
        <v>14</v>
      </c>
      <c r="H634" s="128">
        <v>21101</v>
      </c>
      <c r="I634" s="116" t="s">
        <v>63</v>
      </c>
      <c r="J634" s="165" t="s">
        <v>802</v>
      </c>
      <c r="K634" s="116" t="s">
        <v>803</v>
      </c>
      <c r="L634" s="42" t="s">
        <v>48</v>
      </c>
      <c r="M634" s="42" t="s">
        <v>48</v>
      </c>
      <c r="N634" s="128" t="s">
        <v>53</v>
      </c>
      <c r="O634" s="116">
        <v>26</v>
      </c>
      <c r="P634" s="157">
        <v>16</v>
      </c>
      <c r="Q634" s="120" t="s">
        <v>130</v>
      </c>
      <c r="R634" s="167">
        <f t="shared" si="22"/>
        <v>416</v>
      </c>
      <c r="S634" s="134">
        <v>0</v>
      </c>
      <c r="T634" s="167">
        <v>64</v>
      </c>
      <c r="U634" s="134">
        <v>0</v>
      </c>
      <c r="V634" s="134">
        <v>0</v>
      </c>
      <c r="W634" s="134">
        <v>0</v>
      </c>
      <c r="X634" s="167">
        <v>160</v>
      </c>
      <c r="Y634" s="134">
        <v>0</v>
      </c>
      <c r="Z634" s="167">
        <v>32</v>
      </c>
      <c r="AA634" s="134">
        <v>0</v>
      </c>
      <c r="AB634" s="167">
        <v>160</v>
      </c>
      <c r="AC634" s="134">
        <v>0</v>
      </c>
      <c r="AD634" s="134">
        <v>0</v>
      </c>
    </row>
    <row r="635" spans="1:30" ht="27.6" x14ac:dyDescent="0.3">
      <c r="A635" s="39" t="s">
        <v>383</v>
      </c>
      <c r="B635" s="39" t="s">
        <v>783</v>
      </c>
      <c r="C635" s="39" t="s">
        <v>783</v>
      </c>
      <c r="D635" s="128" t="s">
        <v>12</v>
      </c>
      <c r="E635" s="116" t="s">
        <v>13</v>
      </c>
      <c r="F635" s="128" t="s">
        <v>12</v>
      </c>
      <c r="G635" s="116" t="s">
        <v>14</v>
      </c>
      <c r="H635" s="128">
        <v>21101</v>
      </c>
      <c r="I635" s="116" t="s">
        <v>63</v>
      </c>
      <c r="J635" s="165" t="s">
        <v>349</v>
      </c>
      <c r="K635" s="116" t="s">
        <v>804</v>
      </c>
      <c r="L635" s="42" t="s">
        <v>48</v>
      </c>
      <c r="M635" s="42" t="s">
        <v>48</v>
      </c>
      <c r="N635" s="128" t="s">
        <v>53</v>
      </c>
      <c r="O635" s="116">
        <v>13</v>
      </c>
      <c r="P635" s="157">
        <v>28</v>
      </c>
      <c r="Q635" s="120" t="s">
        <v>130</v>
      </c>
      <c r="R635" s="167">
        <f t="shared" si="22"/>
        <v>364</v>
      </c>
      <c r="S635" s="134">
        <v>0</v>
      </c>
      <c r="T635" s="167">
        <v>168</v>
      </c>
      <c r="U635" s="134">
        <v>0</v>
      </c>
      <c r="V635" s="134">
        <v>0</v>
      </c>
      <c r="W635" s="134">
        <v>0</v>
      </c>
      <c r="X635" s="167">
        <v>140</v>
      </c>
      <c r="Y635" s="134">
        <v>0</v>
      </c>
      <c r="Z635" s="167">
        <v>56</v>
      </c>
      <c r="AA635" s="134">
        <v>0</v>
      </c>
      <c r="AB635" s="134">
        <v>0</v>
      </c>
      <c r="AC635" s="134">
        <v>0</v>
      </c>
      <c r="AD635" s="134">
        <v>0</v>
      </c>
    </row>
    <row r="636" spans="1:30" ht="27.6" x14ac:dyDescent="0.3">
      <c r="A636" s="39" t="s">
        <v>383</v>
      </c>
      <c r="B636" s="39" t="s">
        <v>783</v>
      </c>
      <c r="C636" s="39" t="s">
        <v>783</v>
      </c>
      <c r="D636" s="128" t="s">
        <v>12</v>
      </c>
      <c r="E636" s="116" t="s">
        <v>13</v>
      </c>
      <c r="F636" s="128" t="s">
        <v>12</v>
      </c>
      <c r="G636" s="116" t="s">
        <v>14</v>
      </c>
      <c r="H636" s="128">
        <v>21101</v>
      </c>
      <c r="I636" s="116" t="s">
        <v>63</v>
      </c>
      <c r="J636" s="165" t="s">
        <v>351</v>
      </c>
      <c r="K636" s="116" t="s">
        <v>805</v>
      </c>
      <c r="L636" s="42" t="s">
        <v>48</v>
      </c>
      <c r="M636" s="42" t="s">
        <v>48</v>
      </c>
      <c r="N636" s="128" t="s">
        <v>53</v>
      </c>
      <c r="O636" s="116">
        <v>62</v>
      </c>
      <c r="P636" s="157">
        <v>30</v>
      </c>
      <c r="Q636" s="120" t="s">
        <v>130</v>
      </c>
      <c r="R636" s="167">
        <f t="shared" si="22"/>
        <v>1860</v>
      </c>
      <c r="S636" s="134">
        <v>0</v>
      </c>
      <c r="T636" s="167">
        <v>1560</v>
      </c>
      <c r="U636" s="134">
        <v>0</v>
      </c>
      <c r="V636" s="134">
        <v>0</v>
      </c>
      <c r="W636" s="134">
        <v>0</v>
      </c>
      <c r="X636" s="167">
        <v>150</v>
      </c>
      <c r="Y636" s="134">
        <v>0</v>
      </c>
      <c r="Z636" s="167">
        <v>150</v>
      </c>
      <c r="AA636" s="134">
        <v>0</v>
      </c>
      <c r="AB636" s="134">
        <v>0</v>
      </c>
      <c r="AC636" s="134">
        <v>0</v>
      </c>
      <c r="AD636" s="134">
        <v>0</v>
      </c>
    </row>
    <row r="637" spans="1:30" ht="27.6" x14ac:dyDescent="0.3">
      <c r="A637" s="39" t="s">
        <v>383</v>
      </c>
      <c r="B637" s="39" t="s">
        <v>783</v>
      </c>
      <c r="C637" s="39" t="s">
        <v>783</v>
      </c>
      <c r="D637" s="128" t="s">
        <v>12</v>
      </c>
      <c r="E637" s="116" t="s">
        <v>13</v>
      </c>
      <c r="F637" s="128" t="s">
        <v>12</v>
      </c>
      <c r="G637" s="116" t="s">
        <v>14</v>
      </c>
      <c r="H637" s="128">
        <v>21101</v>
      </c>
      <c r="I637" s="116" t="s">
        <v>63</v>
      </c>
      <c r="J637" s="165" t="s">
        <v>176</v>
      </c>
      <c r="K637" s="116" t="s">
        <v>806</v>
      </c>
      <c r="L637" s="42" t="s">
        <v>48</v>
      </c>
      <c r="M637" s="42" t="s">
        <v>48</v>
      </c>
      <c r="N637" s="128" t="s">
        <v>53</v>
      </c>
      <c r="O637" s="116">
        <v>30</v>
      </c>
      <c r="P637" s="157">
        <v>16</v>
      </c>
      <c r="Q637" s="120" t="s">
        <v>130</v>
      </c>
      <c r="R637" s="167">
        <f t="shared" si="22"/>
        <v>480</v>
      </c>
      <c r="S637" s="134">
        <v>0</v>
      </c>
      <c r="T637" s="167">
        <v>80</v>
      </c>
      <c r="U637" s="134">
        <v>0</v>
      </c>
      <c r="V637" s="134">
        <v>0</v>
      </c>
      <c r="W637" s="134">
        <v>0</v>
      </c>
      <c r="X637" s="167">
        <v>160</v>
      </c>
      <c r="Y637" s="134">
        <v>0</v>
      </c>
      <c r="Z637" s="167">
        <v>240</v>
      </c>
      <c r="AA637" s="134">
        <v>0</v>
      </c>
      <c r="AB637" s="134">
        <v>0</v>
      </c>
      <c r="AC637" s="134">
        <v>0</v>
      </c>
      <c r="AD637" s="134">
        <v>0</v>
      </c>
    </row>
    <row r="638" spans="1:30" ht="27.6" x14ac:dyDescent="0.3">
      <c r="A638" s="39" t="s">
        <v>383</v>
      </c>
      <c r="B638" s="39" t="s">
        <v>783</v>
      </c>
      <c r="C638" s="39" t="s">
        <v>783</v>
      </c>
      <c r="D638" s="128" t="s">
        <v>12</v>
      </c>
      <c r="E638" s="116" t="s">
        <v>13</v>
      </c>
      <c r="F638" s="128" t="s">
        <v>12</v>
      </c>
      <c r="G638" s="116" t="s">
        <v>14</v>
      </c>
      <c r="H638" s="128">
        <v>21101</v>
      </c>
      <c r="I638" s="116" t="s">
        <v>63</v>
      </c>
      <c r="J638" s="165" t="s">
        <v>802</v>
      </c>
      <c r="K638" s="116" t="s">
        <v>807</v>
      </c>
      <c r="L638" s="42" t="s">
        <v>48</v>
      </c>
      <c r="M638" s="42" t="s">
        <v>48</v>
      </c>
      <c r="N638" s="128" t="s">
        <v>53</v>
      </c>
      <c r="O638" s="116">
        <v>23</v>
      </c>
      <c r="P638" s="157">
        <v>22</v>
      </c>
      <c r="Q638" s="120" t="s">
        <v>130</v>
      </c>
      <c r="R638" s="167">
        <f t="shared" si="22"/>
        <v>506</v>
      </c>
      <c r="S638" s="134">
        <v>0</v>
      </c>
      <c r="T638" s="167">
        <v>44</v>
      </c>
      <c r="U638" s="134">
        <v>0</v>
      </c>
      <c r="V638" s="134">
        <v>0</v>
      </c>
      <c r="W638" s="134">
        <v>0</v>
      </c>
      <c r="X638" s="167">
        <v>242</v>
      </c>
      <c r="Y638" s="134">
        <v>0</v>
      </c>
      <c r="Z638" s="167">
        <v>220</v>
      </c>
      <c r="AA638" s="134">
        <v>0</v>
      </c>
      <c r="AB638" s="134">
        <v>0</v>
      </c>
      <c r="AC638" s="134">
        <v>0</v>
      </c>
      <c r="AD638" s="134">
        <v>0</v>
      </c>
    </row>
    <row r="639" spans="1:30" ht="27.6" x14ac:dyDescent="0.3">
      <c r="A639" s="39" t="s">
        <v>383</v>
      </c>
      <c r="B639" s="39" t="s">
        <v>783</v>
      </c>
      <c r="C639" s="39" t="s">
        <v>783</v>
      </c>
      <c r="D639" s="128" t="s">
        <v>12</v>
      </c>
      <c r="E639" s="116" t="s">
        <v>13</v>
      </c>
      <c r="F639" s="128" t="s">
        <v>12</v>
      </c>
      <c r="G639" s="116" t="s">
        <v>14</v>
      </c>
      <c r="H639" s="128">
        <v>21101</v>
      </c>
      <c r="I639" s="116" t="s">
        <v>63</v>
      </c>
      <c r="J639" s="165" t="s">
        <v>690</v>
      </c>
      <c r="K639" s="116" t="s">
        <v>808</v>
      </c>
      <c r="L639" s="42" t="s">
        <v>48</v>
      </c>
      <c r="M639" s="42" t="s">
        <v>48</v>
      </c>
      <c r="N639" s="128" t="s">
        <v>53</v>
      </c>
      <c r="O639" s="116">
        <v>25</v>
      </c>
      <c r="P639" s="157">
        <v>12</v>
      </c>
      <c r="Q639" s="120" t="s">
        <v>130</v>
      </c>
      <c r="R639" s="167">
        <f t="shared" si="22"/>
        <v>300</v>
      </c>
      <c r="S639" s="134">
        <v>0</v>
      </c>
      <c r="T639" s="167">
        <v>60</v>
      </c>
      <c r="U639" s="134">
        <v>0</v>
      </c>
      <c r="V639" s="134">
        <v>0</v>
      </c>
      <c r="W639" s="134">
        <v>0</v>
      </c>
      <c r="X639" s="167">
        <v>120</v>
      </c>
      <c r="Y639" s="134">
        <v>0</v>
      </c>
      <c r="Z639" s="167">
        <v>120</v>
      </c>
      <c r="AA639" s="134">
        <v>0</v>
      </c>
      <c r="AB639" s="134">
        <v>0</v>
      </c>
      <c r="AC639" s="134">
        <v>0</v>
      </c>
      <c r="AD639" s="134">
        <v>0</v>
      </c>
    </row>
    <row r="640" spans="1:30" ht="27.6" x14ac:dyDescent="0.3">
      <c r="A640" s="39" t="s">
        <v>383</v>
      </c>
      <c r="B640" s="39" t="s">
        <v>783</v>
      </c>
      <c r="C640" s="39" t="s">
        <v>783</v>
      </c>
      <c r="D640" s="128" t="s">
        <v>12</v>
      </c>
      <c r="E640" s="116" t="s">
        <v>13</v>
      </c>
      <c r="F640" s="128" t="s">
        <v>12</v>
      </c>
      <c r="G640" s="116" t="s">
        <v>14</v>
      </c>
      <c r="H640" s="128">
        <v>21101</v>
      </c>
      <c r="I640" s="116" t="s">
        <v>63</v>
      </c>
      <c r="J640" s="165" t="s">
        <v>144</v>
      </c>
      <c r="K640" s="116" t="s">
        <v>809</v>
      </c>
      <c r="L640" s="42" t="s">
        <v>48</v>
      </c>
      <c r="M640" s="42" t="s">
        <v>48</v>
      </c>
      <c r="N640" s="128" t="s">
        <v>683</v>
      </c>
      <c r="O640" s="116">
        <v>24</v>
      </c>
      <c r="P640" s="157">
        <v>16</v>
      </c>
      <c r="Q640" s="120" t="s">
        <v>130</v>
      </c>
      <c r="R640" s="167">
        <f t="shared" si="22"/>
        <v>384</v>
      </c>
      <c r="S640" s="134">
        <v>0</v>
      </c>
      <c r="T640" s="167">
        <v>32</v>
      </c>
      <c r="U640" s="134">
        <v>0</v>
      </c>
      <c r="V640" s="134">
        <v>0</v>
      </c>
      <c r="W640" s="134">
        <v>0</v>
      </c>
      <c r="X640" s="167">
        <v>192</v>
      </c>
      <c r="Y640" s="134">
        <v>0</v>
      </c>
      <c r="Z640" s="167">
        <v>160</v>
      </c>
      <c r="AA640" s="134">
        <v>0</v>
      </c>
      <c r="AB640" s="134">
        <v>0</v>
      </c>
      <c r="AC640" s="134">
        <v>0</v>
      </c>
      <c r="AD640" s="134">
        <v>0</v>
      </c>
    </row>
    <row r="641" spans="1:30" ht="27.6" x14ac:dyDescent="0.3">
      <c r="A641" s="39" t="s">
        <v>383</v>
      </c>
      <c r="B641" s="39" t="s">
        <v>783</v>
      </c>
      <c r="C641" s="39" t="s">
        <v>783</v>
      </c>
      <c r="D641" s="128" t="s">
        <v>12</v>
      </c>
      <c r="E641" s="116" t="s">
        <v>13</v>
      </c>
      <c r="F641" s="128" t="s">
        <v>12</v>
      </c>
      <c r="G641" s="116" t="s">
        <v>14</v>
      </c>
      <c r="H641" s="128">
        <v>21101</v>
      </c>
      <c r="I641" s="116" t="s">
        <v>63</v>
      </c>
      <c r="J641" s="165" t="s">
        <v>810</v>
      </c>
      <c r="K641" s="116" t="s">
        <v>811</v>
      </c>
      <c r="L641" s="42" t="s">
        <v>48</v>
      </c>
      <c r="M641" s="42" t="s">
        <v>48</v>
      </c>
      <c r="N641" s="128" t="s">
        <v>53</v>
      </c>
      <c r="O641" s="116">
        <v>10</v>
      </c>
      <c r="P641" s="157">
        <v>57</v>
      </c>
      <c r="Q641" s="120" t="s">
        <v>130</v>
      </c>
      <c r="R641" s="167">
        <f t="shared" si="22"/>
        <v>570</v>
      </c>
      <c r="S641" s="134">
        <v>0</v>
      </c>
      <c r="T641" s="167">
        <v>285</v>
      </c>
      <c r="U641" s="134">
        <v>0</v>
      </c>
      <c r="V641" s="134">
        <v>0</v>
      </c>
      <c r="W641" s="134">
        <v>0</v>
      </c>
      <c r="X641" s="134">
        <v>0</v>
      </c>
      <c r="Y641" s="134">
        <v>0</v>
      </c>
      <c r="Z641" s="167">
        <v>285</v>
      </c>
      <c r="AA641" s="134">
        <v>0</v>
      </c>
      <c r="AB641" s="134">
        <v>0</v>
      </c>
      <c r="AC641" s="134">
        <v>0</v>
      </c>
      <c r="AD641" s="134">
        <v>0</v>
      </c>
    </row>
    <row r="642" spans="1:30" ht="27.6" x14ac:dyDescent="0.3">
      <c r="A642" s="39" t="s">
        <v>383</v>
      </c>
      <c r="B642" s="39" t="s">
        <v>783</v>
      </c>
      <c r="C642" s="39" t="s">
        <v>783</v>
      </c>
      <c r="D642" s="128" t="s">
        <v>12</v>
      </c>
      <c r="E642" s="116" t="s">
        <v>13</v>
      </c>
      <c r="F642" s="128" t="s">
        <v>12</v>
      </c>
      <c r="G642" s="116" t="s">
        <v>14</v>
      </c>
      <c r="H642" s="128">
        <v>21101</v>
      </c>
      <c r="I642" s="116" t="s">
        <v>63</v>
      </c>
      <c r="J642" s="165" t="s">
        <v>812</v>
      </c>
      <c r="K642" s="166" t="s">
        <v>1027</v>
      </c>
      <c r="L642" s="42" t="s">
        <v>48</v>
      </c>
      <c r="M642" s="42" t="s">
        <v>48</v>
      </c>
      <c r="N642" s="128" t="s">
        <v>53</v>
      </c>
      <c r="O642" s="116">
        <v>14</v>
      </c>
      <c r="P642" s="157">
        <v>47</v>
      </c>
      <c r="Q642" s="120" t="s">
        <v>130</v>
      </c>
      <c r="R642" s="167">
        <f t="shared" si="22"/>
        <v>658</v>
      </c>
      <c r="S642" s="134">
        <v>0</v>
      </c>
      <c r="T642" s="167">
        <v>94</v>
      </c>
      <c r="U642" s="134">
        <v>0</v>
      </c>
      <c r="V642" s="167">
        <v>47</v>
      </c>
      <c r="W642" s="134">
        <v>0</v>
      </c>
      <c r="X642" s="167">
        <v>47</v>
      </c>
      <c r="Y642" s="134">
        <v>0</v>
      </c>
      <c r="Z642" s="167">
        <v>470</v>
      </c>
      <c r="AA642" s="134">
        <v>0</v>
      </c>
      <c r="AB642" s="134">
        <v>0</v>
      </c>
      <c r="AC642" s="134">
        <v>0</v>
      </c>
      <c r="AD642" s="134">
        <v>0</v>
      </c>
    </row>
    <row r="643" spans="1:30" ht="27.6" x14ac:dyDescent="0.3">
      <c r="A643" s="39" t="s">
        <v>383</v>
      </c>
      <c r="B643" s="39" t="s">
        <v>783</v>
      </c>
      <c r="C643" s="39" t="s">
        <v>783</v>
      </c>
      <c r="D643" s="128" t="s">
        <v>12</v>
      </c>
      <c r="E643" s="116" t="s">
        <v>13</v>
      </c>
      <c r="F643" s="128" t="s">
        <v>12</v>
      </c>
      <c r="G643" s="116" t="s">
        <v>14</v>
      </c>
      <c r="H643" s="128">
        <v>21101</v>
      </c>
      <c r="I643" s="116" t="s">
        <v>63</v>
      </c>
      <c r="J643" s="165" t="s">
        <v>813</v>
      </c>
      <c r="K643" s="116" t="s">
        <v>814</v>
      </c>
      <c r="L643" s="42" t="s">
        <v>48</v>
      </c>
      <c r="M643" s="42" t="s">
        <v>48</v>
      </c>
      <c r="N643" s="128" t="s">
        <v>53</v>
      </c>
      <c r="O643" s="116">
        <v>20</v>
      </c>
      <c r="P643" s="157">
        <v>24</v>
      </c>
      <c r="Q643" s="120" t="s">
        <v>130</v>
      </c>
      <c r="R643" s="167">
        <f t="shared" si="22"/>
        <v>480</v>
      </c>
      <c r="S643" s="134">
        <v>0</v>
      </c>
      <c r="T643" s="167">
        <v>192</v>
      </c>
      <c r="U643" s="134">
        <v>0</v>
      </c>
      <c r="V643" s="134">
        <v>0</v>
      </c>
      <c r="W643" s="134">
        <v>0</v>
      </c>
      <c r="X643" s="167">
        <v>288</v>
      </c>
      <c r="Y643" s="134">
        <v>0</v>
      </c>
      <c r="Z643" s="134">
        <v>0</v>
      </c>
      <c r="AA643" s="134">
        <v>0</v>
      </c>
      <c r="AB643" s="134">
        <v>0</v>
      </c>
      <c r="AC643" s="134">
        <v>0</v>
      </c>
      <c r="AD643" s="134">
        <v>0</v>
      </c>
    </row>
    <row r="644" spans="1:30" ht="27.6" x14ac:dyDescent="0.3">
      <c r="A644" s="39" t="s">
        <v>383</v>
      </c>
      <c r="B644" s="39" t="s">
        <v>783</v>
      </c>
      <c r="C644" s="39" t="s">
        <v>783</v>
      </c>
      <c r="D644" s="128" t="s">
        <v>12</v>
      </c>
      <c r="E644" s="116" t="s">
        <v>13</v>
      </c>
      <c r="F644" s="128" t="s">
        <v>12</v>
      </c>
      <c r="G644" s="116" t="s">
        <v>14</v>
      </c>
      <c r="H644" s="128">
        <v>21101</v>
      </c>
      <c r="I644" s="116" t="s">
        <v>63</v>
      </c>
      <c r="J644" s="165" t="s">
        <v>815</v>
      </c>
      <c r="K644" s="116" t="s">
        <v>816</v>
      </c>
      <c r="L644" s="42" t="s">
        <v>48</v>
      </c>
      <c r="M644" s="42" t="s">
        <v>48</v>
      </c>
      <c r="N644" s="128" t="s">
        <v>683</v>
      </c>
      <c r="O644" s="116">
        <v>23</v>
      </c>
      <c r="P644" s="157">
        <v>16</v>
      </c>
      <c r="Q644" s="120" t="s">
        <v>130</v>
      </c>
      <c r="R644" s="167">
        <f t="shared" si="22"/>
        <v>368</v>
      </c>
      <c r="S644" s="134">
        <v>0</v>
      </c>
      <c r="T644" s="167">
        <v>96</v>
      </c>
      <c r="U644" s="134">
        <v>0</v>
      </c>
      <c r="V644" s="134">
        <v>0</v>
      </c>
      <c r="W644" s="134">
        <v>0</v>
      </c>
      <c r="X644" s="167">
        <v>192</v>
      </c>
      <c r="Y644" s="134">
        <v>0</v>
      </c>
      <c r="Z644" s="167">
        <v>80</v>
      </c>
      <c r="AA644" s="134">
        <v>0</v>
      </c>
      <c r="AB644" s="134">
        <v>0</v>
      </c>
      <c r="AC644" s="134">
        <v>0</v>
      </c>
      <c r="AD644" s="134">
        <v>0</v>
      </c>
    </row>
    <row r="645" spans="1:30" ht="27.6" x14ac:dyDescent="0.3">
      <c r="A645" s="39" t="s">
        <v>383</v>
      </c>
      <c r="B645" s="39" t="s">
        <v>783</v>
      </c>
      <c r="C645" s="39" t="s">
        <v>783</v>
      </c>
      <c r="D645" s="128" t="s">
        <v>12</v>
      </c>
      <c r="E645" s="116" t="s">
        <v>13</v>
      </c>
      <c r="F645" s="128" t="s">
        <v>12</v>
      </c>
      <c r="G645" s="116" t="s">
        <v>14</v>
      </c>
      <c r="H645" s="128">
        <v>21101</v>
      </c>
      <c r="I645" s="116" t="s">
        <v>63</v>
      </c>
      <c r="J645" s="165" t="s">
        <v>178</v>
      </c>
      <c r="K645" s="116" t="s">
        <v>817</v>
      </c>
      <c r="L645" s="42" t="s">
        <v>48</v>
      </c>
      <c r="M645" s="42" t="s">
        <v>48</v>
      </c>
      <c r="N645" s="128" t="s">
        <v>54</v>
      </c>
      <c r="O645" s="116">
        <v>10</v>
      </c>
      <c r="P645" s="157">
        <v>5</v>
      </c>
      <c r="Q645" s="120" t="s">
        <v>130</v>
      </c>
      <c r="R645" s="167">
        <f t="shared" si="22"/>
        <v>50</v>
      </c>
      <c r="S645" s="134">
        <v>0</v>
      </c>
      <c r="T645" s="167">
        <v>25</v>
      </c>
      <c r="U645" s="134">
        <v>0</v>
      </c>
      <c r="V645" s="134">
        <v>0</v>
      </c>
      <c r="W645" s="134">
        <v>0</v>
      </c>
      <c r="X645" s="167">
        <v>25</v>
      </c>
      <c r="Y645" s="134">
        <v>0</v>
      </c>
      <c r="Z645" s="134">
        <v>0</v>
      </c>
      <c r="AA645" s="134">
        <v>0</v>
      </c>
      <c r="AB645" s="134">
        <v>0</v>
      </c>
      <c r="AC645" s="134">
        <v>0</v>
      </c>
      <c r="AD645" s="134">
        <v>0</v>
      </c>
    </row>
    <row r="646" spans="1:30" ht="27.6" x14ac:dyDescent="0.3">
      <c r="A646" s="39" t="s">
        <v>383</v>
      </c>
      <c r="B646" s="39" t="s">
        <v>783</v>
      </c>
      <c r="C646" s="39" t="s">
        <v>783</v>
      </c>
      <c r="D646" s="128" t="s">
        <v>12</v>
      </c>
      <c r="E646" s="116" t="s">
        <v>13</v>
      </c>
      <c r="F646" s="128" t="s">
        <v>12</v>
      </c>
      <c r="G646" s="116" t="s">
        <v>14</v>
      </c>
      <c r="H646" s="128">
        <v>21101</v>
      </c>
      <c r="I646" s="116" t="s">
        <v>63</v>
      </c>
      <c r="J646" s="165" t="s">
        <v>480</v>
      </c>
      <c r="K646" s="116" t="s">
        <v>818</v>
      </c>
      <c r="L646" s="42" t="s">
        <v>48</v>
      </c>
      <c r="M646" s="42" t="s">
        <v>48</v>
      </c>
      <c r="N646" s="128" t="s">
        <v>54</v>
      </c>
      <c r="O646" s="116">
        <v>9</v>
      </c>
      <c r="P646" s="157">
        <v>31</v>
      </c>
      <c r="Q646" s="120" t="s">
        <v>130</v>
      </c>
      <c r="R646" s="167">
        <f t="shared" si="22"/>
        <v>279</v>
      </c>
      <c r="S646" s="134">
        <v>0</v>
      </c>
      <c r="T646" s="167">
        <v>248</v>
      </c>
      <c r="U646" s="134">
        <v>0</v>
      </c>
      <c r="V646" s="134">
        <v>0</v>
      </c>
      <c r="W646" s="134">
        <v>0</v>
      </c>
      <c r="X646" s="167">
        <v>31</v>
      </c>
      <c r="Y646" s="134">
        <v>0</v>
      </c>
      <c r="Z646" s="134">
        <v>0</v>
      </c>
      <c r="AA646" s="134">
        <v>0</v>
      </c>
      <c r="AB646" s="134">
        <v>0</v>
      </c>
      <c r="AC646" s="134">
        <v>0</v>
      </c>
      <c r="AD646" s="134">
        <v>0</v>
      </c>
    </row>
    <row r="647" spans="1:30" ht="27.6" x14ac:dyDescent="0.3">
      <c r="A647" s="39" t="s">
        <v>383</v>
      </c>
      <c r="B647" s="39" t="s">
        <v>783</v>
      </c>
      <c r="C647" s="39" t="s">
        <v>783</v>
      </c>
      <c r="D647" s="128" t="s">
        <v>12</v>
      </c>
      <c r="E647" s="116" t="s">
        <v>13</v>
      </c>
      <c r="F647" s="128" t="s">
        <v>12</v>
      </c>
      <c r="G647" s="116" t="s">
        <v>14</v>
      </c>
      <c r="H647" s="128">
        <v>21101</v>
      </c>
      <c r="I647" s="116" t="s">
        <v>63</v>
      </c>
      <c r="J647" s="165" t="s">
        <v>514</v>
      </c>
      <c r="K647" s="116" t="s">
        <v>819</v>
      </c>
      <c r="L647" s="42" t="s">
        <v>48</v>
      </c>
      <c r="M647" s="42" t="s">
        <v>48</v>
      </c>
      <c r="N647" s="128" t="s">
        <v>54</v>
      </c>
      <c r="O647" s="116">
        <v>6</v>
      </c>
      <c r="P647" s="157">
        <v>26</v>
      </c>
      <c r="Q647" s="120" t="s">
        <v>130</v>
      </c>
      <c r="R647" s="167">
        <f t="shared" si="22"/>
        <v>156</v>
      </c>
      <c r="S647" s="134">
        <v>0</v>
      </c>
      <c r="T647" s="167">
        <v>104</v>
      </c>
      <c r="U647" s="134">
        <v>0</v>
      </c>
      <c r="V647" s="134">
        <v>0</v>
      </c>
      <c r="W647" s="134">
        <v>0</v>
      </c>
      <c r="X647" s="167">
        <v>26</v>
      </c>
      <c r="Y647" s="134">
        <v>0</v>
      </c>
      <c r="Z647" s="167">
        <v>26</v>
      </c>
      <c r="AA647" s="134">
        <v>0</v>
      </c>
      <c r="AB647" s="134">
        <v>0</v>
      </c>
      <c r="AC647" s="134">
        <v>0</v>
      </c>
      <c r="AD647" s="134">
        <v>0</v>
      </c>
    </row>
    <row r="648" spans="1:30" ht="27.6" x14ac:dyDescent="0.3">
      <c r="A648" s="39" t="s">
        <v>383</v>
      </c>
      <c r="B648" s="39" t="s">
        <v>783</v>
      </c>
      <c r="C648" s="39" t="s">
        <v>783</v>
      </c>
      <c r="D648" s="128" t="s">
        <v>12</v>
      </c>
      <c r="E648" s="116" t="s">
        <v>13</v>
      </c>
      <c r="F648" s="128" t="s">
        <v>12</v>
      </c>
      <c r="G648" s="116" t="s">
        <v>14</v>
      </c>
      <c r="H648" s="128">
        <v>21101</v>
      </c>
      <c r="I648" s="116" t="s">
        <v>63</v>
      </c>
      <c r="J648" s="165" t="s">
        <v>516</v>
      </c>
      <c r="K648" s="116" t="s">
        <v>517</v>
      </c>
      <c r="L648" s="42" t="s">
        <v>48</v>
      </c>
      <c r="M648" s="42" t="s">
        <v>48</v>
      </c>
      <c r="N648" s="128" t="s">
        <v>54</v>
      </c>
      <c r="O648" s="116">
        <v>8</v>
      </c>
      <c r="P648" s="157">
        <v>4</v>
      </c>
      <c r="Q648" s="120" t="s">
        <v>130</v>
      </c>
      <c r="R648" s="167">
        <f t="shared" si="22"/>
        <v>32</v>
      </c>
      <c r="S648" s="134">
        <v>0</v>
      </c>
      <c r="T648" s="167">
        <v>24</v>
      </c>
      <c r="U648" s="134">
        <v>0</v>
      </c>
      <c r="V648" s="134">
        <v>0</v>
      </c>
      <c r="W648" s="134">
        <v>0</v>
      </c>
      <c r="X648" s="167">
        <v>8</v>
      </c>
      <c r="Y648" s="134">
        <v>0</v>
      </c>
      <c r="Z648" s="134">
        <v>0</v>
      </c>
      <c r="AA648" s="134">
        <v>0</v>
      </c>
      <c r="AB648" s="134">
        <v>0</v>
      </c>
      <c r="AC648" s="134">
        <v>0</v>
      </c>
      <c r="AD648" s="134">
        <v>0</v>
      </c>
    </row>
    <row r="649" spans="1:30" ht="27.6" x14ac:dyDescent="0.3">
      <c r="A649" s="39" t="s">
        <v>383</v>
      </c>
      <c r="B649" s="39" t="s">
        <v>783</v>
      </c>
      <c r="C649" s="39" t="s">
        <v>783</v>
      </c>
      <c r="D649" s="128" t="s">
        <v>12</v>
      </c>
      <c r="E649" s="116" t="s">
        <v>13</v>
      </c>
      <c r="F649" s="128" t="s">
        <v>12</v>
      </c>
      <c r="G649" s="116" t="s">
        <v>14</v>
      </c>
      <c r="H649" s="128">
        <v>21101</v>
      </c>
      <c r="I649" s="116" t="s">
        <v>63</v>
      </c>
      <c r="J649" s="165" t="s">
        <v>820</v>
      </c>
      <c r="K649" s="116" t="s">
        <v>821</v>
      </c>
      <c r="L649" s="42" t="s">
        <v>48</v>
      </c>
      <c r="M649" s="42" t="s">
        <v>48</v>
      </c>
      <c r="N649" s="128" t="s">
        <v>53</v>
      </c>
      <c r="O649" s="116">
        <v>10</v>
      </c>
      <c r="P649" s="157">
        <v>44</v>
      </c>
      <c r="Q649" s="120" t="s">
        <v>130</v>
      </c>
      <c r="R649" s="167">
        <f t="shared" si="22"/>
        <v>440</v>
      </c>
      <c r="S649" s="134">
        <v>0</v>
      </c>
      <c r="T649" s="167">
        <v>220</v>
      </c>
      <c r="U649" s="134">
        <v>0</v>
      </c>
      <c r="V649" s="134">
        <v>0</v>
      </c>
      <c r="W649" s="134">
        <v>0</v>
      </c>
      <c r="X649" s="167">
        <v>220</v>
      </c>
      <c r="Y649" s="134">
        <v>0</v>
      </c>
      <c r="Z649" s="134">
        <v>0</v>
      </c>
      <c r="AA649" s="134">
        <v>0</v>
      </c>
      <c r="AB649" s="134">
        <v>0</v>
      </c>
      <c r="AC649" s="134">
        <v>0</v>
      </c>
      <c r="AD649" s="134">
        <v>0</v>
      </c>
    </row>
    <row r="650" spans="1:30" ht="27.6" x14ac:dyDescent="0.3">
      <c r="A650" s="39" t="s">
        <v>383</v>
      </c>
      <c r="B650" s="39" t="s">
        <v>783</v>
      </c>
      <c r="C650" s="39" t="s">
        <v>783</v>
      </c>
      <c r="D650" s="128" t="s">
        <v>12</v>
      </c>
      <c r="E650" s="116" t="s">
        <v>13</v>
      </c>
      <c r="F650" s="128" t="s">
        <v>12</v>
      </c>
      <c r="G650" s="116" t="s">
        <v>14</v>
      </c>
      <c r="H650" s="128">
        <v>21101</v>
      </c>
      <c r="I650" s="116" t="s">
        <v>63</v>
      </c>
      <c r="J650" s="165" t="s">
        <v>518</v>
      </c>
      <c r="K650" s="116" t="s">
        <v>822</v>
      </c>
      <c r="L650" s="42" t="s">
        <v>48</v>
      </c>
      <c r="M650" s="42" t="s">
        <v>48</v>
      </c>
      <c r="N650" s="128" t="s">
        <v>53</v>
      </c>
      <c r="O650" s="116">
        <v>14</v>
      </c>
      <c r="P650" s="157">
        <v>27</v>
      </c>
      <c r="Q650" s="120" t="s">
        <v>130</v>
      </c>
      <c r="R650" s="167">
        <f t="shared" si="22"/>
        <v>378</v>
      </c>
      <c r="S650" s="134">
        <v>0</v>
      </c>
      <c r="T650" s="167">
        <v>108</v>
      </c>
      <c r="U650" s="134">
        <v>0</v>
      </c>
      <c r="V650" s="134">
        <v>0</v>
      </c>
      <c r="W650" s="134">
        <v>0</v>
      </c>
      <c r="X650" s="167">
        <v>270</v>
      </c>
      <c r="Y650" s="134">
        <v>0</v>
      </c>
      <c r="Z650" s="134">
        <v>0</v>
      </c>
      <c r="AA650" s="134">
        <v>0</v>
      </c>
      <c r="AB650" s="134">
        <v>0</v>
      </c>
      <c r="AC650" s="134">
        <v>0</v>
      </c>
      <c r="AD650" s="134">
        <v>0</v>
      </c>
    </row>
    <row r="651" spans="1:30" ht="27.6" x14ac:dyDescent="0.3">
      <c r="A651" s="39" t="s">
        <v>383</v>
      </c>
      <c r="B651" s="39" t="s">
        <v>783</v>
      </c>
      <c r="C651" s="39" t="s">
        <v>783</v>
      </c>
      <c r="D651" s="128" t="s">
        <v>12</v>
      </c>
      <c r="E651" s="116" t="s">
        <v>13</v>
      </c>
      <c r="F651" s="128" t="s">
        <v>12</v>
      </c>
      <c r="G651" s="116" t="s">
        <v>14</v>
      </c>
      <c r="H651" s="128">
        <v>21101</v>
      </c>
      <c r="I651" s="116" t="s">
        <v>63</v>
      </c>
      <c r="J651" s="165" t="s">
        <v>355</v>
      </c>
      <c r="K651" s="116" t="s">
        <v>823</v>
      </c>
      <c r="L651" s="42" t="s">
        <v>48</v>
      </c>
      <c r="M651" s="42" t="s">
        <v>48</v>
      </c>
      <c r="N651" s="128" t="s">
        <v>53</v>
      </c>
      <c r="O651" s="116">
        <v>16</v>
      </c>
      <c r="P651" s="157">
        <v>6</v>
      </c>
      <c r="Q651" s="120" t="s">
        <v>130</v>
      </c>
      <c r="R651" s="167">
        <f t="shared" si="22"/>
        <v>96</v>
      </c>
      <c r="S651" s="134">
        <v>0</v>
      </c>
      <c r="T651" s="167">
        <v>36</v>
      </c>
      <c r="U651" s="134">
        <v>0</v>
      </c>
      <c r="V651" s="134">
        <v>0</v>
      </c>
      <c r="W651" s="134">
        <v>0</v>
      </c>
      <c r="X651" s="167">
        <v>60</v>
      </c>
      <c r="Y651" s="134">
        <v>0</v>
      </c>
      <c r="Z651" s="134">
        <v>0</v>
      </c>
      <c r="AA651" s="134">
        <v>0</v>
      </c>
      <c r="AB651" s="134">
        <v>0</v>
      </c>
      <c r="AC651" s="134">
        <v>0</v>
      </c>
      <c r="AD651" s="134">
        <v>0</v>
      </c>
    </row>
    <row r="652" spans="1:30" ht="27.6" x14ac:dyDescent="0.3">
      <c r="A652" s="39" t="s">
        <v>383</v>
      </c>
      <c r="B652" s="39" t="s">
        <v>783</v>
      </c>
      <c r="C652" s="39" t="s">
        <v>783</v>
      </c>
      <c r="D652" s="128" t="s">
        <v>12</v>
      </c>
      <c r="E652" s="116" t="s">
        <v>13</v>
      </c>
      <c r="F652" s="128" t="s">
        <v>12</v>
      </c>
      <c r="G652" s="116" t="s">
        <v>14</v>
      </c>
      <c r="H652" s="128">
        <v>21101</v>
      </c>
      <c r="I652" s="116" t="s">
        <v>63</v>
      </c>
      <c r="J652" s="165" t="s">
        <v>824</v>
      </c>
      <c r="K652" s="116" t="s">
        <v>825</v>
      </c>
      <c r="L652" s="42" t="s">
        <v>48</v>
      </c>
      <c r="M652" s="42" t="s">
        <v>48</v>
      </c>
      <c r="N652" s="128" t="s">
        <v>53</v>
      </c>
      <c r="O652" s="116">
        <v>10</v>
      </c>
      <c r="P652" s="157">
        <v>8</v>
      </c>
      <c r="Q652" s="120" t="s">
        <v>130</v>
      </c>
      <c r="R652" s="167">
        <f t="shared" si="22"/>
        <v>80</v>
      </c>
      <c r="S652" s="134">
        <v>0</v>
      </c>
      <c r="T652" s="134">
        <v>0</v>
      </c>
      <c r="U652" s="134">
        <v>0</v>
      </c>
      <c r="V652" s="134">
        <v>0</v>
      </c>
      <c r="W652" s="134">
        <v>0</v>
      </c>
      <c r="X652" s="167">
        <v>80</v>
      </c>
      <c r="Y652" s="134">
        <v>0</v>
      </c>
      <c r="Z652" s="134">
        <v>0</v>
      </c>
      <c r="AA652" s="134">
        <v>0</v>
      </c>
      <c r="AB652" s="134">
        <v>0</v>
      </c>
      <c r="AC652" s="134">
        <v>0</v>
      </c>
      <c r="AD652" s="134">
        <v>0</v>
      </c>
    </row>
    <row r="653" spans="1:30" ht="27.6" x14ac:dyDescent="0.3">
      <c r="A653" s="39" t="s">
        <v>383</v>
      </c>
      <c r="B653" s="39" t="s">
        <v>783</v>
      </c>
      <c r="C653" s="39" t="s">
        <v>783</v>
      </c>
      <c r="D653" s="128" t="s">
        <v>12</v>
      </c>
      <c r="E653" s="116" t="s">
        <v>13</v>
      </c>
      <c r="F653" s="128" t="s">
        <v>12</v>
      </c>
      <c r="G653" s="116" t="s">
        <v>14</v>
      </c>
      <c r="H653" s="128">
        <v>21101</v>
      </c>
      <c r="I653" s="116" t="s">
        <v>63</v>
      </c>
      <c r="J653" s="165" t="s">
        <v>826</v>
      </c>
      <c r="K653" s="116" t="s">
        <v>827</v>
      </c>
      <c r="L653" s="42" t="s">
        <v>48</v>
      </c>
      <c r="M653" s="42" t="s">
        <v>48</v>
      </c>
      <c r="N653" s="128" t="s">
        <v>53</v>
      </c>
      <c r="O653" s="116">
        <v>5</v>
      </c>
      <c r="P653" s="157">
        <v>35</v>
      </c>
      <c r="Q653" s="120" t="s">
        <v>130</v>
      </c>
      <c r="R653" s="167">
        <f t="shared" si="22"/>
        <v>175</v>
      </c>
      <c r="S653" s="134">
        <v>0</v>
      </c>
      <c r="T653" s="134">
        <v>0</v>
      </c>
      <c r="U653" s="134">
        <v>0</v>
      </c>
      <c r="V653" s="134">
        <v>0</v>
      </c>
      <c r="W653" s="134">
        <v>0</v>
      </c>
      <c r="X653" s="167">
        <v>175</v>
      </c>
      <c r="Y653" s="134">
        <v>0</v>
      </c>
      <c r="Z653" s="134">
        <v>0</v>
      </c>
      <c r="AA653" s="134">
        <v>0</v>
      </c>
      <c r="AB653" s="134">
        <v>0</v>
      </c>
      <c r="AC653" s="134">
        <v>0</v>
      </c>
      <c r="AD653" s="134">
        <v>0</v>
      </c>
    </row>
    <row r="654" spans="1:30" ht="27.6" x14ac:dyDescent="0.3">
      <c r="A654" s="39" t="s">
        <v>383</v>
      </c>
      <c r="B654" s="39" t="s">
        <v>783</v>
      </c>
      <c r="C654" s="39" t="s">
        <v>783</v>
      </c>
      <c r="D654" s="128" t="s">
        <v>12</v>
      </c>
      <c r="E654" s="116" t="s">
        <v>13</v>
      </c>
      <c r="F654" s="128" t="s">
        <v>12</v>
      </c>
      <c r="G654" s="116" t="s">
        <v>14</v>
      </c>
      <c r="H654" s="128">
        <v>21101</v>
      </c>
      <c r="I654" s="116" t="s">
        <v>63</v>
      </c>
      <c r="J654" s="165" t="s">
        <v>527</v>
      </c>
      <c r="K654" s="116" t="s">
        <v>828</v>
      </c>
      <c r="L654" s="42" t="s">
        <v>48</v>
      </c>
      <c r="M654" s="42" t="s">
        <v>48</v>
      </c>
      <c r="N654" s="128" t="s">
        <v>53</v>
      </c>
      <c r="O654" s="116">
        <v>13</v>
      </c>
      <c r="P654" s="157">
        <v>17</v>
      </c>
      <c r="Q654" s="120" t="s">
        <v>130</v>
      </c>
      <c r="R654" s="167">
        <f t="shared" si="22"/>
        <v>221</v>
      </c>
      <c r="S654" s="134">
        <v>0</v>
      </c>
      <c r="T654" s="167">
        <v>136</v>
      </c>
      <c r="U654" s="134">
        <v>0</v>
      </c>
      <c r="V654" s="134">
        <v>0</v>
      </c>
      <c r="W654" s="134">
        <v>0</v>
      </c>
      <c r="X654" s="167">
        <v>85</v>
      </c>
      <c r="Y654" s="134">
        <v>0</v>
      </c>
      <c r="Z654" s="134">
        <v>0</v>
      </c>
      <c r="AA654" s="134">
        <v>0</v>
      </c>
      <c r="AB654" s="134">
        <v>0</v>
      </c>
      <c r="AC654" s="134">
        <v>0</v>
      </c>
      <c r="AD654" s="134">
        <v>0</v>
      </c>
    </row>
    <row r="655" spans="1:30" ht="27.6" x14ac:dyDescent="0.3">
      <c r="A655" s="39" t="s">
        <v>383</v>
      </c>
      <c r="B655" s="39" t="s">
        <v>783</v>
      </c>
      <c r="C655" s="39" t="s">
        <v>783</v>
      </c>
      <c r="D655" s="128" t="s">
        <v>12</v>
      </c>
      <c r="E655" s="116" t="s">
        <v>13</v>
      </c>
      <c r="F655" s="128" t="s">
        <v>12</v>
      </c>
      <c r="G655" s="116" t="s">
        <v>14</v>
      </c>
      <c r="H655" s="128">
        <v>21101</v>
      </c>
      <c r="I655" s="116" t="s">
        <v>63</v>
      </c>
      <c r="J655" s="165" t="s">
        <v>527</v>
      </c>
      <c r="K655" s="116" t="s">
        <v>829</v>
      </c>
      <c r="L655" s="42" t="s">
        <v>48</v>
      </c>
      <c r="M655" s="42" t="s">
        <v>48</v>
      </c>
      <c r="N655" s="128" t="s">
        <v>53</v>
      </c>
      <c r="O655" s="116">
        <v>5</v>
      </c>
      <c r="P655" s="157">
        <v>106</v>
      </c>
      <c r="Q655" s="120" t="s">
        <v>130</v>
      </c>
      <c r="R655" s="167">
        <f t="shared" si="22"/>
        <v>530</v>
      </c>
      <c r="S655" s="134">
        <v>0</v>
      </c>
      <c r="T655" s="167">
        <v>530</v>
      </c>
      <c r="U655" s="134">
        <v>0</v>
      </c>
      <c r="V655" s="134">
        <v>0</v>
      </c>
      <c r="W655" s="134">
        <v>0</v>
      </c>
      <c r="X655" s="134">
        <v>0</v>
      </c>
      <c r="Y655" s="134">
        <v>0</v>
      </c>
      <c r="Z655" s="134">
        <v>0</v>
      </c>
      <c r="AA655" s="134">
        <v>0</v>
      </c>
      <c r="AB655" s="134">
        <v>0</v>
      </c>
      <c r="AC655" s="134">
        <v>0</v>
      </c>
      <c r="AD655" s="134">
        <v>0</v>
      </c>
    </row>
    <row r="656" spans="1:30" ht="27.6" x14ac:dyDescent="0.3">
      <c r="A656" s="39" t="s">
        <v>383</v>
      </c>
      <c r="B656" s="39" t="s">
        <v>783</v>
      </c>
      <c r="C656" s="39" t="s">
        <v>783</v>
      </c>
      <c r="D656" s="128" t="s">
        <v>12</v>
      </c>
      <c r="E656" s="116" t="s">
        <v>13</v>
      </c>
      <c r="F656" s="128" t="s">
        <v>12</v>
      </c>
      <c r="G656" s="116" t="s">
        <v>14</v>
      </c>
      <c r="H656" s="128">
        <v>21101</v>
      </c>
      <c r="I656" s="116" t="s">
        <v>63</v>
      </c>
      <c r="J656" s="165" t="s">
        <v>830</v>
      </c>
      <c r="K656" s="116" t="s">
        <v>831</v>
      </c>
      <c r="L656" s="42" t="s">
        <v>48</v>
      </c>
      <c r="M656" s="42" t="s">
        <v>48</v>
      </c>
      <c r="N656" s="128" t="s">
        <v>53</v>
      </c>
      <c r="O656" s="116">
        <v>7</v>
      </c>
      <c r="P656" s="157">
        <v>4</v>
      </c>
      <c r="Q656" s="120" t="s">
        <v>130</v>
      </c>
      <c r="R656" s="167">
        <f t="shared" si="22"/>
        <v>28</v>
      </c>
      <c r="S656" s="134">
        <v>0</v>
      </c>
      <c r="T656" s="167">
        <v>20</v>
      </c>
      <c r="U656" s="134">
        <v>0</v>
      </c>
      <c r="V656" s="134">
        <v>0</v>
      </c>
      <c r="W656" s="134">
        <v>0</v>
      </c>
      <c r="X656" s="167">
        <v>8</v>
      </c>
      <c r="Y656" s="134">
        <v>0</v>
      </c>
      <c r="Z656" s="134">
        <v>0</v>
      </c>
      <c r="AA656" s="134">
        <v>0</v>
      </c>
      <c r="AB656" s="134">
        <v>0</v>
      </c>
      <c r="AC656" s="134">
        <v>0</v>
      </c>
      <c r="AD656" s="134">
        <v>0</v>
      </c>
    </row>
    <row r="657" spans="1:30" ht="27.6" x14ac:dyDescent="0.3">
      <c r="A657" s="39" t="s">
        <v>383</v>
      </c>
      <c r="B657" s="39" t="s">
        <v>783</v>
      </c>
      <c r="C657" s="39" t="s">
        <v>783</v>
      </c>
      <c r="D657" s="128" t="s">
        <v>12</v>
      </c>
      <c r="E657" s="116" t="s">
        <v>13</v>
      </c>
      <c r="F657" s="128" t="s">
        <v>12</v>
      </c>
      <c r="G657" s="116" t="s">
        <v>14</v>
      </c>
      <c r="H657" s="128">
        <v>21101</v>
      </c>
      <c r="I657" s="116" t="s">
        <v>63</v>
      </c>
      <c r="J657" s="165" t="s">
        <v>548</v>
      </c>
      <c r="K657" s="116" t="s">
        <v>832</v>
      </c>
      <c r="L657" s="42" t="s">
        <v>48</v>
      </c>
      <c r="M657" s="42" t="s">
        <v>48</v>
      </c>
      <c r="N657" s="128" t="s">
        <v>53</v>
      </c>
      <c r="O657" s="116">
        <v>3</v>
      </c>
      <c r="P657" s="157">
        <v>40</v>
      </c>
      <c r="Q657" s="120" t="s">
        <v>130</v>
      </c>
      <c r="R657" s="167">
        <f t="shared" si="22"/>
        <v>120</v>
      </c>
      <c r="S657" s="134">
        <v>0</v>
      </c>
      <c r="T657" s="134">
        <v>0</v>
      </c>
      <c r="U657" s="134">
        <v>0</v>
      </c>
      <c r="V657" s="134">
        <v>0</v>
      </c>
      <c r="W657" s="134">
        <v>0</v>
      </c>
      <c r="X657" s="167">
        <v>40</v>
      </c>
      <c r="Y657" s="134">
        <v>0</v>
      </c>
      <c r="Z657" s="167">
        <v>80</v>
      </c>
      <c r="AA657" s="134">
        <v>0</v>
      </c>
      <c r="AB657" s="134">
        <v>0</v>
      </c>
      <c r="AC657" s="134">
        <v>0</v>
      </c>
      <c r="AD657" s="134">
        <v>0</v>
      </c>
    </row>
    <row r="658" spans="1:30" ht="27.6" x14ac:dyDescent="0.3">
      <c r="A658" s="39" t="s">
        <v>383</v>
      </c>
      <c r="B658" s="39" t="s">
        <v>783</v>
      </c>
      <c r="C658" s="39" t="s">
        <v>783</v>
      </c>
      <c r="D658" s="128" t="s">
        <v>12</v>
      </c>
      <c r="E658" s="116" t="s">
        <v>13</v>
      </c>
      <c r="F658" s="128" t="s">
        <v>12</v>
      </c>
      <c r="G658" s="116" t="s">
        <v>14</v>
      </c>
      <c r="H658" s="128">
        <v>21101</v>
      </c>
      <c r="I658" s="116" t="s">
        <v>63</v>
      </c>
      <c r="J658" s="165" t="s">
        <v>833</v>
      </c>
      <c r="K658" s="116" t="s">
        <v>703</v>
      </c>
      <c r="L658" s="42" t="s">
        <v>48</v>
      </c>
      <c r="M658" s="42" t="s">
        <v>48</v>
      </c>
      <c r="N658" s="128" t="s">
        <v>834</v>
      </c>
      <c r="O658" s="116">
        <v>2</v>
      </c>
      <c r="P658" s="157">
        <v>28</v>
      </c>
      <c r="Q658" s="120" t="s">
        <v>130</v>
      </c>
      <c r="R658" s="167">
        <f t="shared" si="22"/>
        <v>56</v>
      </c>
      <c r="S658" s="134">
        <v>0</v>
      </c>
      <c r="T658" s="134">
        <v>0</v>
      </c>
      <c r="U658" s="134">
        <v>0</v>
      </c>
      <c r="V658" s="134">
        <v>0</v>
      </c>
      <c r="W658" s="134">
        <v>0</v>
      </c>
      <c r="X658" s="167">
        <v>28</v>
      </c>
      <c r="Y658" s="134">
        <v>0</v>
      </c>
      <c r="Z658" s="167">
        <v>28</v>
      </c>
      <c r="AA658" s="134">
        <v>0</v>
      </c>
      <c r="AB658" s="134">
        <v>0</v>
      </c>
      <c r="AC658" s="134">
        <v>0</v>
      </c>
      <c r="AD658" s="134">
        <v>0</v>
      </c>
    </row>
    <row r="659" spans="1:30" ht="27.6" x14ac:dyDescent="0.3">
      <c r="A659" s="39" t="s">
        <v>383</v>
      </c>
      <c r="B659" s="39" t="s">
        <v>783</v>
      </c>
      <c r="C659" s="39" t="s">
        <v>783</v>
      </c>
      <c r="D659" s="128" t="s">
        <v>12</v>
      </c>
      <c r="E659" s="116" t="s">
        <v>13</v>
      </c>
      <c r="F659" s="128" t="s">
        <v>12</v>
      </c>
      <c r="G659" s="116" t="s">
        <v>14</v>
      </c>
      <c r="H659" s="128">
        <v>21101</v>
      </c>
      <c r="I659" s="116" t="s">
        <v>63</v>
      </c>
      <c r="J659" s="165" t="s">
        <v>835</v>
      </c>
      <c r="K659" s="116" t="s">
        <v>836</v>
      </c>
      <c r="L659" s="42" t="s">
        <v>48</v>
      </c>
      <c r="M659" s="42" t="s">
        <v>48</v>
      </c>
      <c r="N659" s="128" t="s">
        <v>53</v>
      </c>
      <c r="O659" s="116">
        <v>10</v>
      </c>
      <c r="P659" s="157">
        <v>11</v>
      </c>
      <c r="Q659" s="120" t="s">
        <v>130</v>
      </c>
      <c r="R659" s="167">
        <f t="shared" si="22"/>
        <v>110</v>
      </c>
      <c r="S659" s="134">
        <v>0</v>
      </c>
      <c r="T659" s="134">
        <v>0</v>
      </c>
      <c r="U659" s="134">
        <v>0</v>
      </c>
      <c r="V659" s="134">
        <v>0</v>
      </c>
      <c r="W659" s="134">
        <v>0</v>
      </c>
      <c r="X659" s="134">
        <v>0</v>
      </c>
      <c r="Y659" s="134">
        <v>0</v>
      </c>
      <c r="Z659" s="167">
        <v>110</v>
      </c>
      <c r="AA659" s="134">
        <v>0</v>
      </c>
      <c r="AB659" s="134">
        <v>0</v>
      </c>
      <c r="AC659" s="134">
        <v>0</v>
      </c>
      <c r="AD659" s="134">
        <v>0</v>
      </c>
    </row>
    <row r="660" spans="1:30" ht="27.6" x14ac:dyDescent="0.3">
      <c r="A660" s="39" t="s">
        <v>383</v>
      </c>
      <c r="B660" s="39" t="s">
        <v>783</v>
      </c>
      <c r="C660" s="39" t="s">
        <v>783</v>
      </c>
      <c r="D660" s="128" t="s">
        <v>12</v>
      </c>
      <c r="E660" s="116" t="s">
        <v>13</v>
      </c>
      <c r="F660" s="128" t="s">
        <v>12</v>
      </c>
      <c r="G660" s="116" t="s">
        <v>14</v>
      </c>
      <c r="H660" s="128">
        <v>21101</v>
      </c>
      <c r="I660" s="116" t="s">
        <v>63</v>
      </c>
      <c r="J660" s="165" t="s">
        <v>531</v>
      </c>
      <c r="K660" s="116" t="s">
        <v>837</v>
      </c>
      <c r="L660" s="42" t="s">
        <v>48</v>
      </c>
      <c r="M660" s="42" t="s">
        <v>48</v>
      </c>
      <c r="N660" s="128" t="s">
        <v>53</v>
      </c>
      <c r="O660" s="116">
        <v>13</v>
      </c>
      <c r="P660" s="157">
        <v>15</v>
      </c>
      <c r="Q660" s="120" t="s">
        <v>130</v>
      </c>
      <c r="R660" s="167">
        <f t="shared" si="22"/>
        <v>195</v>
      </c>
      <c r="S660" s="134">
        <v>0</v>
      </c>
      <c r="T660" s="134">
        <v>0</v>
      </c>
      <c r="U660" s="134">
        <v>0</v>
      </c>
      <c r="V660" s="134">
        <v>0</v>
      </c>
      <c r="W660" s="134">
        <v>0</v>
      </c>
      <c r="X660" s="167">
        <v>150</v>
      </c>
      <c r="Y660" s="134">
        <v>0</v>
      </c>
      <c r="Z660" s="167">
        <v>45</v>
      </c>
      <c r="AA660" s="134">
        <v>0</v>
      </c>
      <c r="AB660" s="134">
        <v>0</v>
      </c>
      <c r="AC660" s="134">
        <v>0</v>
      </c>
      <c r="AD660" s="134">
        <v>0</v>
      </c>
    </row>
    <row r="661" spans="1:30" ht="27.6" x14ac:dyDescent="0.3">
      <c r="A661" s="39" t="s">
        <v>383</v>
      </c>
      <c r="B661" s="39" t="s">
        <v>783</v>
      </c>
      <c r="C661" s="39" t="s">
        <v>783</v>
      </c>
      <c r="D661" s="128" t="s">
        <v>12</v>
      </c>
      <c r="E661" s="116" t="s">
        <v>13</v>
      </c>
      <c r="F661" s="128" t="s">
        <v>12</v>
      </c>
      <c r="G661" s="116" t="s">
        <v>14</v>
      </c>
      <c r="H661" s="128">
        <v>21101</v>
      </c>
      <c r="I661" s="116" t="s">
        <v>63</v>
      </c>
      <c r="J661" s="165" t="s">
        <v>696</v>
      </c>
      <c r="K661" s="116" t="s">
        <v>697</v>
      </c>
      <c r="L661" s="42" t="s">
        <v>48</v>
      </c>
      <c r="M661" s="42" t="s">
        <v>48</v>
      </c>
      <c r="N661" s="128" t="s">
        <v>53</v>
      </c>
      <c r="O661" s="116">
        <v>5</v>
      </c>
      <c r="P661" s="157">
        <v>10</v>
      </c>
      <c r="Q661" s="120" t="s">
        <v>130</v>
      </c>
      <c r="R661" s="167">
        <f t="shared" si="22"/>
        <v>50</v>
      </c>
      <c r="S661" s="134">
        <v>0</v>
      </c>
      <c r="T661" s="134">
        <v>0</v>
      </c>
      <c r="U661" s="134">
        <v>0</v>
      </c>
      <c r="V661" s="134">
        <v>0</v>
      </c>
      <c r="W661" s="134">
        <v>0</v>
      </c>
      <c r="X661" s="167">
        <v>50</v>
      </c>
      <c r="Y661" s="134">
        <v>0</v>
      </c>
      <c r="Z661" s="134">
        <v>0</v>
      </c>
      <c r="AA661" s="134">
        <v>0</v>
      </c>
      <c r="AB661" s="134">
        <v>0</v>
      </c>
      <c r="AC661" s="134">
        <v>0</v>
      </c>
      <c r="AD661" s="134">
        <v>0</v>
      </c>
    </row>
    <row r="662" spans="1:30" ht="27.6" x14ac:dyDescent="0.3">
      <c r="A662" s="39" t="s">
        <v>383</v>
      </c>
      <c r="B662" s="39" t="s">
        <v>783</v>
      </c>
      <c r="C662" s="39" t="s">
        <v>783</v>
      </c>
      <c r="D662" s="128" t="s">
        <v>12</v>
      </c>
      <c r="E662" s="116" t="s">
        <v>13</v>
      </c>
      <c r="F662" s="128" t="s">
        <v>12</v>
      </c>
      <c r="G662" s="116" t="s">
        <v>14</v>
      </c>
      <c r="H662" s="128">
        <v>21101</v>
      </c>
      <c r="I662" s="116" t="s">
        <v>63</v>
      </c>
      <c r="J662" s="165" t="s">
        <v>146</v>
      </c>
      <c r="K662" s="116" t="s">
        <v>839</v>
      </c>
      <c r="L662" s="42" t="s">
        <v>48</v>
      </c>
      <c r="M662" s="42" t="s">
        <v>48</v>
      </c>
      <c r="N662" s="128" t="s">
        <v>53</v>
      </c>
      <c r="O662" s="116">
        <v>3</v>
      </c>
      <c r="P662" s="157">
        <v>50</v>
      </c>
      <c r="Q662" s="120" t="s">
        <v>130</v>
      </c>
      <c r="R662" s="167">
        <f t="shared" si="22"/>
        <v>150</v>
      </c>
      <c r="S662" s="134">
        <v>0</v>
      </c>
      <c r="T662" s="134">
        <v>0</v>
      </c>
      <c r="U662" s="134">
        <v>0</v>
      </c>
      <c r="V662" s="134">
        <v>0</v>
      </c>
      <c r="W662" s="134">
        <v>0</v>
      </c>
      <c r="X662" s="167">
        <v>150</v>
      </c>
      <c r="Y662" s="134">
        <v>0</v>
      </c>
      <c r="Z662" s="134">
        <v>0</v>
      </c>
      <c r="AA662" s="134">
        <v>0</v>
      </c>
      <c r="AB662" s="134">
        <v>0</v>
      </c>
      <c r="AC662" s="134">
        <v>0</v>
      </c>
      <c r="AD662" s="134">
        <v>0</v>
      </c>
    </row>
    <row r="663" spans="1:30" ht="27.6" x14ac:dyDescent="0.3">
      <c r="A663" s="39" t="s">
        <v>383</v>
      </c>
      <c r="B663" s="39" t="s">
        <v>783</v>
      </c>
      <c r="C663" s="39" t="s">
        <v>783</v>
      </c>
      <c r="D663" s="128" t="s">
        <v>12</v>
      </c>
      <c r="E663" s="116" t="s">
        <v>13</v>
      </c>
      <c r="F663" s="128" t="s">
        <v>12</v>
      </c>
      <c r="G663" s="116" t="s">
        <v>14</v>
      </c>
      <c r="H663" s="128">
        <v>21101</v>
      </c>
      <c r="I663" s="116" t="s">
        <v>63</v>
      </c>
      <c r="J663" s="165" t="s">
        <v>677</v>
      </c>
      <c r="K663" s="116" t="s">
        <v>1034</v>
      </c>
      <c r="L663" s="42" t="s">
        <v>48</v>
      </c>
      <c r="M663" s="42" t="s">
        <v>48</v>
      </c>
      <c r="N663" s="128" t="s">
        <v>834</v>
      </c>
      <c r="O663" s="116">
        <v>1</v>
      </c>
      <c r="P663" s="157">
        <v>64</v>
      </c>
      <c r="Q663" s="120" t="s">
        <v>130</v>
      </c>
      <c r="R663" s="167">
        <f t="shared" si="22"/>
        <v>64</v>
      </c>
      <c r="S663" s="134">
        <v>0</v>
      </c>
      <c r="T663" s="134">
        <v>0</v>
      </c>
      <c r="U663" s="134">
        <v>0</v>
      </c>
      <c r="V663" s="134">
        <v>0</v>
      </c>
      <c r="W663" s="134">
        <v>0</v>
      </c>
      <c r="X663" s="134">
        <v>0</v>
      </c>
      <c r="Y663" s="134">
        <v>0</v>
      </c>
      <c r="Z663" s="167">
        <v>64</v>
      </c>
      <c r="AA663" s="134">
        <v>0</v>
      </c>
      <c r="AB663" s="134">
        <v>0</v>
      </c>
      <c r="AC663" s="134">
        <v>0</v>
      </c>
      <c r="AD663" s="134">
        <v>0</v>
      </c>
    </row>
    <row r="664" spans="1:30" ht="27.6" x14ac:dyDescent="0.3">
      <c r="A664" s="39" t="s">
        <v>383</v>
      </c>
      <c r="B664" s="39" t="s">
        <v>783</v>
      </c>
      <c r="C664" s="39" t="s">
        <v>783</v>
      </c>
      <c r="D664" s="128" t="s">
        <v>12</v>
      </c>
      <c r="E664" s="116" t="s">
        <v>13</v>
      </c>
      <c r="F664" s="128" t="s">
        <v>12</v>
      </c>
      <c r="G664" s="116" t="s">
        <v>14</v>
      </c>
      <c r="H664" s="128">
        <v>21101</v>
      </c>
      <c r="I664" s="116" t="s">
        <v>63</v>
      </c>
      <c r="J664" s="165" t="s">
        <v>840</v>
      </c>
      <c r="K664" s="116" t="s">
        <v>841</v>
      </c>
      <c r="L664" s="42" t="s">
        <v>48</v>
      </c>
      <c r="M664" s="42" t="s">
        <v>48</v>
      </c>
      <c r="N664" s="128" t="s">
        <v>53</v>
      </c>
      <c r="O664" s="116">
        <v>2</v>
      </c>
      <c r="P664" s="157">
        <v>27</v>
      </c>
      <c r="Q664" s="120" t="s">
        <v>130</v>
      </c>
      <c r="R664" s="167">
        <f t="shared" si="22"/>
        <v>54</v>
      </c>
      <c r="S664" s="134">
        <v>0</v>
      </c>
      <c r="T664" s="134">
        <v>0</v>
      </c>
      <c r="U664" s="134">
        <v>0</v>
      </c>
      <c r="V664" s="134">
        <v>0</v>
      </c>
      <c r="W664" s="134">
        <v>0</v>
      </c>
      <c r="X664" s="167">
        <v>54</v>
      </c>
      <c r="Y664" s="134">
        <v>0</v>
      </c>
      <c r="Z664" s="134">
        <v>0</v>
      </c>
      <c r="AA664" s="134">
        <v>0</v>
      </c>
      <c r="AB664" s="134">
        <v>0</v>
      </c>
      <c r="AC664" s="134">
        <v>0</v>
      </c>
      <c r="AD664" s="134">
        <v>0</v>
      </c>
    </row>
    <row r="665" spans="1:30" ht="27.6" x14ac:dyDescent="0.3">
      <c r="A665" s="39" t="s">
        <v>383</v>
      </c>
      <c r="B665" s="39" t="s">
        <v>783</v>
      </c>
      <c r="C665" s="39" t="s">
        <v>783</v>
      </c>
      <c r="D665" s="128" t="s">
        <v>12</v>
      </c>
      <c r="E665" s="116" t="s">
        <v>13</v>
      </c>
      <c r="F665" s="128" t="s">
        <v>12</v>
      </c>
      <c r="G665" s="116" t="s">
        <v>14</v>
      </c>
      <c r="H665" s="128">
        <v>21101</v>
      </c>
      <c r="I665" s="116" t="s">
        <v>63</v>
      </c>
      <c r="J665" s="165" t="s">
        <v>677</v>
      </c>
      <c r="K665" s="116" t="s">
        <v>842</v>
      </c>
      <c r="L665" s="42" t="s">
        <v>48</v>
      </c>
      <c r="M665" s="42" t="s">
        <v>48</v>
      </c>
      <c r="N665" s="128" t="s">
        <v>53</v>
      </c>
      <c r="O665" s="116">
        <v>2</v>
      </c>
      <c r="P665" s="157">
        <v>27</v>
      </c>
      <c r="Q665" s="120" t="s">
        <v>130</v>
      </c>
      <c r="R665" s="167">
        <f t="shared" si="22"/>
        <v>54</v>
      </c>
      <c r="S665" s="134">
        <v>0</v>
      </c>
      <c r="T665" s="134">
        <v>0</v>
      </c>
      <c r="U665" s="134">
        <v>0</v>
      </c>
      <c r="V665" s="134">
        <v>0</v>
      </c>
      <c r="W665" s="134">
        <v>0</v>
      </c>
      <c r="X665" s="167">
        <v>54</v>
      </c>
      <c r="Y665" s="134">
        <v>0</v>
      </c>
      <c r="Z665" s="134">
        <v>0</v>
      </c>
      <c r="AA665" s="134">
        <v>0</v>
      </c>
      <c r="AB665" s="134">
        <v>0</v>
      </c>
      <c r="AC665" s="134">
        <v>0</v>
      </c>
      <c r="AD665" s="134">
        <v>0</v>
      </c>
    </row>
    <row r="666" spans="1:30" ht="27.6" x14ac:dyDescent="0.3">
      <c r="A666" s="39" t="s">
        <v>383</v>
      </c>
      <c r="B666" s="39" t="s">
        <v>783</v>
      </c>
      <c r="C666" s="39" t="s">
        <v>783</v>
      </c>
      <c r="D666" s="128" t="s">
        <v>12</v>
      </c>
      <c r="E666" s="116" t="s">
        <v>13</v>
      </c>
      <c r="F666" s="128" t="s">
        <v>12</v>
      </c>
      <c r="G666" s="116" t="s">
        <v>14</v>
      </c>
      <c r="H666" s="128">
        <v>21101</v>
      </c>
      <c r="I666" s="116" t="s">
        <v>63</v>
      </c>
      <c r="J666" s="165" t="s">
        <v>79</v>
      </c>
      <c r="K666" s="116" t="s">
        <v>843</v>
      </c>
      <c r="L666" s="42" t="s">
        <v>48</v>
      </c>
      <c r="M666" s="42" t="s">
        <v>48</v>
      </c>
      <c r="N666" s="128" t="s">
        <v>53</v>
      </c>
      <c r="O666" s="116">
        <v>750</v>
      </c>
      <c r="P666" s="157">
        <v>2</v>
      </c>
      <c r="Q666" s="120" t="s">
        <v>130</v>
      </c>
      <c r="R666" s="167">
        <f t="shared" si="22"/>
        <v>1500</v>
      </c>
      <c r="S666" s="134">
        <v>0</v>
      </c>
      <c r="T666" s="134">
        <v>0</v>
      </c>
      <c r="U666" s="134">
        <v>0</v>
      </c>
      <c r="V666" s="134">
        <v>0</v>
      </c>
      <c r="W666" s="134">
        <v>0</v>
      </c>
      <c r="X666" s="167">
        <v>1000</v>
      </c>
      <c r="Y666" s="134">
        <v>0</v>
      </c>
      <c r="Z666" s="134">
        <v>0</v>
      </c>
      <c r="AA666" s="134">
        <v>0</v>
      </c>
      <c r="AB666" s="167">
        <v>500</v>
      </c>
      <c r="AC666" s="134">
        <v>0</v>
      </c>
      <c r="AD666" s="134">
        <v>0</v>
      </c>
    </row>
    <row r="667" spans="1:30" ht="27.6" x14ac:dyDescent="0.3">
      <c r="A667" s="39" t="s">
        <v>383</v>
      </c>
      <c r="B667" s="39" t="s">
        <v>783</v>
      </c>
      <c r="C667" s="39" t="s">
        <v>783</v>
      </c>
      <c r="D667" s="128" t="s">
        <v>12</v>
      </c>
      <c r="E667" s="116" t="s">
        <v>13</v>
      </c>
      <c r="F667" s="128" t="s">
        <v>12</v>
      </c>
      <c r="G667" s="116" t="s">
        <v>14</v>
      </c>
      <c r="H667" s="128">
        <v>21101</v>
      </c>
      <c r="I667" s="116" t="s">
        <v>63</v>
      </c>
      <c r="J667" s="165" t="s">
        <v>182</v>
      </c>
      <c r="K667" s="116" t="s">
        <v>183</v>
      </c>
      <c r="L667" s="42" t="s">
        <v>48</v>
      </c>
      <c r="M667" s="42" t="s">
        <v>48</v>
      </c>
      <c r="N667" s="128" t="s">
        <v>53</v>
      </c>
      <c r="O667" s="116">
        <v>200</v>
      </c>
      <c r="P667" s="157">
        <v>1</v>
      </c>
      <c r="Q667" s="120" t="s">
        <v>130</v>
      </c>
      <c r="R667" s="167">
        <f t="shared" si="22"/>
        <v>200</v>
      </c>
      <c r="S667" s="134">
        <v>0</v>
      </c>
      <c r="T667" s="134">
        <v>0</v>
      </c>
      <c r="U667" s="134">
        <v>0</v>
      </c>
      <c r="V667" s="134">
        <v>0</v>
      </c>
      <c r="W667" s="134">
        <v>0</v>
      </c>
      <c r="X667" s="167">
        <v>200</v>
      </c>
      <c r="Y667" s="134">
        <v>0</v>
      </c>
      <c r="Z667" s="134">
        <v>0</v>
      </c>
      <c r="AA667" s="134">
        <v>0</v>
      </c>
      <c r="AB667" s="134">
        <v>0</v>
      </c>
      <c r="AC667" s="134">
        <v>0</v>
      </c>
      <c r="AD667" s="134">
        <v>0</v>
      </c>
    </row>
    <row r="668" spans="1:30" ht="27.6" x14ac:dyDescent="0.3">
      <c r="A668" s="39" t="s">
        <v>383</v>
      </c>
      <c r="B668" s="39" t="s">
        <v>783</v>
      </c>
      <c r="C668" s="39" t="s">
        <v>783</v>
      </c>
      <c r="D668" s="128" t="s">
        <v>12</v>
      </c>
      <c r="E668" s="116" t="s">
        <v>13</v>
      </c>
      <c r="F668" s="128" t="s">
        <v>12</v>
      </c>
      <c r="G668" s="116" t="s">
        <v>14</v>
      </c>
      <c r="H668" s="128">
        <v>21101</v>
      </c>
      <c r="I668" s="116" t="s">
        <v>63</v>
      </c>
      <c r="J668" s="165" t="s">
        <v>793</v>
      </c>
      <c r="K668" s="116" t="s">
        <v>844</v>
      </c>
      <c r="L668" s="42" t="s">
        <v>48</v>
      </c>
      <c r="M668" s="42" t="s">
        <v>48</v>
      </c>
      <c r="N668" s="128" t="s">
        <v>53</v>
      </c>
      <c r="O668" s="116">
        <v>10</v>
      </c>
      <c r="P668" s="157">
        <v>3</v>
      </c>
      <c r="Q668" s="120" t="s">
        <v>130</v>
      </c>
      <c r="R668" s="167">
        <f t="shared" si="22"/>
        <v>30</v>
      </c>
      <c r="S668" s="134">
        <v>0</v>
      </c>
      <c r="T668" s="134">
        <v>0</v>
      </c>
      <c r="U668" s="134">
        <v>0</v>
      </c>
      <c r="V668" s="134">
        <v>0</v>
      </c>
      <c r="W668" s="134">
        <v>0</v>
      </c>
      <c r="X668" s="167">
        <v>30</v>
      </c>
      <c r="Y668" s="134">
        <v>0</v>
      </c>
      <c r="Z668" s="134">
        <v>0</v>
      </c>
      <c r="AA668" s="134">
        <v>0</v>
      </c>
      <c r="AB668" s="134">
        <v>0</v>
      </c>
      <c r="AC668" s="134">
        <v>0</v>
      </c>
      <c r="AD668" s="134">
        <v>0</v>
      </c>
    </row>
    <row r="669" spans="1:30" ht="27.6" x14ac:dyDescent="0.3">
      <c r="A669" s="39" t="s">
        <v>383</v>
      </c>
      <c r="B669" s="39" t="s">
        <v>783</v>
      </c>
      <c r="C669" s="39" t="s">
        <v>783</v>
      </c>
      <c r="D669" s="128" t="s">
        <v>12</v>
      </c>
      <c r="E669" s="116" t="s">
        <v>13</v>
      </c>
      <c r="F669" s="128" t="s">
        <v>12</v>
      </c>
      <c r="G669" s="116" t="s">
        <v>14</v>
      </c>
      <c r="H669" s="128">
        <v>21101</v>
      </c>
      <c r="I669" s="116" t="s">
        <v>63</v>
      </c>
      <c r="J669" s="165" t="s">
        <v>845</v>
      </c>
      <c r="K669" s="116" t="s">
        <v>846</v>
      </c>
      <c r="L669" s="42" t="s">
        <v>48</v>
      </c>
      <c r="M669" s="42" t="s">
        <v>48</v>
      </c>
      <c r="N669" s="128" t="s">
        <v>53</v>
      </c>
      <c r="O669" s="116">
        <v>8</v>
      </c>
      <c r="P669" s="157">
        <v>34</v>
      </c>
      <c r="Q669" s="120" t="s">
        <v>130</v>
      </c>
      <c r="R669" s="167">
        <f t="shared" si="22"/>
        <v>272</v>
      </c>
      <c r="S669" s="134">
        <v>0</v>
      </c>
      <c r="T669" s="167">
        <v>272</v>
      </c>
      <c r="U669" s="134">
        <v>0</v>
      </c>
      <c r="V669" s="134">
        <v>0</v>
      </c>
      <c r="W669" s="134">
        <v>0</v>
      </c>
      <c r="X669" s="134">
        <v>0</v>
      </c>
      <c r="Y669" s="134">
        <v>0</v>
      </c>
      <c r="Z669" s="134">
        <v>0</v>
      </c>
      <c r="AA669" s="134">
        <v>0</v>
      </c>
      <c r="AB669" s="134">
        <v>0</v>
      </c>
      <c r="AC669" s="134">
        <v>0</v>
      </c>
      <c r="AD669" s="134">
        <v>0</v>
      </c>
    </row>
    <row r="670" spans="1:30" ht="27.6" x14ac:dyDescent="0.3">
      <c r="A670" s="39" t="s">
        <v>383</v>
      </c>
      <c r="B670" s="39" t="s">
        <v>783</v>
      </c>
      <c r="C670" s="39" t="s">
        <v>783</v>
      </c>
      <c r="D670" s="128" t="s">
        <v>12</v>
      </c>
      <c r="E670" s="116" t="s">
        <v>13</v>
      </c>
      <c r="F670" s="128" t="s">
        <v>12</v>
      </c>
      <c r="G670" s="116" t="s">
        <v>14</v>
      </c>
      <c r="H670" s="128">
        <v>21101</v>
      </c>
      <c r="I670" s="116" t="s">
        <v>63</v>
      </c>
      <c r="J670" s="165" t="s">
        <v>845</v>
      </c>
      <c r="K670" s="116" t="s">
        <v>847</v>
      </c>
      <c r="L670" s="42" t="s">
        <v>48</v>
      </c>
      <c r="M670" s="42" t="s">
        <v>48</v>
      </c>
      <c r="N670" s="128" t="s">
        <v>53</v>
      </c>
      <c r="O670" s="116">
        <v>9</v>
      </c>
      <c r="P670" s="157">
        <v>23</v>
      </c>
      <c r="Q670" s="120" t="s">
        <v>130</v>
      </c>
      <c r="R670" s="167">
        <f t="shared" si="22"/>
        <v>207</v>
      </c>
      <c r="S670" s="134">
        <v>0</v>
      </c>
      <c r="T670" s="167">
        <v>207</v>
      </c>
      <c r="U670" s="134">
        <v>0</v>
      </c>
      <c r="V670" s="134">
        <v>0</v>
      </c>
      <c r="W670" s="134">
        <v>0</v>
      </c>
      <c r="X670" s="134">
        <v>0</v>
      </c>
      <c r="Y670" s="134">
        <v>0</v>
      </c>
      <c r="Z670" s="134">
        <v>0</v>
      </c>
      <c r="AA670" s="134">
        <v>0</v>
      </c>
      <c r="AB670" s="134">
        <v>0</v>
      </c>
      <c r="AC670" s="134">
        <v>0</v>
      </c>
      <c r="AD670" s="134">
        <v>0</v>
      </c>
    </row>
    <row r="671" spans="1:30" ht="27.6" x14ac:dyDescent="0.3">
      <c r="A671" s="39" t="s">
        <v>383</v>
      </c>
      <c r="B671" s="39" t="s">
        <v>783</v>
      </c>
      <c r="C671" s="39" t="s">
        <v>783</v>
      </c>
      <c r="D671" s="128" t="s">
        <v>12</v>
      </c>
      <c r="E671" s="116" t="s">
        <v>13</v>
      </c>
      <c r="F671" s="128" t="s">
        <v>12</v>
      </c>
      <c r="G671" s="116" t="s">
        <v>14</v>
      </c>
      <c r="H671" s="128">
        <v>21101</v>
      </c>
      <c r="I671" s="116" t="s">
        <v>63</v>
      </c>
      <c r="J671" s="165" t="s">
        <v>357</v>
      </c>
      <c r="K671" s="116" t="s">
        <v>848</v>
      </c>
      <c r="L671" s="42" t="s">
        <v>48</v>
      </c>
      <c r="M671" s="42" t="s">
        <v>48</v>
      </c>
      <c r="N671" s="128" t="s">
        <v>53</v>
      </c>
      <c r="O671" s="116">
        <v>9</v>
      </c>
      <c r="P671" s="157">
        <v>14</v>
      </c>
      <c r="Q671" s="120" t="s">
        <v>130</v>
      </c>
      <c r="R671" s="167">
        <f t="shared" si="22"/>
        <v>126</v>
      </c>
      <c r="S671" s="134">
        <v>0</v>
      </c>
      <c r="T671" s="167">
        <v>126</v>
      </c>
      <c r="U671" s="134">
        <v>0</v>
      </c>
      <c r="V671" s="134">
        <v>0</v>
      </c>
      <c r="W671" s="134">
        <v>0</v>
      </c>
      <c r="X671" s="134">
        <v>0</v>
      </c>
      <c r="Y671" s="134">
        <v>0</v>
      </c>
      <c r="Z671" s="134">
        <v>0</v>
      </c>
      <c r="AA671" s="134">
        <v>0</v>
      </c>
      <c r="AB671" s="134">
        <v>0</v>
      </c>
      <c r="AC671" s="134">
        <v>0</v>
      </c>
      <c r="AD671" s="134">
        <v>0</v>
      </c>
    </row>
    <row r="672" spans="1:30" ht="27.6" x14ac:dyDescent="0.3">
      <c r="A672" s="39" t="s">
        <v>383</v>
      </c>
      <c r="B672" s="39" t="s">
        <v>783</v>
      </c>
      <c r="C672" s="39" t="s">
        <v>783</v>
      </c>
      <c r="D672" s="128" t="s">
        <v>12</v>
      </c>
      <c r="E672" s="116" t="s">
        <v>13</v>
      </c>
      <c r="F672" s="128" t="s">
        <v>12</v>
      </c>
      <c r="G672" s="116" t="s">
        <v>14</v>
      </c>
      <c r="H672" s="128">
        <v>21101</v>
      </c>
      <c r="I672" s="116" t="s">
        <v>63</v>
      </c>
      <c r="J672" s="165" t="s">
        <v>357</v>
      </c>
      <c r="K672" s="116" t="s">
        <v>849</v>
      </c>
      <c r="L672" s="42" t="s">
        <v>48</v>
      </c>
      <c r="M672" s="42" t="s">
        <v>48</v>
      </c>
      <c r="N672" s="128" t="s">
        <v>53</v>
      </c>
      <c r="O672" s="116">
        <v>9</v>
      </c>
      <c r="P672" s="157">
        <v>27</v>
      </c>
      <c r="Q672" s="120" t="s">
        <v>130</v>
      </c>
      <c r="R672" s="167">
        <f t="shared" si="22"/>
        <v>243</v>
      </c>
      <c r="S672" s="134">
        <v>0</v>
      </c>
      <c r="T672" s="167">
        <v>243</v>
      </c>
      <c r="U672" s="134">
        <v>0</v>
      </c>
      <c r="V672" s="134">
        <v>0</v>
      </c>
      <c r="W672" s="134">
        <v>0</v>
      </c>
      <c r="X672" s="134">
        <v>0</v>
      </c>
      <c r="Y672" s="134">
        <v>0</v>
      </c>
      <c r="Z672" s="134">
        <v>0</v>
      </c>
      <c r="AA672" s="134">
        <v>0</v>
      </c>
      <c r="AB672" s="134">
        <v>0</v>
      </c>
      <c r="AC672" s="134">
        <v>0</v>
      </c>
      <c r="AD672" s="134">
        <v>0</v>
      </c>
    </row>
    <row r="673" spans="1:30" ht="27.6" x14ac:dyDescent="0.3">
      <c r="A673" s="39" t="s">
        <v>383</v>
      </c>
      <c r="B673" s="39" t="s">
        <v>783</v>
      </c>
      <c r="C673" s="39" t="s">
        <v>783</v>
      </c>
      <c r="D673" s="128" t="s">
        <v>12</v>
      </c>
      <c r="E673" s="116" t="s">
        <v>13</v>
      </c>
      <c r="F673" s="128" t="s">
        <v>12</v>
      </c>
      <c r="G673" s="116" t="s">
        <v>14</v>
      </c>
      <c r="H673" s="128">
        <v>21101</v>
      </c>
      <c r="I673" s="116" t="s">
        <v>63</v>
      </c>
      <c r="J673" s="165" t="s">
        <v>357</v>
      </c>
      <c r="K673" s="116" t="s">
        <v>850</v>
      </c>
      <c r="L673" s="42" t="s">
        <v>48</v>
      </c>
      <c r="M673" s="42" t="s">
        <v>48</v>
      </c>
      <c r="N673" s="128" t="s">
        <v>53</v>
      </c>
      <c r="O673" s="116">
        <v>9</v>
      </c>
      <c r="P673" s="157">
        <v>27</v>
      </c>
      <c r="Q673" s="120" t="s">
        <v>130</v>
      </c>
      <c r="R673" s="167">
        <f t="shared" si="22"/>
        <v>243</v>
      </c>
      <c r="S673" s="134">
        <v>0</v>
      </c>
      <c r="T673" s="167">
        <v>243</v>
      </c>
      <c r="U673" s="134">
        <v>0</v>
      </c>
      <c r="V673" s="134">
        <v>0</v>
      </c>
      <c r="W673" s="134">
        <v>0</v>
      </c>
      <c r="X673" s="134">
        <v>0</v>
      </c>
      <c r="Y673" s="134">
        <v>0</v>
      </c>
      <c r="Z673" s="134">
        <v>0</v>
      </c>
      <c r="AA673" s="134">
        <v>0</v>
      </c>
      <c r="AB673" s="134">
        <v>0</v>
      </c>
      <c r="AC673" s="134">
        <v>0</v>
      </c>
      <c r="AD673" s="134">
        <v>0</v>
      </c>
    </row>
    <row r="674" spans="1:30" ht="27.6" x14ac:dyDescent="0.3">
      <c r="A674" s="39" t="s">
        <v>383</v>
      </c>
      <c r="B674" s="39" t="s">
        <v>783</v>
      </c>
      <c r="C674" s="39" t="s">
        <v>783</v>
      </c>
      <c r="D674" s="128" t="s">
        <v>12</v>
      </c>
      <c r="E674" s="116" t="s">
        <v>13</v>
      </c>
      <c r="F674" s="128" t="s">
        <v>12</v>
      </c>
      <c r="G674" s="116" t="s">
        <v>14</v>
      </c>
      <c r="H674" s="128">
        <v>21101</v>
      </c>
      <c r="I674" s="116" t="s">
        <v>63</v>
      </c>
      <c r="J674" s="165" t="s">
        <v>535</v>
      </c>
      <c r="K674" s="116" t="s">
        <v>851</v>
      </c>
      <c r="L674" s="42" t="s">
        <v>48</v>
      </c>
      <c r="M674" s="42" t="s">
        <v>48</v>
      </c>
      <c r="N674" s="128" t="s">
        <v>53</v>
      </c>
      <c r="O674" s="116">
        <v>24</v>
      </c>
      <c r="P674" s="157">
        <v>3</v>
      </c>
      <c r="Q674" s="120" t="s">
        <v>130</v>
      </c>
      <c r="R674" s="167">
        <f t="shared" si="22"/>
        <v>72</v>
      </c>
      <c r="S674" s="134">
        <v>0</v>
      </c>
      <c r="T674" s="134">
        <v>0</v>
      </c>
      <c r="U674" s="134">
        <v>0</v>
      </c>
      <c r="V674" s="134">
        <v>0</v>
      </c>
      <c r="W674" s="134">
        <v>0</v>
      </c>
      <c r="X674" s="167">
        <v>72</v>
      </c>
      <c r="Y674" s="134">
        <v>0</v>
      </c>
      <c r="Z674" s="134">
        <v>0</v>
      </c>
      <c r="AA674" s="134">
        <v>0</v>
      </c>
      <c r="AB674" s="134">
        <v>0</v>
      </c>
      <c r="AC674" s="134">
        <v>0</v>
      </c>
      <c r="AD674" s="134">
        <v>0</v>
      </c>
    </row>
    <row r="675" spans="1:30" ht="27.6" x14ac:dyDescent="0.3">
      <c r="A675" s="39" t="s">
        <v>383</v>
      </c>
      <c r="B675" s="39" t="s">
        <v>783</v>
      </c>
      <c r="C675" s="39" t="s">
        <v>783</v>
      </c>
      <c r="D675" s="128" t="s">
        <v>12</v>
      </c>
      <c r="E675" s="116" t="s">
        <v>13</v>
      </c>
      <c r="F675" s="128" t="s">
        <v>12</v>
      </c>
      <c r="G675" s="116" t="s">
        <v>14</v>
      </c>
      <c r="H675" s="128">
        <v>21101</v>
      </c>
      <c r="I675" s="116" t="s">
        <v>63</v>
      </c>
      <c r="J675" s="165" t="s">
        <v>692</v>
      </c>
      <c r="K675" s="116" t="s">
        <v>693</v>
      </c>
      <c r="L675" s="42" t="s">
        <v>48</v>
      </c>
      <c r="M675" s="42" t="s">
        <v>48</v>
      </c>
      <c r="N675" s="128" t="s">
        <v>53</v>
      </c>
      <c r="O675" s="116">
        <v>10</v>
      </c>
      <c r="P675" s="157">
        <v>8</v>
      </c>
      <c r="Q675" s="120" t="s">
        <v>130</v>
      </c>
      <c r="R675" s="167">
        <f t="shared" si="22"/>
        <v>80</v>
      </c>
      <c r="S675" s="134">
        <v>0</v>
      </c>
      <c r="T675" s="134">
        <v>0</v>
      </c>
      <c r="U675" s="134">
        <v>0</v>
      </c>
      <c r="V675" s="134">
        <v>0</v>
      </c>
      <c r="W675" s="134">
        <v>0</v>
      </c>
      <c r="X675" s="134">
        <v>0</v>
      </c>
      <c r="Y675" s="134">
        <v>0</v>
      </c>
      <c r="Z675" s="134">
        <v>0</v>
      </c>
      <c r="AA675" s="134">
        <v>0</v>
      </c>
      <c r="AB675" s="167">
        <v>80</v>
      </c>
      <c r="AC675" s="134">
        <v>0</v>
      </c>
      <c r="AD675" s="134">
        <v>0</v>
      </c>
    </row>
    <row r="676" spans="1:30" ht="27.6" x14ac:dyDescent="0.3">
      <c r="A676" s="39" t="s">
        <v>383</v>
      </c>
      <c r="B676" s="39" t="s">
        <v>783</v>
      </c>
      <c r="C676" s="39" t="s">
        <v>783</v>
      </c>
      <c r="D676" s="128" t="s">
        <v>12</v>
      </c>
      <c r="E676" s="116" t="s">
        <v>13</v>
      </c>
      <c r="F676" s="128" t="s">
        <v>12</v>
      </c>
      <c r="G676" s="116" t="s">
        <v>14</v>
      </c>
      <c r="H676" s="128">
        <v>21101</v>
      </c>
      <c r="I676" s="116" t="s">
        <v>63</v>
      </c>
      <c r="J676" s="165" t="s">
        <v>852</v>
      </c>
      <c r="K676" s="116" t="s">
        <v>853</v>
      </c>
      <c r="L676" s="42" t="s">
        <v>48</v>
      </c>
      <c r="M676" s="42" t="s">
        <v>48</v>
      </c>
      <c r="N676" s="128" t="s">
        <v>53</v>
      </c>
      <c r="O676" s="116">
        <v>1</v>
      </c>
      <c r="P676" s="157">
        <v>1</v>
      </c>
      <c r="Q676" s="120" t="s">
        <v>130</v>
      </c>
      <c r="R676" s="167">
        <f t="shared" si="22"/>
        <v>1</v>
      </c>
      <c r="S676" s="134">
        <v>0</v>
      </c>
      <c r="T676" s="134">
        <v>0</v>
      </c>
      <c r="U676" s="134">
        <v>0</v>
      </c>
      <c r="V676" s="134">
        <v>0</v>
      </c>
      <c r="W676" s="134">
        <v>0</v>
      </c>
      <c r="X676" s="134">
        <v>0</v>
      </c>
      <c r="Y676" s="134">
        <v>0</v>
      </c>
      <c r="Z676" s="167">
        <v>1</v>
      </c>
      <c r="AA676" s="134">
        <v>0</v>
      </c>
      <c r="AB676" s="134">
        <v>0</v>
      </c>
      <c r="AC676" s="134">
        <v>0</v>
      </c>
      <c r="AD676" s="134">
        <v>0</v>
      </c>
    </row>
    <row r="677" spans="1:30" ht="27.6" x14ac:dyDescent="0.3">
      <c r="A677" s="39" t="s">
        <v>383</v>
      </c>
      <c r="B677" s="39" t="s">
        <v>783</v>
      </c>
      <c r="C677" s="39" t="s">
        <v>783</v>
      </c>
      <c r="D677" s="128" t="s">
        <v>12</v>
      </c>
      <c r="E677" s="116" t="s">
        <v>13</v>
      </c>
      <c r="F677" s="128" t="s">
        <v>12</v>
      </c>
      <c r="G677" s="116" t="s">
        <v>14</v>
      </c>
      <c r="H677" s="128">
        <v>21101</v>
      </c>
      <c r="I677" s="116" t="s">
        <v>63</v>
      </c>
      <c r="J677" s="165" t="s">
        <v>537</v>
      </c>
      <c r="K677" s="116" t="s">
        <v>854</v>
      </c>
      <c r="L677" s="42" t="s">
        <v>48</v>
      </c>
      <c r="M677" s="42" t="s">
        <v>48</v>
      </c>
      <c r="N677" s="128" t="s">
        <v>53</v>
      </c>
      <c r="O677" s="116">
        <v>5</v>
      </c>
      <c r="P677" s="157">
        <v>23</v>
      </c>
      <c r="Q677" s="120" t="s">
        <v>130</v>
      </c>
      <c r="R677" s="167">
        <f t="shared" si="22"/>
        <v>115</v>
      </c>
      <c r="S677" s="134">
        <v>0</v>
      </c>
      <c r="T677" s="134">
        <v>0</v>
      </c>
      <c r="U677" s="134">
        <v>0</v>
      </c>
      <c r="V677" s="134">
        <v>0</v>
      </c>
      <c r="W677" s="134">
        <v>0</v>
      </c>
      <c r="X677" s="134">
        <v>0</v>
      </c>
      <c r="Y677" s="134">
        <v>0</v>
      </c>
      <c r="Z677" s="134">
        <v>0</v>
      </c>
      <c r="AA677" s="134">
        <v>0</v>
      </c>
      <c r="AB677" s="167">
        <v>115</v>
      </c>
      <c r="AC677" s="134">
        <v>0</v>
      </c>
      <c r="AD677" s="134">
        <v>0</v>
      </c>
    </row>
    <row r="678" spans="1:30" ht="27.6" x14ac:dyDescent="0.3">
      <c r="A678" s="39" t="s">
        <v>383</v>
      </c>
      <c r="B678" s="39" t="s">
        <v>783</v>
      </c>
      <c r="C678" s="39" t="s">
        <v>783</v>
      </c>
      <c r="D678" s="128" t="s">
        <v>12</v>
      </c>
      <c r="E678" s="116" t="s">
        <v>13</v>
      </c>
      <c r="F678" s="128" t="s">
        <v>12</v>
      </c>
      <c r="G678" s="116" t="s">
        <v>14</v>
      </c>
      <c r="H678" s="128">
        <v>21101</v>
      </c>
      <c r="I678" s="116" t="s">
        <v>63</v>
      </c>
      <c r="J678" s="165" t="s">
        <v>855</v>
      </c>
      <c r="K678" s="116" t="s">
        <v>856</v>
      </c>
      <c r="L678" s="42" t="s">
        <v>48</v>
      </c>
      <c r="M678" s="42" t="s">
        <v>48</v>
      </c>
      <c r="N678" s="128" t="s">
        <v>53</v>
      </c>
      <c r="O678" s="116">
        <v>5</v>
      </c>
      <c r="P678" s="157">
        <v>106</v>
      </c>
      <c r="Q678" s="120" t="s">
        <v>130</v>
      </c>
      <c r="R678" s="167">
        <f t="shared" si="22"/>
        <v>530</v>
      </c>
      <c r="S678" s="134">
        <v>0</v>
      </c>
      <c r="T678" s="134">
        <v>0</v>
      </c>
      <c r="U678" s="134">
        <v>0</v>
      </c>
      <c r="V678" s="134">
        <v>0</v>
      </c>
      <c r="W678" s="134">
        <v>0</v>
      </c>
      <c r="X678" s="134">
        <v>0</v>
      </c>
      <c r="Y678" s="134">
        <v>0</v>
      </c>
      <c r="Z678" s="134">
        <v>0</v>
      </c>
      <c r="AA678" s="134">
        <v>0</v>
      </c>
      <c r="AB678" s="167">
        <v>530</v>
      </c>
      <c r="AC678" s="134">
        <v>0</v>
      </c>
      <c r="AD678" s="134">
        <v>0</v>
      </c>
    </row>
    <row r="679" spans="1:30" ht="27.6" x14ac:dyDescent="0.3">
      <c r="A679" s="39" t="s">
        <v>383</v>
      </c>
      <c r="B679" s="39" t="s">
        <v>783</v>
      </c>
      <c r="C679" s="39" t="s">
        <v>783</v>
      </c>
      <c r="D679" s="128" t="s">
        <v>12</v>
      </c>
      <c r="E679" s="116" t="s">
        <v>13</v>
      </c>
      <c r="F679" s="128" t="s">
        <v>12</v>
      </c>
      <c r="G679" s="116" t="s">
        <v>14</v>
      </c>
      <c r="H679" s="128">
        <v>21101</v>
      </c>
      <c r="I679" s="116" t="s">
        <v>63</v>
      </c>
      <c r="J679" s="165" t="s">
        <v>855</v>
      </c>
      <c r="K679" s="116" t="s">
        <v>857</v>
      </c>
      <c r="L679" s="42" t="s">
        <v>48</v>
      </c>
      <c r="M679" s="42" t="s">
        <v>48</v>
      </c>
      <c r="N679" s="128" t="s">
        <v>53</v>
      </c>
      <c r="O679" s="116">
        <v>5</v>
      </c>
      <c r="P679" s="157">
        <v>22</v>
      </c>
      <c r="Q679" s="120" t="s">
        <v>130</v>
      </c>
      <c r="R679" s="167">
        <f t="shared" si="22"/>
        <v>110</v>
      </c>
      <c r="S679" s="134">
        <v>0</v>
      </c>
      <c r="T679" s="134">
        <v>0</v>
      </c>
      <c r="U679" s="134">
        <v>0</v>
      </c>
      <c r="V679" s="134">
        <v>0</v>
      </c>
      <c r="W679" s="134">
        <v>0</v>
      </c>
      <c r="X679" s="134">
        <v>0</v>
      </c>
      <c r="Y679" s="134">
        <v>0</v>
      </c>
      <c r="Z679" s="134">
        <v>0</v>
      </c>
      <c r="AA679" s="134">
        <v>0</v>
      </c>
      <c r="AB679" s="167">
        <v>110</v>
      </c>
      <c r="AC679" s="134">
        <v>0</v>
      </c>
      <c r="AD679" s="134">
        <v>0</v>
      </c>
    </row>
    <row r="680" spans="1:30" ht="27.6" x14ac:dyDescent="0.3">
      <c r="A680" s="39" t="s">
        <v>383</v>
      </c>
      <c r="B680" s="39" t="s">
        <v>783</v>
      </c>
      <c r="C680" s="39" t="s">
        <v>783</v>
      </c>
      <c r="D680" s="128" t="s">
        <v>12</v>
      </c>
      <c r="E680" s="116" t="s">
        <v>13</v>
      </c>
      <c r="F680" s="128" t="s">
        <v>12</v>
      </c>
      <c r="G680" s="116" t="s">
        <v>14</v>
      </c>
      <c r="H680" s="128">
        <v>21101</v>
      </c>
      <c r="I680" s="116" t="s">
        <v>63</v>
      </c>
      <c r="J680" s="165" t="s">
        <v>858</v>
      </c>
      <c r="K680" s="116" t="s">
        <v>859</v>
      </c>
      <c r="L680" s="42" t="s">
        <v>48</v>
      </c>
      <c r="M680" s="42" t="s">
        <v>48</v>
      </c>
      <c r="N680" s="128" t="s">
        <v>53</v>
      </c>
      <c r="O680" s="116">
        <v>1</v>
      </c>
      <c r="P680" s="157">
        <v>180</v>
      </c>
      <c r="Q680" s="120" t="s">
        <v>130</v>
      </c>
      <c r="R680" s="167">
        <f t="shared" si="22"/>
        <v>180</v>
      </c>
      <c r="S680" s="134">
        <v>0</v>
      </c>
      <c r="T680" s="134">
        <v>0</v>
      </c>
      <c r="U680" s="134">
        <v>0</v>
      </c>
      <c r="V680" s="134">
        <v>0</v>
      </c>
      <c r="W680" s="134">
        <v>0</v>
      </c>
      <c r="X680" s="134">
        <v>0</v>
      </c>
      <c r="Y680" s="134">
        <v>0</v>
      </c>
      <c r="Z680" s="167">
        <v>180</v>
      </c>
      <c r="AA680" s="134">
        <v>0</v>
      </c>
      <c r="AB680" s="134">
        <v>0</v>
      </c>
      <c r="AC680" s="134">
        <v>0</v>
      </c>
      <c r="AD680" s="134">
        <v>0</v>
      </c>
    </row>
    <row r="681" spans="1:30" ht="27.6" x14ac:dyDescent="0.3">
      <c r="A681" s="39" t="s">
        <v>383</v>
      </c>
      <c r="B681" s="39" t="s">
        <v>783</v>
      </c>
      <c r="C681" s="39" t="s">
        <v>783</v>
      </c>
      <c r="D681" s="128" t="s">
        <v>12</v>
      </c>
      <c r="E681" s="116" t="s">
        <v>13</v>
      </c>
      <c r="F681" s="128" t="s">
        <v>12</v>
      </c>
      <c r="G681" s="116" t="s">
        <v>14</v>
      </c>
      <c r="H681" s="128">
        <v>21101</v>
      </c>
      <c r="I681" s="116" t="s">
        <v>63</v>
      </c>
      <c r="J681" s="165" t="s">
        <v>49</v>
      </c>
      <c r="K681" s="166" t="s">
        <v>860</v>
      </c>
      <c r="L681" s="42" t="s">
        <v>48</v>
      </c>
      <c r="M681" s="42" t="s">
        <v>48</v>
      </c>
      <c r="N681" s="128" t="s">
        <v>54</v>
      </c>
      <c r="O681" s="116">
        <v>89</v>
      </c>
      <c r="P681" s="157">
        <v>95</v>
      </c>
      <c r="Q681" s="120" t="s">
        <v>130</v>
      </c>
      <c r="R681" s="167">
        <f t="shared" si="22"/>
        <v>8455</v>
      </c>
      <c r="S681" s="134">
        <v>0</v>
      </c>
      <c r="T681" s="167">
        <v>760</v>
      </c>
      <c r="U681" s="134">
        <v>0</v>
      </c>
      <c r="V681" s="167">
        <v>3420</v>
      </c>
      <c r="W681" s="134">
        <v>0</v>
      </c>
      <c r="X681" s="167">
        <v>950</v>
      </c>
      <c r="Y681" s="134">
        <v>0</v>
      </c>
      <c r="Z681" s="167">
        <v>95</v>
      </c>
      <c r="AA681" s="134">
        <v>0</v>
      </c>
      <c r="AB681" s="167">
        <v>3230</v>
      </c>
      <c r="AC681" s="134">
        <v>0</v>
      </c>
      <c r="AD681" s="134">
        <v>0</v>
      </c>
    </row>
    <row r="682" spans="1:30" ht="27.6" x14ac:dyDescent="0.3">
      <c r="A682" s="39" t="s">
        <v>383</v>
      </c>
      <c r="B682" s="39" t="s">
        <v>783</v>
      </c>
      <c r="C682" s="39" t="s">
        <v>783</v>
      </c>
      <c r="D682" s="128" t="s">
        <v>12</v>
      </c>
      <c r="E682" s="116" t="s">
        <v>13</v>
      </c>
      <c r="F682" s="128" t="s">
        <v>12</v>
      </c>
      <c r="G682" s="116" t="s">
        <v>14</v>
      </c>
      <c r="H682" s="128">
        <v>21101</v>
      </c>
      <c r="I682" s="116" t="s">
        <v>63</v>
      </c>
      <c r="J682" s="165" t="s">
        <v>72</v>
      </c>
      <c r="K682" s="166" t="s">
        <v>861</v>
      </c>
      <c r="L682" s="42" t="s">
        <v>48</v>
      </c>
      <c r="M682" s="42" t="s">
        <v>48</v>
      </c>
      <c r="N682" s="128" t="s">
        <v>54</v>
      </c>
      <c r="O682" s="116">
        <v>50</v>
      </c>
      <c r="P682" s="157">
        <v>126</v>
      </c>
      <c r="Q682" s="120" t="s">
        <v>130</v>
      </c>
      <c r="R682" s="167">
        <f t="shared" si="22"/>
        <v>6300</v>
      </c>
      <c r="S682" s="134">
        <v>0</v>
      </c>
      <c r="T682" s="134">
        <v>0</v>
      </c>
      <c r="U682" s="134">
        <v>0</v>
      </c>
      <c r="V682" s="167">
        <v>3150</v>
      </c>
      <c r="W682" s="134">
        <v>0</v>
      </c>
      <c r="X682" s="167">
        <v>1260</v>
      </c>
      <c r="Y682" s="134">
        <v>0</v>
      </c>
      <c r="Z682" s="134">
        <v>0</v>
      </c>
      <c r="AA682" s="134">
        <v>0</v>
      </c>
      <c r="AB682" s="167">
        <v>1890</v>
      </c>
      <c r="AC682" s="134">
        <v>0</v>
      </c>
      <c r="AD682" s="134">
        <v>0</v>
      </c>
    </row>
    <row r="683" spans="1:30" ht="27.6" x14ac:dyDescent="0.3">
      <c r="A683" s="39" t="s">
        <v>383</v>
      </c>
      <c r="B683" s="39" t="s">
        <v>783</v>
      </c>
      <c r="C683" s="39" t="s">
        <v>783</v>
      </c>
      <c r="D683" s="128" t="s">
        <v>12</v>
      </c>
      <c r="E683" s="116" t="s">
        <v>13</v>
      </c>
      <c r="F683" s="128" t="s">
        <v>12</v>
      </c>
      <c r="G683" s="116" t="s">
        <v>14</v>
      </c>
      <c r="H683" s="128">
        <v>21101</v>
      </c>
      <c r="I683" s="116" t="s">
        <v>63</v>
      </c>
      <c r="J683" s="165" t="s">
        <v>862</v>
      </c>
      <c r="K683" s="166" t="s">
        <v>863</v>
      </c>
      <c r="L683" s="42" t="s">
        <v>48</v>
      </c>
      <c r="M683" s="42" t="s">
        <v>48</v>
      </c>
      <c r="N683" s="128" t="s">
        <v>53</v>
      </c>
      <c r="O683" s="116">
        <v>2</v>
      </c>
      <c r="P683" s="157">
        <v>38</v>
      </c>
      <c r="Q683" s="120" t="s">
        <v>130</v>
      </c>
      <c r="R683" s="167">
        <f t="shared" ref="R683:R746" si="23">SUM(S683:AD683)</f>
        <v>76</v>
      </c>
      <c r="S683" s="134">
        <v>0</v>
      </c>
      <c r="T683" s="134">
        <v>0</v>
      </c>
      <c r="U683" s="134">
        <v>0</v>
      </c>
      <c r="V683" s="134">
        <v>0</v>
      </c>
      <c r="W683" s="134">
        <v>0</v>
      </c>
      <c r="X683" s="134">
        <v>0</v>
      </c>
      <c r="Y683" s="134">
        <v>0</v>
      </c>
      <c r="Z683" s="134">
        <v>0</v>
      </c>
      <c r="AA683" s="134">
        <v>0</v>
      </c>
      <c r="AB683" s="167">
        <v>76</v>
      </c>
      <c r="AC683" s="134">
        <v>0</v>
      </c>
      <c r="AD683" s="134">
        <v>0</v>
      </c>
    </row>
    <row r="684" spans="1:30" ht="27.6" x14ac:dyDescent="0.3">
      <c r="A684" s="39" t="s">
        <v>383</v>
      </c>
      <c r="B684" s="39" t="s">
        <v>783</v>
      </c>
      <c r="C684" s="39" t="s">
        <v>783</v>
      </c>
      <c r="D684" s="128" t="s">
        <v>12</v>
      </c>
      <c r="E684" s="116" t="s">
        <v>13</v>
      </c>
      <c r="F684" s="128" t="s">
        <v>12</v>
      </c>
      <c r="G684" s="116" t="s">
        <v>14</v>
      </c>
      <c r="H684" s="128">
        <v>21101</v>
      </c>
      <c r="I684" s="116" t="s">
        <v>63</v>
      </c>
      <c r="J684" s="165" t="s">
        <v>864</v>
      </c>
      <c r="K684" s="166" t="s">
        <v>865</v>
      </c>
      <c r="L684" s="42" t="s">
        <v>48</v>
      </c>
      <c r="M684" s="42" t="s">
        <v>48</v>
      </c>
      <c r="N684" s="128" t="s">
        <v>53</v>
      </c>
      <c r="O684" s="116">
        <v>1</v>
      </c>
      <c r="P684" s="157">
        <v>111</v>
      </c>
      <c r="Q684" s="120" t="s">
        <v>130</v>
      </c>
      <c r="R684" s="167">
        <f t="shared" si="23"/>
        <v>111</v>
      </c>
      <c r="S684" s="134">
        <v>0</v>
      </c>
      <c r="T684" s="134">
        <v>0</v>
      </c>
      <c r="U684" s="134">
        <v>0</v>
      </c>
      <c r="V684" s="134">
        <v>0</v>
      </c>
      <c r="W684" s="134">
        <v>0</v>
      </c>
      <c r="X684" s="134">
        <v>0</v>
      </c>
      <c r="Y684" s="134">
        <v>0</v>
      </c>
      <c r="Z684" s="167">
        <v>111</v>
      </c>
      <c r="AA684" s="134">
        <v>0</v>
      </c>
      <c r="AB684" s="134">
        <v>0</v>
      </c>
      <c r="AC684" s="134">
        <v>0</v>
      </c>
      <c r="AD684" s="134">
        <v>0</v>
      </c>
    </row>
    <row r="685" spans="1:30" ht="27.6" x14ac:dyDescent="0.3">
      <c r="A685" s="39" t="s">
        <v>383</v>
      </c>
      <c r="B685" s="39" t="s">
        <v>783</v>
      </c>
      <c r="C685" s="39" t="s">
        <v>783</v>
      </c>
      <c r="D685" s="128" t="s">
        <v>12</v>
      </c>
      <c r="E685" s="116" t="s">
        <v>13</v>
      </c>
      <c r="F685" s="128" t="s">
        <v>12</v>
      </c>
      <c r="G685" s="116" t="s">
        <v>14</v>
      </c>
      <c r="H685" s="128">
        <v>21101</v>
      </c>
      <c r="I685" s="116" t="s">
        <v>63</v>
      </c>
      <c r="J685" s="165" t="s">
        <v>866</v>
      </c>
      <c r="K685" s="166" t="s">
        <v>867</v>
      </c>
      <c r="L685" s="42" t="s">
        <v>48</v>
      </c>
      <c r="M685" s="42" t="s">
        <v>48</v>
      </c>
      <c r="N685" s="128" t="s">
        <v>53</v>
      </c>
      <c r="O685" s="116">
        <v>2</v>
      </c>
      <c r="P685" s="157">
        <v>20</v>
      </c>
      <c r="Q685" s="120" t="s">
        <v>130</v>
      </c>
      <c r="R685" s="167">
        <f t="shared" si="23"/>
        <v>40</v>
      </c>
      <c r="S685" s="134">
        <v>0</v>
      </c>
      <c r="T685" s="167">
        <v>40</v>
      </c>
      <c r="U685" s="134">
        <v>0</v>
      </c>
      <c r="V685" s="134">
        <v>0</v>
      </c>
      <c r="W685" s="134">
        <v>0</v>
      </c>
      <c r="X685" s="134">
        <v>0</v>
      </c>
      <c r="Y685" s="134">
        <v>0</v>
      </c>
      <c r="Z685" s="134">
        <v>0</v>
      </c>
      <c r="AA685" s="134">
        <v>0</v>
      </c>
      <c r="AB685" s="134">
        <v>0</v>
      </c>
      <c r="AC685" s="134">
        <v>0</v>
      </c>
      <c r="AD685" s="134">
        <v>0</v>
      </c>
    </row>
    <row r="686" spans="1:30" ht="27.6" x14ac:dyDescent="0.3">
      <c r="A686" s="39" t="s">
        <v>383</v>
      </c>
      <c r="B686" s="39" t="s">
        <v>783</v>
      </c>
      <c r="C686" s="39" t="s">
        <v>783</v>
      </c>
      <c r="D686" s="128" t="s">
        <v>12</v>
      </c>
      <c r="E686" s="116" t="s">
        <v>13</v>
      </c>
      <c r="F686" s="128" t="s">
        <v>12</v>
      </c>
      <c r="G686" s="116" t="s">
        <v>14</v>
      </c>
      <c r="H686" s="128">
        <v>21101</v>
      </c>
      <c r="I686" s="116" t="s">
        <v>63</v>
      </c>
      <c r="J686" s="165" t="s">
        <v>868</v>
      </c>
      <c r="K686" s="166" t="s">
        <v>869</v>
      </c>
      <c r="L686" s="42" t="s">
        <v>48</v>
      </c>
      <c r="M686" s="42" t="s">
        <v>48</v>
      </c>
      <c r="N686" s="128" t="s">
        <v>53</v>
      </c>
      <c r="O686" s="116">
        <v>2</v>
      </c>
      <c r="P686" s="157">
        <v>268</v>
      </c>
      <c r="Q686" s="120" t="s">
        <v>130</v>
      </c>
      <c r="R686" s="167">
        <f t="shared" si="23"/>
        <v>536</v>
      </c>
      <c r="S686" s="134">
        <v>0</v>
      </c>
      <c r="T686" s="134">
        <v>0</v>
      </c>
      <c r="U686" s="134">
        <v>0</v>
      </c>
      <c r="V686" s="134">
        <v>0</v>
      </c>
      <c r="W686" s="134">
        <v>0</v>
      </c>
      <c r="X686" s="167">
        <v>536</v>
      </c>
      <c r="Y686" s="134">
        <v>0</v>
      </c>
      <c r="Z686" s="134">
        <v>0</v>
      </c>
      <c r="AA686" s="134">
        <v>0</v>
      </c>
      <c r="AB686" s="134">
        <v>0</v>
      </c>
      <c r="AC686" s="134">
        <v>0</v>
      </c>
      <c r="AD686" s="134">
        <v>0</v>
      </c>
    </row>
    <row r="687" spans="1:30" ht="27.6" x14ac:dyDescent="0.3">
      <c r="A687" s="39" t="s">
        <v>383</v>
      </c>
      <c r="B687" s="39" t="s">
        <v>783</v>
      </c>
      <c r="C687" s="39" t="s">
        <v>783</v>
      </c>
      <c r="D687" s="128" t="s">
        <v>12</v>
      </c>
      <c r="E687" s="116" t="s">
        <v>13</v>
      </c>
      <c r="F687" s="128" t="s">
        <v>12</v>
      </c>
      <c r="G687" s="116" t="s">
        <v>14</v>
      </c>
      <c r="H687" s="128">
        <v>21101</v>
      </c>
      <c r="I687" s="116" t="s">
        <v>63</v>
      </c>
      <c r="J687" s="165" t="s">
        <v>870</v>
      </c>
      <c r="K687" s="166" t="s">
        <v>871</v>
      </c>
      <c r="L687" s="42" t="s">
        <v>48</v>
      </c>
      <c r="M687" s="42" t="s">
        <v>48</v>
      </c>
      <c r="N687" s="128" t="s">
        <v>53</v>
      </c>
      <c r="O687" s="116">
        <v>2</v>
      </c>
      <c r="P687" s="157">
        <v>40</v>
      </c>
      <c r="Q687" s="120" t="s">
        <v>130</v>
      </c>
      <c r="R687" s="167">
        <f t="shared" si="23"/>
        <v>80</v>
      </c>
      <c r="S687" s="134">
        <v>0</v>
      </c>
      <c r="T687" s="134">
        <v>0</v>
      </c>
      <c r="U687" s="134">
        <v>0</v>
      </c>
      <c r="V687" s="167">
        <v>80</v>
      </c>
      <c r="W687" s="134">
        <v>0</v>
      </c>
      <c r="X687" s="134">
        <v>0</v>
      </c>
      <c r="Y687" s="134">
        <v>0</v>
      </c>
      <c r="Z687" s="134">
        <v>0</v>
      </c>
      <c r="AA687" s="134">
        <v>0</v>
      </c>
      <c r="AB687" s="134">
        <v>0</v>
      </c>
      <c r="AC687" s="134">
        <v>0</v>
      </c>
      <c r="AD687" s="134">
        <v>0</v>
      </c>
    </row>
    <row r="688" spans="1:30" ht="27.6" x14ac:dyDescent="0.3">
      <c r="A688" s="39" t="s">
        <v>383</v>
      </c>
      <c r="B688" s="39" t="s">
        <v>783</v>
      </c>
      <c r="C688" s="39" t="s">
        <v>783</v>
      </c>
      <c r="D688" s="128" t="s">
        <v>12</v>
      </c>
      <c r="E688" s="116" t="s">
        <v>13</v>
      </c>
      <c r="F688" s="128" t="s">
        <v>12</v>
      </c>
      <c r="G688" s="116" t="s">
        <v>14</v>
      </c>
      <c r="H688" s="128">
        <v>21101</v>
      </c>
      <c r="I688" s="116" t="s">
        <v>63</v>
      </c>
      <c r="J688" s="165" t="s">
        <v>872</v>
      </c>
      <c r="K688" s="166" t="s">
        <v>873</v>
      </c>
      <c r="L688" s="42" t="s">
        <v>48</v>
      </c>
      <c r="M688" s="42" t="s">
        <v>48</v>
      </c>
      <c r="N688" s="128" t="s">
        <v>53</v>
      </c>
      <c r="O688" s="116">
        <v>20</v>
      </c>
      <c r="P688" s="157">
        <v>5</v>
      </c>
      <c r="Q688" s="120" t="s">
        <v>130</v>
      </c>
      <c r="R688" s="167">
        <f t="shared" si="23"/>
        <v>100</v>
      </c>
      <c r="S688" s="134">
        <v>0</v>
      </c>
      <c r="T688" s="134">
        <v>0</v>
      </c>
      <c r="U688" s="134">
        <v>0</v>
      </c>
      <c r="V688" s="167">
        <v>100</v>
      </c>
      <c r="W688" s="134">
        <v>0</v>
      </c>
      <c r="X688" s="134">
        <v>0</v>
      </c>
      <c r="Y688" s="134">
        <v>0</v>
      </c>
      <c r="Z688" s="134">
        <v>0</v>
      </c>
      <c r="AA688" s="134">
        <v>0</v>
      </c>
      <c r="AB688" s="134">
        <v>0</v>
      </c>
      <c r="AC688" s="134">
        <v>0</v>
      </c>
      <c r="AD688" s="134">
        <v>0</v>
      </c>
    </row>
    <row r="689" spans="1:30" ht="27.6" x14ac:dyDescent="0.3">
      <c r="A689" s="39" t="s">
        <v>383</v>
      </c>
      <c r="B689" s="39" t="s">
        <v>783</v>
      </c>
      <c r="C689" s="39" t="s">
        <v>783</v>
      </c>
      <c r="D689" s="128" t="s">
        <v>12</v>
      </c>
      <c r="E689" s="116" t="s">
        <v>13</v>
      </c>
      <c r="F689" s="128" t="s">
        <v>12</v>
      </c>
      <c r="G689" s="116" t="s">
        <v>14</v>
      </c>
      <c r="H689" s="128">
        <v>21101</v>
      </c>
      <c r="I689" s="116" t="s">
        <v>63</v>
      </c>
      <c r="J689" s="165" t="s">
        <v>874</v>
      </c>
      <c r="K689" s="166" t="s">
        <v>875</v>
      </c>
      <c r="L689" s="42" t="s">
        <v>48</v>
      </c>
      <c r="M689" s="42" t="s">
        <v>48</v>
      </c>
      <c r="N689" s="128" t="s">
        <v>53</v>
      </c>
      <c r="O689" s="116">
        <v>10</v>
      </c>
      <c r="P689" s="157">
        <v>18</v>
      </c>
      <c r="Q689" s="120" t="s">
        <v>130</v>
      </c>
      <c r="R689" s="167">
        <f t="shared" si="23"/>
        <v>180</v>
      </c>
      <c r="S689" s="134">
        <v>0</v>
      </c>
      <c r="T689" s="134">
        <v>0</v>
      </c>
      <c r="U689" s="134">
        <v>0</v>
      </c>
      <c r="V689" s="167">
        <v>180</v>
      </c>
      <c r="W689" s="134">
        <v>0</v>
      </c>
      <c r="X689" s="134">
        <v>0</v>
      </c>
      <c r="Y689" s="134">
        <v>0</v>
      </c>
      <c r="Z689" s="134">
        <v>0</v>
      </c>
      <c r="AA689" s="134">
        <v>0</v>
      </c>
      <c r="AB689" s="134">
        <v>0</v>
      </c>
      <c r="AC689" s="134">
        <v>0</v>
      </c>
      <c r="AD689" s="134">
        <v>0</v>
      </c>
    </row>
    <row r="690" spans="1:30" ht="27.6" x14ac:dyDescent="0.3">
      <c r="A690" s="39" t="s">
        <v>383</v>
      </c>
      <c r="B690" s="39" t="s">
        <v>783</v>
      </c>
      <c r="C690" s="39" t="s">
        <v>783</v>
      </c>
      <c r="D690" s="128" t="s">
        <v>12</v>
      </c>
      <c r="E690" s="116" t="s">
        <v>13</v>
      </c>
      <c r="F690" s="128" t="s">
        <v>12</v>
      </c>
      <c r="G690" s="116" t="s">
        <v>14</v>
      </c>
      <c r="H690" s="128">
        <v>21101</v>
      </c>
      <c r="I690" s="116" t="s">
        <v>63</v>
      </c>
      <c r="J690" s="165" t="s">
        <v>876</v>
      </c>
      <c r="K690" s="166" t="s">
        <v>877</v>
      </c>
      <c r="L690" s="42" t="s">
        <v>48</v>
      </c>
      <c r="M690" s="42" t="s">
        <v>48</v>
      </c>
      <c r="N690" s="128" t="s">
        <v>834</v>
      </c>
      <c r="O690" s="116">
        <v>7</v>
      </c>
      <c r="P690" s="157">
        <v>171</v>
      </c>
      <c r="Q690" s="120" t="s">
        <v>130</v>
      </c>
      <c r="R690" s="167">
        <f t="shared" si="23"/>
        <v>1197</v>
      </c>
      <c r="S690" s="134">
        <v>0</v>
      </c>
      <c r="T690" s="134">
        <v>0</v>
      </c>
      <c r="U690" s="134">
        <v>0</v>
      </c>
      <c r="V690" s="167">
        <v>513</v>
      </c>
      <c r="W690" s="134">
        <v>0</v>
      </c>
      <c r="X690" s="167">
        <v>342</v>
      </c>
      <c r="Y690" s="134">
        <v>0</v>
      </c>
      <c r="Z690" s="167">
        <v>342</v>
      </c>
      <c r="AA690" s="134">
        <v>0</v>
      </c>
      <c r="AB690" s="134">
        <v>0</v>
      </c>
      <c r="AC690" s="134">
        <v>0</v>
      </c>
      <c r="AD690" s="134">
        <v>0</v>
      </c>
    </row>
    <row r="691" spans="1:30" ht="27.6" x14ac:dyDescent="0.3">
      <c r="A691" s="39" t="s">
        <v>383</v>
      </c>
      <c r="B691" s="39" t="s">
        <v>783</v>
      </c>
      <c r="C691" s="39" t="s">
        <v>783</v>
      </c>
      <c r="D691" s="128" t="s">
        <v>12</v>
      </c>
      <c r="E691" s="116" t="s">
        <v>13</v>
      </c>
      <c r="F691" s="128" t="s">
        <v>12</v>
      </c>
      <c r="G691" s="116" t="s">
        <v>14</v>
      </c>
      <c r="H691" s="128">
        <v>21101</v>
      </c>
      <c r="I691" s="116" t="s">
        <v>63</v>
      </c>
      <c r="J691" s="165" t="s">
        <v>878</v>
      </c>
      <c r="K691" s="166" t="s">
        <v>879</v>
      </c>
      <c r="L691" s="42" t="s">
        <v>48</v>
      </c>
      <c r="M691" s="42" t="s">
        <v>48</v>
      </c>
      <c r="N691" s="128" t="s">
        <v>53</v>
      </c>
      <c r="O691" s="116">
        <v>6</v>
      </c>
      <c r="P691" s="157">
        <v>3</v>
      </c>
      <c r="Q691" s="120" t="s">
        <v>130</v>
      </c>
      <c r="R691" s="167">
        <f t="shared" si="23"/>
        <v>18</v>
      </c>
      <c r="S691" s="134">
        <v>0</v>
      </c>
      <c r="T691" s="134">
        <v>0</v>
      </c>
      <c r="U691" s="134">
        <v>0</v>
      </c>
      <c r="V691" s="134">
        <v>0</v>
      </c>
      <c r="W691" s="134">
        <v>0</v>
      </c>
      <c r="X691" s="167">
        <v>12</v>
      </c>
      <c r="Y691" s="134">
        <v>0</v>
      </c>
      <c r="Z691" s="134">
        <v>0</v>
      </c>
      <c r="AA691" s="134">
        <v>0</v>
      </c>
      <c r="AB691" s="167">
        <v>6</v>
      </c>
      <c r="AC691" s="134">
        <v>0</v>
      </c>
      <c r="AD691" s="134">
        <v>0</v>
      </c>
    </row>
    <row r="692" spans="1:30" ht="27.6" x14ac:dyDescent="0.3">
      <c r="A692" s="39" t="s">
        <v>383</v>
      </c>
      <c r="B692" s="39" t="s">
        <v>783</v>
      </c>
      <c r="C692" s="39" t="s">
        <v>783</v>
      </c>
      <c r="D692" s="128" t="s">
        <v>12</v>
      </c>
      <c r="E692" s="116" t="s">
        <v>13</v>
      </c>
      <c r="F692" s="128" t="s">
        <v>12</v>
      </c>
      <c r="G692" s="116" t="s">
        <v>14</v>
      </c>
      <c r="H692" s="128">
        <v>21101</v>
      </c>
      <c r="I692" s="116" t="s">
        <v>63</v>
      </c>
      <c r="J692" s="165" t="s">
        <v>880</v>
      </c>
      <c r="K692" s="166" t="s">
        <v>881</v>
      </c>
      <c r="L692" s="42" t="s">
        <v>48</v>
      </c>
      <c r="M692" s="42" t="s">
        <v>48</v>
      </c>
      <c r="N692" s="128" t="s">
        <v>53</v>
      </c>
      <c r="O692" s="116">
        <v>7</v>
      </c>
      <c r="P692" s="157">
        <v>15</v>
      </c>
      <c r="Q692" s="120" t="s">
        <v>130</v>
      </c>
      <c r="R692" s="167">
        <f t="shared" si="23"/>
        <v>105</v>
      </c>
      <c r="S692" s="134">
        <v>0</v>
      </c>
      <c r="T692" s="134">
        <v>0</v>
      </c>
      <c r="U692" s="134">
        <v>0</v>
      </c>
      <c r="V692" s="134">
        <v>0</v>
      </c>
      <c r="W692" s="134">
        <v>0</v>
      </c>
      <c r="X692" s="167">
        <v>75</v>
      </c>
      <c r="Y692" s="134">
        <v>0</v>
      </c>
      <c r="Z692" s="167">
        <v>15</v>
      </c>
      <c r="AA692" s="134">
        <v>0</v>
      </c>
      <c r="AB692" s="167">
        <v>15</v>
      </c>
      <c r="AC692" s="134">
        <v>0</v>
      </c>
      <c r="AD692" s="134">
        <v>0</v>
      </c>
    </row>
    <row r="693" spans="1:30" ht="27.6" x14ac:dyDescent="0.3">
      <c r="A693" s="39" t="s">
        <v>383</v>
      </c>
      <c r="B693" s="39" t="s">
        <v>783</v>
      </c>
      <c r="C693" s="39" t="s">
        <v>783</v>
      </c>
      <c r="D693" s="128" t="s">
        <v>12</v>
      </c>
      <c r="E693" s="116" t="s">
        <v>13</v>
      </c>
      <c r="F693" s="128" t="s">
        <v>12</v>
      </c>
      <c r="G693" s="116" t="s">
        <v>14</v>
      </c>
      <c r="H693" s="128">
        <v>21101</v>
      </c>
      <c r="I693" s="116" t="s">
        <v>63</v>
      </c>
      <c r="J693" s="165" t="s">
        <v>882</v>
      </c>
      <c r="K693" s="166" t="s">
        <v>883</v>
      </c>
      <c r="L693" s="42" t="s">
        <v>48</v>
      </c>
      <c r="M693" s="42" t="s">
        <v>48</v>
      </c>
      <c r="N693" s="128" t="s">
        <v>53</v>
      </c>
      <c r="O693" s="116">
        <v>16</v>
      </c>
      <c r="P693" s="157">
        <v>103</v>
      </c>
      <c r="Q693" s="120" t="s">
        <v>130</v>
      </c>
      <c r="R693" s="167">
        <f t="shared" si="23"/>
        <v>1648</v>
      </c>
      <c r="S693" s="134">
        <v>0</v>
      </c>
      <c r="T693" s="167">
        <v>103</v>
      </c>
      <c r="U693" s="134">
        <v>0</v>
      </c>
      <c r="V693" s="134">
        <v>0</v>
      </c>
      <c r="W693" s="134">
        <v>0</v>
      </c>
      <c r="X693" s="167">
        <v>515</v>
      </c>
      <c r="Y693" s="134">
        <v>0</v>
      </c>
      <c r="Z693" s="167">
        <v>1030</v>
      </c>
      <c r="AA693" s="134">
        <v>0</v>
      </c>
      <c r="AB693" s="134">
        <v>0</v>
      </c>
      <c r="AC693" s="134">
        <v>0</v>
      </c>
      <c r="AD693" s="134">
        <v>0</v>
      </c>
    </row>
    <row r="694" spans="1:30" ht="27.6" x14ac:dyDescent="0.3">
      <c r="A694" s="39" t="s">
        <v>383</v>
      </c>
      <c r="B694" s="39" t="s">
        <v>783</v>
      </c>
      <c r="C694" s="39" t="s">
        <v>783</v>
      </c>
      <c r="D694" s="128" t="s">
        <v>12</v>
      </c>
      <c r="E694" s="116" t="s">
        <v>13</v>
      </c>
      <c r="F694" s="128" t="s">
        <v>12</v>
      </c>
      <c r="G694" s="116" t="s">
        <v>14</v>
      </c>
      <c r="H694" s="128">
        <v>21101</v>
      </c>
      <c r="I694" s="116" t="s">
        <v>63</v>
      </c>
      <c r="J694" s="165" t="s">
        <v>884</v>
      </c>
      <c r="K694" s="166" t="s">
        <v>885</v>
      </c>
      <c r="L694" s="42" t="s">
        <v>48</v>
      </c>
      <c r="M694" s="42" t="s">
        <v>48</v>
      </c>
      <c r="N694" s="128" t="s">
        <v>54</v>
      </c>
      <c r="O694" s="116">
        <v>2</v>
      </c>
      <c r="P694" s="157">
        <v>110</v>
      </c>
      <c r="Q694" s="120" t="s">
        <v>130</v>
      </c>
      <c r="R694" s="167">
        <f t="shared" si="23"/>
        <v>220</v>
      </c>
      <c r="S694" s="134">
        <v>0</v>
      </c>
      <c r="T694" s="134">
        <v>0</v>
      </c>
      <c r="U694" s="134">
        <v>0</v>
      </c>
      <c r="V694" s="167">
        <v>110</v>
      </c>
      <c r="W694" s="134">
        <v>0</v>
      </c>
      <c r="X694" s="167">
        <v>110</v>
      </c>
      <c r="Y694" s="134">
        <v>0</v>
      </c>
      <c r="Z694" s="134">
        <v>0</v>
      </c>
      <c r="AA694" s="134">
        <v>0</v>
      </c>
      <c r="AB694" s="134">
        <v>0</v>
      </c>
      <c r="AC694" s="134">
        <v>0</v>
      </c>
      <c r="AD694" s="134">
        <v>0</v>
      </c>
    </row>
    <row r="695" spans="1:30" ht="27.6" x14ac:dyDescent="0.3">
      <c r="A695" s="39" t="s">
        <v>383</v>
      </c>
      <c r="B695" s="39" t="s">
        <v>783</v>
      </c>
      <c r="C695" s="39" t="s">
        <v>783</v>
      </c>
      <c r="D695" s="128" t="s">
        <v>12</v>
      </c>
      <c r="E695" s="116" t="s">
        <v>13</v>
      </c>
      <c r="F695" s="128" t="s">
        <v>12</v>
      </c>
      <c r="G695" s="116" t="s">
        <v>14</v>
      </c>
      <c r="H695" s="128">
        <v>21101</v>
      </c>
      <c r="I695" s="116" t="s">
        <v>63</v>
      </c>
      <c r="J695" s="165" t="s">
        <v>160</v>
      </c>
      <c r="K695" s="166" t="s">
        <v>886</v>
      </c>
      <c r="L695" s="42" t="s">
        <v>48</v>
      </c>
      <c r="M695" s="42" t="s">
        <v>48</v>
      </c>
      <c r="N695" s="128" t="s">
        <v>53</v>
      </c>
      <c r="O695" s="116">
        <v>78</v>
      </c>
      <c r="P695" s="157">
        <v>1</v>
      </c>
      <c r="Q695" s="120" t="s">
        <v>130</v>
      </c>
      <c r="R695" s="167">
        <f t="shared" si="23"/>
        <v>78</v>
      </c>
      <c r="S695" s="134">
        <v>0</v>
      </c>
      <c r="T695" s="167">
        <v>44</v>
      </c>
      <c r="U695" s="134">
        <v>0</v>
      </c>
      <c r="V695" s="167">
        <v>6</v>
      </c>
      <c r="W695" s="134">
        <v>0</v>
      </c>
      <c r="X695" s="167">
        <v>24</v>
      </c>
      <c r="Y695" s="134">
        <v>0</v>
      </c>
      <c r="Z695" s="134">
        <v>0</v>
      </c>
      <c r="AA695" s="134">
        <v>0</v>
      </c>
      <c r="AB695" s="167">
        <v>4</v>
      </c>
      <c r="AC695" s="134">
        <v>0</v>
      </c>
      <c r="AD695" s="134">
        <v>0</v>
      </c>
    </row>
    <row r="696" spans="1:30" ht="27.6" x14ac:dyDescent="0.3">
      <c r="A696" s="39" t="s">
        <v>383</v>
      </c>
      <c r="B696" s="39" t="s">
        <v>783</v>
      </c>
      <c r="C696" s="39" t="s">
        <v>783</v>
      </c>
      <c r="D696" s="128" t="s">
        <v>12</v>
      </c>
      <c r="E696" s="116" t="s">
        <v>13</v>
      </c>
      <c r="F696" s="128" t="s">
        <v>12</v>
      </c>
      <c r="G696" s="116" t="s">
        <v>14</v>
      </c>
      <c r="H696" s="128">
        <v>21101</v>
      </c>
      <c r="I696" s="116" t="s">
        <v>63</v>
      </c>
      <c r="J696" s="165" t="s">
        <v>407</v>
      </c>
      <c r="K696" s="166" t="s">
        <v>887</v>
      </c>
      <c r="L696" s="42" t="s">
        <v>48</v>
      </c>
      <c r="M696" s="42" t="s">
        <v>48</v>
      </c>
      <c r="N696" s="128" t="s">
        <v>53</v>
      </c>
      <c r="O696" s="116">
        <v>89</v>
      </c>
      <c r="P696" s="157">
        <v>1</v>
      </c>
      <c r="Q696" s="120" t="s">
        <v>130</v>
      </c>
      <c r="R696" s="167">
        <f t="shared" si="23"/>
        <v>89</v>
      </c>
      <c r="S696" s="134">
        <v>0</v>
      </c>
      <c r="T696" s="167">
        <v>20</v>
      </c>
      <c r="U696" s="134">
        <v>0</v>
      </c>
      <c r="V696" s="167">
        <v>29</v>
      </c>
      <c r="W696" s="134">
        <v>0</v>
      </c>
      <c r="X696" s="167">
        <v>30</v>
      </c>
      <c r="Y696" s="134">
        <v>0</v>
      </c>
      <c r="Z696" s="134">
        <v>0</v>
      </c>
      <c r="AA696" s="134">
        <v>0</v>
      </c>
      <c r="AB696" s="167">
        <v>10</v>
      </c>
      <c r="AC696" s="134">
        <v>0</v>
      </c>
      <c r="AD696" s="134">
        <v>0</v>
      </c>
    </row>
    <row r="697" spans="1:30" ht="27.6" x14ac:dyDescent="0.3">
      <c r="A697" s="39" t="s">
        <v>383</v>
      </c>
      <c r="B697" s="39" t="s">
        <v>783</v>
      </c>
      <c r="C697" s="39" t="s">
        <v>783</v>
      </c>
      <c r="D697" s="128" t="s">
        <v>12</v>
      </c>
      <c r="E697" s="116" t="s">
        <v>13</v>
      </c>
      <c r="F697" s="128" t="s">
        <v>12</v>
      </c>
      <c r="G697" s="116" t="s">
        <v>14</v>
      </c>
      <c r="H697" s="128">
        <v>21101</v>
      </c>
      <c r="I697" s="116" t="s">
        <v>63</v>
      </c>
      <c r="J697" s="165" t="s">
        <v>407</v>
      </c>
      <c r="K697" s="166" t="s">
        <v>888</v>
      </c>
      <c r="L697" s="42" t="s">
        <v>48</v>
      </c>
      <c r="M697" s="42" t="s">
        <v>48</v>
      </c>
      <c r="N697" s="128" t="s">
        <v>53</v>
      </c>
      <c r="O697" s="116">
        <v>35</v>
      </c>
      <c r="P697" s="157">
        <v>10</v>
      </c>
      <c r="Q697" s="120" t="s">
        <v>130</v>
      </c>
      <c r="R697" s="167">
        <f t="shared" si="23"/>
        <v>350</v>
      </c>
      <c r="S697" s="134">
        <v>0</v>
      </c>
      <c r="T697" s="167">
        <v>200</v>
      </c>
      <c r="U697" s="134">
        <v>0</v>
      </c>
      <c r="V697" s="167">
        <v>40</v>
      </c>
      <c r="W697" s="134">
        <v>0</v>
      </c>
      <c r="X697" s="134">
        <v>0</v>
      </c>
      <c r="Y697" s="134">
        <v>0</v>
      </c>
      <c r="Z697" s="167">
        <v>10</v>
      </c>
      <c r="AA697" s="134">
        <v>0</v>
      </c>
      <c r="AB697" s="167">
        <v>100</v>
      </c>
      <c r="AC697" s="134">
        <v>0</v>
      </c>
      <c r="AD697" s="134">
        <v>0</v>
      </c>
    </row>
    <row r="698" spans="1:30" ht="27.6" x14ac:dyDescent="0.3">
      <c r="A698" s="39" t="s">
        <v>383</v>
      </c>
      <c r="B698" s="39" t="s">
        <v>783</v>
      </c>
      <c r="C698" s="39" t="s">
        <v>783</v>
      </c>
      <c r="D698" s="128" t="s">
        <v>12</v>
      </c>
      <c r="E698" s="116" t="s">
        <v>13</v>
      </c>
      <c r="F698" s="128" t="s">
        <v>12</v>
      </c>
      <c r="G698" s="116" t="s">
        <v>14</v>
      </c>
      <c r="H698" s="128">
        <v>21101</v>
      </c>
      <c r="I698" s="116" t="s">
        <v>63</v>
      </c>
      <c r="J698" s="165" t="s">
        <v>889</v>
      </c>
      <c r="K698" s="166" t="s">
        <v>890</v>
      </c>
      <c r="L698" s="42" t="s">
        <v>48</v>
      </c>
      <c r="M698" s="42" t="s">
        <v>48</v>
      </c>
      <c r="N698" s="128" t="s">
        <v>54</v>
      </c>
      <c r="O698" s="116">
        <v>5</v>
      </c>
      <c r="P698" s="157">
        <v>51</v>
      </c>
      <c r="Q698" s="120" t="s">
        <v>130</v>
      </c>
      <c r="R698" s="167">
        <f t="shared" si="23"/>
        <v>255</v>
      </c>
      <c r="S698" s="134">
        <v>0</v>
      </c>
      <c r="T698" s="167">
        <v>102</v>
      </c>
      <c r="U698" s="134">
        <v>0</v>
      </c>
      <c r="V698" s="134">
        <v>0</v>
      </c>
      <c r="W698" s="134">
        <v>0</v>
      </c>
      <c r="X698" s="134">
        <v>0</v>
      </c>
      <c r="Y698" s="134">
        <v>0</v>
      </c>
      <c r="Z698" s="167">
        <v>153</v>
      </c>
      <c r="AA698" s="134">
        <v>0</v>
      </c>
      <c r="AB698" s="134">
        <v>0</v>
      </c>
      <c r="AC698" s="134">
        <v>0</v>
      </c>
      <c r="AD698" s="134">
        <v>0</v>
      </c>
    </row>
    <row r="699" spans="1:30" ht="27.6" x14ac:dyDescent="0.3">
      <c r="A699" s="39" t="s">
        <v>383</v>
      </c>
      <c r="B699" s="39" t="s">
        <v>783</v>
      </c>
      <c r="C699" s="39" t="s">
        <v>783</v>
      </c>
      <c r="D699" s="128" t="s">
        <v>12</v>
      </c>
      <c r="E699" s="116" t="s">
        <v>13</v>
      </c>
      <c r="F699" s="128" t="s">
        <v>12</v>
      </c>
      <c r="G699" s="116" t="s">
        <v>14</v>
      </c>
      <c r="H699" s="128">
        <v>21101</v>
      </c>
      <c r="I699" s="116" t="s">
        <v>63</v>
      </c>
      <c r="J699" s="165" t="s">
        <v>891</v>
      </c>
      <c r="K699" s="166" t="s">
        <v>892</v>
      </c>
      <c r="L699" s="42" t="s">
        <v>48</v>
      </c>
      <c r="M699" s="42" t="s">
        <v>48</v>
      </c>
      <c r="N699" s="128" t="s">
        <v>53</v>
      </c>
      <c r="O699" s="116">
        <v>7</v>
      </c>
      <c r="P699" s="157">
        <v>45</v>
      </c>
      <c r="Q699" s="120" t="s">
        <v>130</v>
      </c>
      <c r="R699" s="167">
        <f t="shared" si="23"/>
        <v>315</v>
      </c>
      <c r="S699" s="134">
        <v>0</v>
      </c>
      <c r="T699" s="167">
        <v>45</v>
      </c>
      <c r="U699" s="134">
        <v>0</v>
      </c>
      <c r="V699" s="134">
        <v>0</v>
      </c>
      <c r="W699" s="134">
        <v>0</v>
      </c>
      <c r="X699" s="167">
        <v>45</v>
      </c>
      <c r="Y699" s="134">
        <v>0</v>
      </c>
      <c r="Z699" s="167">
        <v>225</v>
      </c>
      <c r="AA699" s="134">
        <v>0</v>
      </c>
      <c r="AB699" s="134">
        <v>0</v>
      </c>
      <c r="AC699" s="134">
        <v>0</v>
      </c>
      <c r="AD699" s="134">
        <v>0</v>
      </c>
    </row>
    <row r="700" spans="1:30" ht="27.6" x14ac:dyDescent="0.3">
      <c r="A700" s="39" t="s">
        <v>383</v>
      </c>
      <c r="B700" s="39" t="s">
        <v>783</v>
      </c>
      <c r="C700" s="39" t="s">
        <v>783</v>
      </c>
      <c r="D700" s="128" t="s">
        <v>12</v>
      </c>
      <c r="E700" s="116" t="s">
        <v>13</v>
      </c>
      <c r="F700" s="128" t="s">
        <v>12</v>
      </c>
      <c r="G700" s="116" t="s">
        <v>14</v>
      </c>
      <c r="H700" s="128">
        <v>21101</v>
      </c>
      <c r="I700" s="116" t="s">
        <v>63</v>
      </c>
      <c r="J700" s="165" t="s">
        <v>893</v>
      </c>
      <c r="K700" s="166" t="s">
        <v>894</v>
      </c>
      <c r="L700" s="42" t="s">
        <v>48</v>
      </c>
      <c r="M700" s="42" t="s">
        <v>48</v>
      </c>
      <c r="N700" s="128" t="s">
        <v>53</v>
      </c>
      <c r="O700" s="116">
        <v>8</v>
      </c>
      <c r="P700" s="157">
        <v>49</v>
      </c>
      <c r="Q700" s="120" t="s">
        <v>130</v>
      </c>
      <c r="R700" s="167">
        <f t="shared" si="23"/>
        <v>392</v>
      </c>
      <c r="S700" s="134">
        <v>0</v>
      </c>
      <c r="T700" s="134">
        <v>0</v>
      </c>
      <c r="U700" s="134">
        <v>0</v>
      </c>
      <c r="V700" s="134">
        <v>0</v>
      </c>
      <c r="W700" s="134">
        <v>0</v>
      </c>
      <c r="X700" s="134">
        <v>0</v>
      </c>
      <c r="Y700" s="134">
        <v>0</v>
      </c>
      <c r="Z700" s="167">
        <v>147</v>
      </c>
      <c r="AA700" s="134">
        <v>0</v>
      </c>
      <c r="AB700" s="167">
        <v>245</v>
      </c>
      <c r="AC700" s="134">
        <v>0</v>
      </c>
      <c r="AD700" s="134">
        <v>0</v>
      </c>
    </row>
    <row r="701" spans="1:30" ht="27.6" x14ac:dyDescent="0.3">
      <c r="A701" s="39" t="s">
        <v>383</v>
      </c>
      <c r="B701" s="39" t="s">
        <v>783</v>
      </c>
      <c r="C701" s="39" t="s">
        <v>783</v>
      </c>
      <c r="D701" s="128" t="s">
        <v>12</v>
      </c>
      <c r="E701" s="116" t="s">
        <v>13</v>
      </c>
      <c r="F701" s="128" t="s">
        <v>12</v>
      </c>
      <c r="G701" s="116" t="s">
        <v>14</v>
      </c>
      <c r="H701" s="128">
        <v>21101</v>
      </c>
      <c r="I701" s="116" t="s">
        <v>63</v>
      </c>
      <c r="J701" s="165" t="s">
        <v>833</v>
      </c>
      <c r="K701" s="166" t="s">
        <v>701</v>
      </c>
      <c r="L701" s="42" t="s">
        <v>48</v>
      </c>
      <c r="M701" s="42" t="s">
        <v>48</v>
      </c>
      <c r="N701" s="128" t="s">
        <v>834</v>
      </c>
      <c r="O701" s="116">
        <v>6</v>
      </c>
      <c r="P701" s="157">
        <v>34</v>
      </c>
      <c r="Q701" s="120" t="s">
        <v>130</v>
      </c>
      <c r="R701" s="167">
        <f t="shared" si="23"/>
        <v>204</v>
      </c>
      <c r="S701" s="134">
        <v>0</v>
      </c>
      <c r="T701" s="167">
        <v>34</v>
      </c>
      <c r="U701" s="134">
        <v>0</v>
      </c>
      <c r="V701" s="134">
        <v>0</v>
      </c>
      <c r="W701" s="134">
        <v>0</v>
      </c>
      <c r="X701" s="134">
        <v>0</v>
      </c>
      <c r="Y701" s="134">
        <v>0</v>
      </c>
      <c r="Z701" s="167">
        <v>102</v>
      </c>
      <c r="AA701" s="134">
        <v>0</v>
      </c>
      <c r="AB701" s="167">
        <v>68</v>
      </c>
      <c r="AC701" s="134">
        <v>0</v>
      </c>
      <c r="AD701" s="134">
        <v>0</v>
      </c>
    </row>
    <row r="702" spans="1:30" ht="27.6" x14ac:dyDescent="0.3">
      <c r="A702" s="39" t="s">
        <v>383</v>
      </c>
      <c r="B702" s="39" t="s">
        <v>783</v>
      </c>
      <c r="C702" s="39" t="s">
        <v>783</v>
      </c>
      <c r="D702" s="128" t="s">
        <v>12</v>
      </c>
      <c r="E702" s="116" t="s">
        <v>13</v>
      </c>
      <c r="F702" s="128" t="s">
        <v>12</v>
      </c>
      <c r="G702" s="116" t="s">
        <v>14</v>
      </c>
      <c r="H702" s="128">
        <v>21101</v>
      </c>
      <c r="I702" s="116" t="s">
        <v>63</v>
      </c>
      <c r="J702" s="165" t="s">
        <v>546</v>
      </c>
      <c r="K702" s="166" t="s">
        <v>895</v>
      </c>
      <c r="L702" s="42" t="s">
        <v>48</v>
      </c>
      <c r="M702" s="42" t="s">
        <v>48</v>
      </c>
      <c r="N702" s="128" t="s">
        <v>53</v>
      </c>
      <c r="O702" s="116">
        <v>15</v>
      </c>
      <c r="P702" s="157">
        <v>27</v>
      </c>
      <c r="Q702" s="120" t="s">
        <v>130</v>
      </c>
      <c r="R702" s="167">
        <f t="shared" si="23"/>
        <v>405</v>
      </c>
      <c r="S702" s="134">
        <v>0</v>
      </c>
      <c r="T702" s="134">
        <v>0</v>
      </c>
      <c r="U702" s="134">
        <v>0</v>
      </c>
      <c r="V702" s="134">
        <v>0</v>
      </c>
      <c r="W702" s="134">
        <v>0</v>
      </c>
      <c r="X702" s="134">
        <v>0</v>
      </c>
      <c r="Y702" s="134">
        <v>0</v>
      </c>
      <c r="Z702" s="167">
        <v>270</v>
      </c>
      <c r="AA702" s="134">
        <v>0</v>
      </c>
      <c r="AB702" s="167">
        <v>135</v>
      </c>
      <c r="AC702" s="134">
        <v>0</v>
      </c>
      <c r="AD702" s="134">
        <v>0</v>
      </c>
    </row>
    <row r="703" spans="1:30" ht="27.6" x14ac:dyDescent="0.3">
      <c r="A703" s="39" t="s">
        <v>383</v>
      </c>
      <c r="B703" s="39" t="s">
        <v>783</v>
      </c>
      <c r="C703" s="39" t="s">
        <v>783</v>
      </c>
      <c r="D703" s="128" t="s">
        <v>12</v>
      </c>
      <c r="E703" s="116" t="s">
        <v>13</v>
      </c>
      <c r="F703" s="128" t="s">
        <v>12</v>
      </c>
      <c r="G703" s="116" t="s">
        <v>14</v>
      </c>
      <c r="H703" s="128">
        <v>21101</v>
      </c>
      <c r="I703" s="116" t="s">
        <v>63</v>
      </c>
      <c r="J703" s="165" t="s">
        <v>896</v>
      </c>
      <c r="K703" s="166" t="s">
        <v>897</v>
      </c>
      <c r="L703" s="42" t="s">
        <v>48</v>
      </c>
      <c r="M703" s="42" t="s">
        <v>48</v>
      </c>
      <c r="N703" s="128" t="s">
        <v>53</v>
      </c>
      <c r="O703" s="116">
        <v>16</v>
      </c>
      <c r="P703" s="157">
        <v>92</v>
      </c>
      <c r="Q703" s="120" t="s">
        <v>130</v>
      </c>
      <c r="R703" s="167">
        <f t="shared" si="23"/>
        <v>1472</v>
      </c>
      <c r="S703" s="134">
        <v>0</v>
      </c>
      <c r="T703" s="134">
        <v>0</v>
      </c>
      <c r="U703" s="134">
        <v>0</v>
      </c>
      <c r="V703" s="134">
        <v>0</v>
      </c>
      <c r="W703" s="134">
        <v>0</v>
      </c>
      <c r="X703" s="134">
        <v>0</v>
      </c>
      <c r="Y703" s="134">
        <v>0</v>
      </c>
      <c r="Z703" s="167">
        <v>920</v>
      </c>
      <c r="AA703" s="134">
        <v>0</v>
      </c>
      <c r="AB703" s="167">
        <v>552</v>
      </c>
      <c r="AC703" s="134">
        <v>0</v>
      </c>
      <c r="AD703" s="134">
        <v>0</v>
      </c>
    </row>
    <row r="704" spans="1:30" ht="27.6" x14ac:dyDescent="0.3">
      <c r="A704" s="39" t="s">
        <v>383</v>
      </c>
      <c r="B704" s="39" t="s">
        <v>783</v>
      </c>
      <c r="C704" s="39" t="s">
        <v>783</v>
      </c>
      <c r="D704" s="128" t="s">
        <v>12</v>
      </c>
      <c r="E704" s="116" t="s">
        <v>13</v>
      </c>
      <c r="F704" s="128" t="s">
        <v>12</v>
      </c>
      <c r="G704" s="116" t="s">
        <v>14</v>
      </c>
      <c r="H704" s="128">
        <v>21101</v>
      </c>
      <c r="I704" s="116" t="s">
        <v>63</v>
      </c>
      <c r="J704" s="165" t="s">
        <v>552</v>
      </c>
      <c r="K704" s="166" t="s">
        <v>898</v>
      </c>
      <c r="L704" s="42" t="s">
        <v>48</v>
      </c>
      <c r="M704" s="42" t="s">
        <v>48</v>
      </c>
      <c r="N704" s="128" t="s">
        <v>53</v>
      </c>
      <c r="O704" s="116">
        <v>10</v>
      </c>
      <c r="P704" s="157">
        <v>22</v>
      </c>
      <c r="Q704" s="120" t="s">
        <v>130</v>
      </c>
      <c r="R704" s="167">
        <f t="shared" si="23"/>
        <v>220</v>
      </c>
      <c r="S704" s="134">
        <v>0</v>
      </c>
      <c r="T704" s="134">
        <v>0</v>
      </c>
      <c r="U704" s="134">
        <v>0</v>
      </c>
      <c r="V704" s="134">
        <v>0</v>
      </c>
      <c r="W704" s="134">
        <v>0</v>
      </c>
      <c r="X704" s="134">
        <v>0</v>
      </c>
      <c r="Y704" s="134">
        <v>0</v>
      </c>
      <c r="Z704" s="167">
        <v>220</v>
      </c>
      <c r="AA704" s="134">
        <v>0</v>
      </c>
      <c r="AB704" s="134">
        <v>0</v>
      </c>
      <c r="AC704" s="134">
        <v>0</v>
      </c>
      <c r="AD704" s="134">
        <v>0</v>
      </c>
    </row>
    <row r="705" spans="1:30" ht="27.6" x14ac:dyDescent="0.3">
      <c r="A705" s="39" t="s">
        <v>383</v>
      </c>
      <c r="B705" s="39" t="s">
        <v>783</v>
      </c>
      <c r="C705" s="39" t="s">
        <v>783</v>
      </c>
      <c r="D705" s="128" t="s">
        <v>12</v>
      </c>
      <c r="E705" s="116" t="s">
        <v>13</v>
      </c>
      <c r="F705" s="128" t="s">
        <v>12</v>
      </c>
      <c r="G705" s="116" t="s">
        <v>14</v>
      </c>
      <c r="H705" s="35">
        <v>21401</v>
      </c>
      <c r="I705" s="121" t="s">
        <v>64</v>
      </c>
      <c r="J705" s="165" t="s">
        <v>192</v>
      </c>
      <c r="K705" s="166" t="s">
        <v>838</v>
      </c>
      <c r="L705" s="42" t="s">
        <v>48</v>
      </c>
      <c r="M705" s="42" t="s">
        <v>48</v>
      </c>
      <c r="N705" s="128" t="s">
        <v>53</v>
      </c>
      <c r="O705" s="116">
        <v>3</v>
      </c>
      <c r="P705" s="157">
        <v>109</v>
      </c>
      <c r="Q705" s="120" t="s">
        <v>130</v>
      </c>
      <c r="R705" s="167">
        <f t="shared" si="23"/>
        <v>327</v>
      </c>
      <c r="S705" s="134">
        <v>0</v>
      </c>
      <c r="T705" s="167">
        <v>327</v>
      </c>
      <c r="U705" s="134">
        <v>0</v>
      </c>
      <c r="V705" s="134">
        <v>0</v>
      </c>
      <c r="W705" s="134">
        <v>0</v>
      </c>
      <c r="X705" s="134">
        <v>0</v>
      </c>
      <c r="Y705" s="134">
        <v>0</v>
      </c>
      <c r="Z705" s="134">
        <v>0</v>
      </c>
      <c r="AA705" s="134">
        <v>0</v>
      </c>
      <c r="AB705" s="134">
        <v>0</v>
      </c>
      <c r="AC705" s="134">
        <v>0</v>
      </c>
      <c r="AD705" s="134">
        <v>0</v>
      </c>
    </row>
    <row r="706" spans="1:30" ht="27.6" x14ac:dyDescent="0.3">
      <c r="A706" s="39" t="s">
        <v>383</v>
      </c>
      <c r="B706" s="39" t="s">
        <v>783</v>
      </c>
      <c r="C706" s="39" t="s">
        <v>783</v>
      </c>
      <c r="D706" s="128" t="s">
        <v>12</v>
      </c>
      <c r="E706" s="116" t="s">
        <v>13</v>
      </c>
      <c r="F706" s="128" t="s">
        <v>12</v>
      </c>
      <c r="G706" s="116" t="s">
        <v>14</v>
      </c>
      <c r="H706" s="35">
        <v>21401</v>
      </c>
      <c r="I706" s="121" t="s">
        <v>64</v>
      </c>
      <c r="J706" s="165" t="s">
        <v>899</v>
      </c>
      <c r="K706" s="166" t="s">
        <v>900</v>
      </c>
      <c r="L706" s="42" t="s">
        <v>48</v>
      </c>
      <c r="M706" s="42" t="s">
        <v>48</v>
      </c>
      <c r="N706" s="128" t="s">
        <v>53</v>
      </c>
      <c r="O706" s="116">
        <v>12</v>
      </c>
      <c r="P706" s="157">
        <v>160</v>
      </c>
      <c r="Q706" s="120" t="s">
        <v>130</v>
      </c>
      <c r="R706" s="167">
        <f t="shared" si="23"/>
        <v>1920</v>
      </c>
      <c r="S706" s="134">
        <v>0</v>
      </c>
      <c r="T706" s="167">
        <v>640</v>
      </c>
      <c r="U706" s="134">
        <v>0</v>
      </c>
      <c r="V706" s="134">
        <v>0</v>
      </c>
      <c r="W706" s="167">
        <v>640</v>
      </c>
      <c r="X706" s="134">
        <v>0</v>
      </c>
      <c r="Y706" s="134">
        <v>0</v>
      </c>
      <c r="Z706" s="167">
        <v>640</v>
      </c>
      <c r="AA706" s="134">
        <v>0</v>
      </c>
      <c r="AB706" s="134">
        <v>0</v>
      </c>
      <c r="AC706" s="134">
        <v>0</v>
      </c>
      <c r="AD706" s="134">
        <v>0</v>
      </c>
    </row>
    <row r="707" spans="1:30" ht="27.6" x14ac:dyDescent="0.3">
      <c r="A707" s="39" t="s">
        <v>383</v>
      </c>
      <c r="B707" s="39" t="s">
        <v>783</v>
      </c>
      <c r="C707" s="39" t="s">
        <v>783</v>
      </c>
      <c r="D707" s="128" t="s">
        <v>12</v>
      </c>
      <c r="E707" s="116" t="s">
        <v>13</v>
      </c>
      <c r="F707" s="128" t="s">
        <v>12</v>
      </c>
      <c r="G707" s="116" t="s">
        <v>14</v>
      </c>
      <c r="H707" s="35">
        <v>21401</v>
      </c>
      <c r="I707" s="121" t="s">
        <v>64</v>
      </c>
      <c r="J707" s="165" t="s">
        <v>901</v>
      </c>
      <c r="K707" s="166" t="s">
        <v>902</v>
      </c>
      <c r="L707" s="42" t="s">
        <v>48</v>
      </c>
      <c r="M707" s="42" t="s">
        <v>48</v>
      </c>
      <c r="N707" s="128"/>
      <c r="O707" s="116">
        <v>1</v>
      </c>
      <c r="P707" s="157">
        <v>179</v>
      </c>
      <c r="Q707" s="120" t="s">
        <v>130</v>
      </c>
      <c r="R707" s="167">
        <f t="shared" si="23"/>
        <v>179</v>
      </c>
      <c r="S707" s="134">
        <v>0</v>
      </c>
      <c r="T707" s="167">
        <v>179</v>
      </c>
      <c r="U707" s="134">
        <v>0</v>
      </c>
      <c r="V707" s="134">
        <v>0</v>
      </c>
      <c r="W707" s="134">
        <v>0</v>
      </c>
      <c r="X707" s="134">
        <v>0</v>
      </c>
      <c r="Y707" s="134">
        <v>0</v>
      </c>
      <c r="Z707" s="134">
        <v>0</v>
      </c>
      <c r="AA707" s="134">
        <v>0</v>
      </c>
      <c r="AB707" s="134">
        <v>0</v>
      </c>
      <c r="AC707" s="134">
        <v>0</v>
      </c>
      <c r="AD707" s="134">
        <v>0</v>
      </c>
    </row>
    <row r="708" spans="1:30" ht="27.6" x14ac:dyDescent="0.3">
      <c r="A708" s="39" t="s">
        <v>383</v>
      </c>
      <c r="B708" s="39" t="s">
        <v>783</v>
      </c>
      <c r="C708" s="39" t="s">
        <v>783</v>
      </c>
      <c r="D708" s="128" t="s">
        <v>12</v>
      </c>
      <c r="E708" s="116" t="s">
        <v>13</v>
      </c>
      <c r="F708" s="128" t="s">
        <v>12</v>
      </c>
      <c r="G708" s="116" t="s">
        <v>14</v>
      </c>
      <c r="H708" s="35">
        <v>21401</v>
      </c>
      <c r="I708" s="121" t="s">
        <v>64</v>
      </c>
      <c r="J708" s="165" t="s">
        <v>903</v>
      </c>
      <c r="K708" s="166" t="s">
        <v>904</v>
      </c>
      <c r="L708" s="42" t="s">
        <v>48</v>
      </c>
      <c r="M708" s="42" t="s">
        <v>48</v>
      </c>
      <c r="N708" s="128" t="s">
        <v>53</v>
      </c>
      <c r="O708" s="116">
        <v>1</v>
      </c>
      <c r="P708" s="157">
        <v>3832</v>
      </c>
      <c r="Q708" s="120" t="s">
        <v>130</v>
      </c>
      <c r="R708" s="167">
        <f t="shared" si="23"/>
        <v>3832</v>
      </c>
      <c r="S708" s="134">
        <v>0</v>
      </c>
      <c r="T708" s="167">
        <v>3832</v>
      </c>
      <c r="U708" s="134">
        <v>0</v>
      </c>
      <c r="V708" s="134">
        <v>0</v>
      </c>
      <c r="W708" s="134">
        <v>0</v>
      </c>
      <c r="X708" s="134">
        <v>0</v>
      </c>
      <c r="Y708" s="134">
        <v>0</v>
      </c>
      <c r="Z708" s="134">
        <v>0</v>
      </c>
      <c r="AA708" s="134">
        <v>0</v>
      </c>
      <c r="AB708" s="134">
        <v>0</v>
      </c>
      <c r="AC708" s="134">
        <v>0</v>
      </c>
      <c r="AD708" s="134">
        <v>0</v>
      </c>
    </row>
    <row r="709" spans="1:30" ht="27.6" x14ac:dyDescent="0.3">
      <c r="A709" s="39" t="s">
        <v>383</v>
      </c>
      <c r="B709" s="39" t="s">
        <v>783</v>
      </c>
      <c r="C709" s="39" t="s">
        <v>783</v>
      </c>
      <c r="D709" s="128" t="s">
        <v>12</v>
      </c>
      <c r="E709" s="116" t="s">
        <v>13</v>
      </c>
      <c r="F709" s="128" t="s">
        <v>12</v>
      </c>
      <c r="G709" s="116" t="s">
        <v>14</v>
      </c>
      <c r="H709" s="35">
        <v>21401</v>
      </c>
      <c r="I709" s="121" t="s">
        <v>64</v>
      </c>
      <c r="J709" s="165" t="s">
        <v>421</v>
      </c>
      <c r="K709" s="166" t="s">
        <v>422</v>
      </c>
      <c r="L709" s="42" t="s">
        <v>48</v>
      </c>
      <c r="M709" s="42" t="s">
        <v>48</v>
      </c>
      <c r="N709" s="128" t="s">
        <v>53</v>
      </c>
      <c r="O709" s="116">
        <v>4</v>
      </c>
      <c r="P709" s="157">
        <v>1749</v>
      </c>
      <c r="Q709" s="120" t="s">
        <v>130</v>
      </c>
      <c r="R709" s="167">
        <f t="shared" si="23"/>
        <v>6996</v>
      </c>
      <c r="S709" s="134">
        <v>0</v>
      </c>
      <c r="T709" s="134">
        <v>0</v>
      </c>
      <c r="U709" s="134">
        <v>0</v>
      </c>
      <c r="V709" s="134">
        <v>0</v>
      </c>
      <c r="W709" s="167">
        <v>3498</v>
      </c>
      <c r="X709" s="134">
        <v>0</v>
      </c>
      <c r="Y709" s="134">
        <v>0</v>
      </c>
      <c r="Z709" s="167">
        <v>3498</v>
      </c>
      <c r="AA709" s="134">
        <v>0</v>
      </c>
      <c r="AB709" s="134">
        <v>0</v>
      </c>
      <c r="AC709" s="134">
        <v>0</v>
      </c>
      <c r="AD709" s="134">
        <v>0</v>
      </c>
    </row>
    <row r="710" spans="1:30" ht="27.6" x14ac:dyDescent="0.3">
      <c r="A710" s="39" t="s">
        <v>383</v>
      </c>
      <c r="B710" s="39" t="s">
        <v>783</v>
      </c>
      <c r="C710" s="39" t="s">
        <v>783</v>
      </c>
      <c r="D710" s="128" t="s">
        <v>12</v>
      </c>
      <c r="E710" s="116" t="s">
        <v>13</v>
      </c>
      <c r="F710" s="128" t="s">
        <v>12</v>
      </c>
      <c r="G710" s="116" t="s">
        <v>14</v>
      </c>
      <c r="H710" s="35">
        <v>21401</v>
      </c>
      <c r="I710" s="121" t="s">
        <v>64</v>
      </c>
      <c r="J710" s="165" t="s">
        <v>56</v>
      </c>
      <c r="K710" s="166" t="s">
        <v>905</v>
      </c>
      <c r="L710" s="42" t="s">
        <v>48</v>
      </c>
      <c r="M710" s="42" t="s">
        <v>48</v>
      </c>
      <c r="N710" s="128" t="s">
        <v>53</v>
      </c>
      <c r="O710" s="116">
        <v>7</v>
      </c>
      <c r="P710" s="157">
        <v>146</v>
      </c>
      <c r="Q710" s="120" t="s">
        <v>130</v>
      </c>
      <c r="R710" s="167">
        <f t="shared" si="23"/>
        <v>1022</v>
      </c>
      <c r="S710" s="134">
        <v>0</v>
      </c>
      <c r="T710" s="167">
        <v>438</v>
      </c>
      <c r="U710" s="134">
        <v>0</v>
      </c>
      <c r="V710" s="134">
        <v>0</v>
      </c>
      <c r="W710" s="167">
        <v>292</v>
      </c>
      <c r="X710" s="134">
        <v>0</v>
      </c>
      <c r="Y710" s="134">
        <v>0</v>
      </c>
      <c r="Z710" s="167">
        <v>292</v>
      </c>
      <c r="AA710" s="134">
        <v>0</v>
      </c>
      <c r="AB710" s="134">
        <v>0</v>
      </c>
      <c r="AC710" s="134">
        <v>0</v>
      </c>
      <c r="AD710" s="134">
        <v>0</v>
      </c>
    </row>
    <row r="711" spans="1:30" ht="27.6" x14ac:dyDescent="0.3">
      <c r="A711" s="39" t="s">
        <v>383</v>
      </c>
      <c r="B711" s="39" t="s">
        <v>783</v>
      </c>
      <c r="C711" s="39" t="s">
        <v>783</v>
      </c>
      <c r="D711" s="128" t="s">
        <v>12</v>
      </c>
      <c r="E711" s="116" t="s">
        <v>13</v>
      </c>
      <c r="F711" s="128" t="s">
        <v>12</v>
      </c>
      <c r="G711" s="116" t="s">
        <v>14</v>
      </c>
      <c r="H711" s="35">
        <v>21401</v>
      </c>
      <c r="I711" s="121" t="s">
        <v>64</v>
      </c>
      <c r="J711" s="165" t="s">
        <v>186</v>
      </c>
      <c r="K711" s="166" t="s">
        <v>187</v>
      </c>
      <c r="L711" s="42" t="s">
        <v>48</v>
      </c>
      <c r="M711" s="42" t="s">
        <v>48</v>
      </c>
      <c r="N711" s="128" t="s">
        <v>53</v>
      </c>
      <c r="O711" s="116">
        <v>42</v>
      </c>
      <c r="P711" s="157">
        <v>5</v>
      </c>
      <c r="Q711" s="120" t="s">
        <v>130</v>
      </c>
      <c r="R711" s="167">
        <f t="shared" si="23"/>
        <v>210</v>
      </c>
      <c r="S711" s="134">
        <v>0</v>
      </c>
      <c r="T711" s="167">
        <v>70</v>
      </c>
      <c r="U711" s="134">
        <v>0</v>
      </c>
      <c r="V711" s="134">
        <v>0</v>
      </c>
      <c r="W711" s="167">
        <v>70</v>
      </c>
      <c r="X711" s="134">
        <v>0</v>
      </c>
      <c r="Y711" s="134">
        <v>0</v>
      </c>
      <c r="Z711" s="167">
        <v>70</v>
      </c>
      <c r="AA711" s="134">
        <v>0</v>
      </c>
      <c r="AB711" s="134">
        <v>0</v>
      </c>
      <c r="AC711" s="134">
        <v>0</v>
      </c>
      <c r="AD711" s="134">
        <v>0</v>
      </c>
    </row>
    <row r="712" spans="1:30" ht="27.6" x14ac:dyDescent="0.3">
      <c r="A712" s="39" t="s">
        <v>383</v>
      </c>
      <c r="B712" s="39" t="s">
        <v>783</v>
      </c>
      <c r="C712" s="39" t="s">
        <v>783</v>
      </c>
      <c r="D712" s="128" t="s">
        <v>12</v>
      </c>
      <c r="E712" s="116" t="s">
        <v>13</v>
      </c>
      <c r="F712" s="128" t="s">
        <v>12</v>
      </c>
      <c r="G712" s="116" t="s">
        <v>14</v>
      </c>
      <c r="H712" s="35">
        <v>21401</v>
      </c>
      <c r="I712" s="121" t="s">
        <v>64</v>
      </c>
      <c r="J712" s="165" t="s">
        <v>192</v>
      </c>
      <c r="K712" s="166" t="s">
        <v>193</v>
      </c>
      <c r="L712" s="42" t="s">
        <v>48</v>
      </c>
      <c r="M712" s="42" t="s">
        <v>48</v>
      </c>
      <c r="N712" s="128" t="s">
        <v>53</v>
      </c>
      <c r="O712" s="116">
        <v>1</v>
      </c>
      <c r="P712" s="157">
        <v>14</v>
      </c>
      <c r="Q712" s="120" t="s">
        <v>130</v>
      </c>
      <c r="R712" s="167">
        <f t="shared" si="23"/>
        <v>14</v>
      </c>
      <c r="S712" s="134">
        <v>0</v>
      </c>
      <c r="T712" s="167">
        <v>14</v>
      </c>
      <c r="U712" s="134">
        <v>0</v>
      </c>
      <c r="V712" s="134">
        <v>0</v>
      </c>
      <c r="W712" s="134">
        <v>0</v>
      </c>
      <c r="X712" s="134">
        <v>0</v>
      </c>
      <c r="Y712" s="134">
        <v>0</v>
      </c>
      <c r="Z712" s="134">
        <v>0</v>
      </c>
      <c r="AA712" s="134">
        <v>0</v>
      </c>
      <c r="AB712" s="134">
        <v>0</v>
      </c>
      <c r="AC712" s="134">
        <v>0</v>
      </c>
      <c r="AD712" s="134">
        <v>0</v>
      </c>
    </row>
    <row r="713" spans="1:30" ht="27.6" x14ac:dyDescent="0.3">
      <c r="A713" s="39" t="s">
        <v>383</v>
      </c>
      <c r="B713" s="39" t="s">
        <v>783</v>
      </c>
      <c r="C713" s="39" t="s">
        <v>783</v>
      </c>
      <c r="D713" s="128" t="s">
        <v>12</v>
      </c>
      <c r="E713" s="116" t="s">
        <v>13</v>
      </c>
      <c r="F713" s="128">
        <v>119</v>
      </c>
      <c r="G713" s="116" t="s">
        <v>16</v>
      </c>
      <c r="H713" s="35">
        <v>21601</v>
      </c>
      <c r="I713" s="115" t="s">
        <v>66</v>
      </c>
      <c r="J713" s="165" t="s">
        <v>583</v>
      </c>
      <c r="K713" s="166" t="s">
        <v>906</v>
      </c>
      <c r="L713" s="42" t="s">
        <v>48</v>
      </c>
      <c r="M713" s="42" t="s">
        <v>48</v>
      </c>
      <c r="N713" s="128" t="s">
        <v>53</v>
      </c>
      <c r="O713" s="116">
        <v>7</v>
      </c>
      <c r="P713" s="157">
        <v>26</v>
      </c>
      <c r="Q713" s="120" t="s">
        <v>130</v>
      </c>
      <c r="R713" s="167">
        <f t="shared" si="23"/>
        <v>182</v>
      </c>
      <c r="S713" s="134">
        <v>0</v>
      </c>
      <c r="T713" s="134">
        <v>0</v>
      </c>
      <c r="U713" s="167">
        <v>52</v>
      </c>
      <c r="V713" s="134">
        <v>0</v>
      </c>
      <c r="W713" s="167">
        <v>52</v>
      </c>
      <c r="X713" s="134">
        <v>0</v>
      </c>
      <c r="Y713" s="167">
        <v>26</v>
      </c>
      <c r="Z713" s="134">
        <v>0</v>
      </c>
      <c r="AA713" s="167">
        <v>52</v>
      </c>
      <c r="AB713" s="134">
        <v>0</v>
      </c>
      <c r="AC713" s="134">
        <v>0</v>
      </c>
      <c r="AD713" s="134">
        <v>0</v>
      </c>
    </row>
    <row r="714" spans="1:30" ht="27.6" x14ac:dyDescent="0.3">
      <c r="A714" s="39" t="s">
        <v>383</v>
      </c>
      <c r="B714" s="39" t="s">
        <v>783</v>
      </c>
      <c r="C714" s="39" t="s">
        <v>783</v>
      </c>
      <c r="D714" s="128" t="s">
        <v>12</v>
      </c>
      <c r="E714" s="116" t="s">
        <v>13</v>
      </c>
      <c r="F714" s="128">
        <v>119</v>
      </c>
      <c r="G714" s="116" t="s">
        <v>16</v>
      </c>
      <c r="H714" s="35">
        <v>21601</v>
      </c>
      <c r="I714" s="115" t="s">
        <v>66</v>
      </c>
      <c r="J714" s="165" t="s">
        <v>377</v>
      </c>
      <c r="K714" s="166" t="s">
        <v>907</v>
      </c>
      <c r="L714" s="42" t="s">
        <v>48</v>
      </c>
      <c r="M714" s="42" t="s">
        <v>48</v>
      </c>
      <c r="N714" s="128" t="s">
        <v>53</v>
      </c>
      <c r="O714" s="116">
        <v>17</v>
      </c>
      <c r="P714" s="157">
        <v>85</v>
      </c>
      <c r="Q714" s="120" t="s">
        <v>130</v>
      </c>
      <c r="R714" s="167">
        <f t="shared" si="23"/>
        <v>1445</v>
      </c>
      <c r="S714" s="167">
        <v>170</v>
      </c>
      <c r="T714" s="134">
        <v>0</v>
      </c>
      <c r="U714" s="167">
        <v>510</v>
      </c>
      <c r="V714" s="134">
        <v>0</v>
      </c>
      <c r="W714" s="167">
        <v>340</v>
      </c>
      <c r="X714" s="134">
        <v>0</v>
      </c>
      <c r="Y714" s="167">
        <v>170</v>
      </c>
      <c r="Z714" s="134">
        <v>0</v>
      </c>
      <c r="AA714" s="167">
        <v>255</v>
      </c>
      <c r="AB714" s="134">
        <v>0</v>
      </c>
      <c r="AC714" s="134">
        <v>0</v>
      </c>
      <c r="AD714" s="134">
        <v>0</v>
      </c>
    </row>
    <row r="715" spans="1:30" ht="27.6" x14ac:dyDescent="0.3">
      <c r="A715" s="39" t="s">
        <v>383</v>
      </c>
      <c r="B715" s="39" t="s">
        <v>783</v>
      </c>
      <c r="C715" s="39" t="s">
        <v>783</v>
      </c>
      <c r="D715" s="128" t="s">
        <v>12</v>
      </c>
      <c r="E715" s="116" t="s">
        <v>13</v>
      </c>
      <c r="F715" s="128">
        <v>119</v>
      </c>
      <c r="G715" s="116" t="s">
        <v>16</v>
      </c>
      <c r="H715" s="35">
        <v>21601</v>
      </c>
      <c r="I715" s="115" t="s">
        <v>66</v>
      </c>
      <c r="J715" s="165" t="s">
        <v>908</v>
      </c>
      <c r="K715" s="166" t="s">
        <v>909</v>
      </c>
      <c r="L715" s="42" t="s">
        <v>48</v>
      </c>
      <c r="M715" s="42" t="s">
        <v>48</v>
      </c>
      <c r="N715" s="128" t="s">
        <v>53</v>
      </c>
      <c r="O715" s="116">
        <v>4</v>
      </c>
      <c r="P715" s="157">
        <v>42</v>
      </c>
      <c r="Q715" s="120" t="s">
        <v>130</v>
      </c>
      <c r="R715" s="167">
        <f t="shared" si="23"/>
        <v>168</v>
      </c>
      <c r="S715" s="134">
        <v>0</v>
      </c>
      <c r="T715" s="134">
        <v>0</v>
      </c>
      <c r="U715" s="167">
        <v>126</v>
      </c>
      <c r="V715" s="134">
        <v>0</v>
      </c>
      <c r="W715" s="134">
        <v>0</v>
      </c>
      <c r="X715" s="134">
        <v>0</v>
      </c>
      <c r="Y715" s="167">
        <v>42</v>
      </c>
      <c r="Z715" s="134">
        <v>0</v>
      </c>
      <c r="AA715" s="134">
        <v>0</v>
      </c>
      <c r="AB715" s="134">
        <v>0</v>
      </c>
      <c r="AC715" s="134">
        <v>0</v>
      </c>
      <c r="AD715" s="134">
        <v>0</v>
      </c>
    </row>
    <row r="716" spans="1:30" ht="27.6" x14ac:dyDescent="0.3">
      <c r="A716" s="39" t="s">
        <v>383</v>
      </c>
      <c r="B716" s="39" t="s">
        <v>783</v>
      </c>
      <c r="C716" s="39" t="s">
        <v>783</v>
      </c>
      <c r="D716" s="128" t="s">
        <v>12</v>
      </c>
      <c r="E716" s="116" t="s">
        <v>13</v>
      </c>
      <c r="F716" s="128">
        <v>119</v>
      </c>
      <c r="G716" s="116" t="s">
        <v>16</v>
      </c>
      <c r="H716" s="35">
        <v>21601</v>
      </c>
      <c r="I716" s="115" t="s">
        <v>66</v>
      </c>
      <c r="J716" s="165" t="s">
        <v>243</v>
      </c>
      <c r="K716" s="166" t="s">
        <v>244</v>
      </c>
      <c r="L716" s="42" t="s">
        <v>48</v>
      </c>
      <c r="M716" s="42" t="s">
        <v>48</v>
      </c>
      <c r="N716" s="128" t="s">
        <v>53</v>
      </c>
      <c r="O716" s="116">
        <v>15</v>
      </c>
      <c r="P716" s="157">
        <v>22</v>
      </c>
      <c r="Q716" s="120" t="s">
        <v>130</v>
      </c>
      <c r="R716" s="167">
        <f t="shared" si="23"/>
        <v>330</v>
      </c>
      <c r="S716" s="167">
        <v>44</v>
      </c>
      <c r="T716" s="134">
        <v>0</v>
      </c>
      <c r="U716" s="167">
        <v>44</v>
      </c>
      <c r="V716" s="134">
        <v>0</v>
      </c>
      <c r="W716" s="167">
        <v>66</v>
      </c>
      <c r="X716" s="134">
        <v>0</v>
      </c>
      <c r="Y716" s="167">
        <v>66</v>
      </c>
      <c r="Z716" s="134">
        <v>0</v>
      </c>
      <c r="AA716" s="167">
        <v>66</v>
      </c>
      <c r="AB716" s="134">
        <v>0</v>
      </c>
      <c r="AC716" s="167">
        <v>44</v>
      </c>
      <c r="AD716" s="134">
        <v>0</v>
      </c>
    </row>
    <row r="717" spans="1:30" ht="27.6" x14ac:dyDescent="0.3">
      <c r="A717" s="39" t="s">
        <v>383</v>
      </c>
      <c r="B717" s="39" t="s">
        <v>783</v>
      </c>
      <c r="C717" s="39" t="s">
        <v>783</v>
      </c>
      <c r="D717" s="128" t="s">
        <v>12</v>
      </c>
      <c r="E717" s="116" t="s">
        <v>13</v>
      </c>
      <c r="F717" s="128">
        <v>119</v>
      </c>
      <c r="G717" s="116" t="s">
        <v>16</v>
      </c>
      <c r="H717" s="35">
        <v>21601</v>
      </c>
      <c r="I717" s="115" t="s">
        <v>66</v>
      </c>
      <c r="J717" s="165" t="s">
        <v>230</v>
      </c>
      <c r="K717" s="166" t="s">
        <v>910</v>
      </c>
      <c r="L717" s="42" t="s">
        <v>48</v>
      </c>
      <c r="M717" s="42" t="s">
        <v>48</v>
      </c>
      <c r="N717" s="128" t="s">
        <v>53</v>
      </c>
      <c r="O717" s="116">
        <v>14</v>
      </c>
      <c r="P717" s="157">
        <v>73</v>
      </c>
      <c r="Q717" s="120" t="s">
        <v>130</v>
      </c>
      <c r="R717" s="167">
        <f t="shared" si="23"/>
        <v>1022</v>
      </c>
      <c r="S717" s="134">
        <v>0</v>
      </c>
      <c r="T717" s="134">
        <v>0</v>
      </c>
      <c r="U717" s="167">
        <v>292</v>
      </c>
      <c r="V717" s="134">
        <v>0</v>
      </c>
      <c r="W717" s="167">
        <v>146</v>
      </c>
      <c r="X717" s="134">
        <v>0</v>
      </c>
      <c r="Y717" s="167">
        <v>292</v>
      </c>
      <c r="Z717" s="134">
        <v>0</v>
      </c>
      <c r="AA717" s="167">
        <v>292</v>
      </c>
      <c r="AB717" s="134">
        <v>0</v>
      </c>
      <c r="AC717" s="134">
        <v>0</v>
      </c>
      <c r="AD717" s="134">
        <v>0</v>
      </c>
    </row>
    <row r="718" spans="1:30" ht="27.6" x14ac:dyDescent="0.3">
      <c r="A718" s="39" t="s">
        <v>383</v>
      </c>
      <c r="B718" s="39" t="s">
        <v>783</v>
      </c>
      <c r="C718" s="39" t="s">
        <v>783</v>
      </c>
      <c r="D718" s="128" t="s">
        <v>12</v>
      </c>
      <c r="E718" s="116" t="s">
        <v>13</v>
      </c>
      <c r="F718" s="128">
        <v>119</v>
      </c>
      <c r="G718" s="116" t="s">
        <v>16</v>
      </c>
      <c r="H718" s="35">
        <v>21601</v>
      </c>
      <c r="I718" s="115" t="s">
        <v>66</v>
      </c>
      <c r="J718" s="165" t="s">
        <v>239</v>
      </c>
      <c r="K718" s="166" t="s">
        <v>1028</v>
      </c>
      <c r="L718" s="42" t="s">
        <v>48</v>
      </c>
      <c r="M718" s="42" t="s">
        <v>48</v>
      </c>
      <c r="N718" s="128" t="s">
        <v>53</v>
      </c>
      <c r="O718" s="116">
        <v>22</v>
      </c>
      <c r="P718" s="157">
        <v>24</v>
      </c>
      <c r="Q718" s="120" t="s">
        <v>130</v>
      </c>
      <c r="R718" s="167">
        <f t="shared" si="23"/>
        <v>528</v>
      </c>
      <c r="S718" s="167">
        <v>72</v>
      </c>
      <c r="T718" s="134">
        <v>0</v>
      </c>
      <c r="U718" s="167">
        <v>72</v>
      </c>
      <c r="V718" s="134">
        <v>0</v>
      </c>
      <c r="W718" s="167">
        <v>72</v>
      </c>
      <c r="X718" s="134">
        <v>0</v>
      </c>
      <c r="Y718" s="167">
        <v>120</v>
      </c>
      <c r="Z718" s="134">
        <v>0</v>
      </c>
      <c r="AA718" s="167">
        <v>120</v>
      </c>
      <c r="AB718" s="134">
        <v>0</v>
      </c>
      <c r="AC718" s="167">
        <v>72</v>
      </c>
      <c r="AD718" s="134">
        <v>0</v>
      </c>
    </row>
    <row r="719" spans="1:30" ht="27.6" x14ac:dyDescent="0.3">
      <c r="A719" s="39" t="s">
        <v>383</v>
      </c>
      <c r="B719" s="39" t="s">
        <v>783</v>
      </c>
      <c r="C719" s="39" t="s">
        <v>783</v>
      </c>
      <c r="D719" s="128" t="s">
        <v>12</v>
      </c>
      <c r="E719" s="116" t="s">
        <v>13</v>
      </c>
      <c r="F719" s="128">
        <v>119</v>
      </c>
      <c r="G719" s="116" t="s">
        <v>16</v>
      </c>
      <c r="H719" s="35">
        <v>21601</v>
      </c>
      <c r="I719" s="115" t="s">
        <v>66</v>
      </c>
      <c r="J719" s="165" t="s">
        <v>246</v>
      </c>
      <c r="K719" s="166" t="s">
        <v>911</v>
      </c>
      <c r="L719" s="42" t="s">
        <v>48</v>
      </c>
      <c r="M719" s="42" t="s">
        <v>48</v>
      </c>
      <c r="N719" s="128" t="s">
        <v>53</v>
      </c>
      <c r="O719" s="116">
        <v>15</v>
      </c>
      <c r="P719" s="157">
        <v>40</v>
      </c>
      <c r="Q719" s="120" t="s">
        <v>130</v>
      </c>
      <c r="R719" s="167">
        <f t="shared" si="23"/>
        <v>600</v>
      </c>
      <c r="S719" s="167">
        <v>80</v>
      </c>
      <c r="T719" s="134">
        <v>0</v>
      </c>
      <c r="U719" s="167">
        <v>160</v>
      </c>
      <c r="V719" s="134">
        <v>0</v>
      </c>
      <c r="W719" s="167">
        <v>120</v>
      </c>
      <c r="X719" s="134">
        <v>0</v>
      </c>
      <c r="Y719" s="167">
        <v>160</v>
      </c>
      <c r="Z719" s="134">
        <v>0</v>
      </c>
      <c r="AA719" s="134">
        <v>0</v>
      </c>
      <c r="AB719" s="134">
        <v>0</v>
      </c>
      <c r="AC719" s="167">
        <v>80</v>
      </c>
      <c r="AD719" s="134">
        <v>0</v>
      </c>
    </row>
    <row r="720" spans="1:30" ht="27.6" x14ac:dyDescent="0.3">
      <c r="A720" s="39" t="s">
        <v>383</v>
      </c>
      <c r="B720" s="39" t="s">
        <v>783</v>
      </c>
      <c r="C720" s="39" t="s">
        <v>783</v>
      </c>
      <c r="D720" s="128" t="s">
        <v>12</v>
      </c>
      <c r="E720" s="116" t="s">
        <v>13</v>
      </c>
      <c r="F720" s="128">
        <v>119</v>
      </c>
      <c r="G720" s="116" t="s">
        <v>16</v>
      </c>
      <c r="H720" s="35">
        <v>21601</v>
      </c>
      <c r="I720" s="115" t="s">
        <v>66</v>
      </c>
      <c r="J720" s="165" t="s">
        <v>75</v>
      </c>
      <c r="K720" s="166" t="s">
        <v>912</v>
      </c>
      <c r="L720" s="42" t="s">
        <v>48</v>
      </c>
      <c r="M720" s="42" t="s">
        <v>48</v>
      </c>
      <c r="N720" s="128" t="s">
        <v>53</v>
      </c>
      <c r="O720" s="116">
        <v>36</v>
      </c>
      <c r="P720" s="157">
        <v>22</v>
      </c>
      <c r="Q720" s="120" t="s">
        <v>130</v>
      </c>
      <c r="R720" s="167">
        <f t="shared" si="23"/>
        <v>792</v>
      </c>
      <c r="S720" s="167">
        <v>132</v>
      </c>
      <c r="T720" s="134">
        <v>0</v>
      </c>
      <c r="U720" s="167">
        <v>132</v>
      </c>
      <c r="V720" s="134">
        <v>0</v>
      </c>
      <c r="W720" s="167">
        <v>132</v>
      </c>
      <c r="X720" s="134">
        <v>0</v>
      </c>
      <c r="Y720" s="167">
        <v>132</v>
      </c>
      <c r="Z720" s="134">
        <v>0</v>
      </c>
      <c r="AA720" s="167">
        <v>132</v>
      </c>
      <c r="AB720" s="134">
        <v>0</v>
      </c>
      <c r="AC720" s="167">
        <v>132</v>
      </c>
      <c r="AD720" s="134">
        <v>0</v>
      </c>
    </row>
    <row r="721" spans="1:30" ht="27.6" x14ac:dyDescent="0.3">
      <c r="A721" s="39" t="s">
        <v>383</v>
      </c>
      <c r="B721" s="39" t="s">
        <v>783</v>
      </c>
      <c r="C721" s="39" t="s">
        <v>783</v>
      </c>
      <c r="D721" s="128" t="s">
        <v>12</v>
      </c>
      <c r="E721" s="116" t="s">
        <v>13</v>
      </c>
      <c r="F721" s="128">
        <v>119</v>
      </c>
      <c r="G721" s="116" t="s">
        <v>16</v>
      </c>
      <c r="H721" s="35">
        <v>21601</v>
      </c>
      <c r="I721" s="115" t="s">
        <v>66</v>
      </c>
      <c r="J721" s="165" t="s">
        <v>913</v>
      </c>
      <c r="K721" s="166" t="s">
        <v>914</v>
      </c>
      <c r="L721" s="42" t="s">
        <v>48</v>
      </c>
      <c r="M721" s="42" t="s">
        <v>48</v>
      </c>
      <c r="N721" s="128" t="s">
        <v>54</v>
      </c>
      <c r="O721" s="116">
        <v>2</v>
      </c>
      <c r="P721" s="157">
        <v>16</v>
      </c>
      <c r="Q721" s="120" t="s">
        <v>130</v>
      </c>
      <c r="R721" s="167">
        <f t="shared" si="23"/>
        <v>32</v>
      </c>
      <c r="S721" s="134">
        <v>0</v>
      </c>
      <c r="T721" s="134">
        <v>0</v>
      </c>
      <c r="U721" s="134">
        <v>0</v>
      </c>
      <c r="V721" s="134">
        <v>0</v>
      </c>
      <c r="W721" s="134">
        <v>0</v>
      </c>
      <c r="X721" s="134">
        <v>0</v>
      </c>
      <c r="Y721" s="134">
        <v>0</v>
      </c>
      <c r="Z721" s="134">
        <v>0</v>
      </c>
      <c r="AA721" s="167">
        <v>32</v>
      </c>
      <c r="AB721" s="134">
        <v>0</v>
      </c>
      <c r="AC721" s="134">
        <v>0</v>
      </c>
      <c r="AD721" s="134">
        <v>0</v>
      </c>
    </row>
    <row r="722" spans="1:30" ht="27.6" x14ac:dyDescent="0.3">
      <c r="A722" s="39" t="s">
        <v>383</v>
      </c>
      <c r="B722" s="39" t="s">
        <v>783</v>
      </c>
      <c r="C722" s="39" t="s">
        <v>783</v>
      </c>
      <c r="D722" s="128" t="s">
        <v>12</v>
      </c>
      <c r="E722" s="116" t="s">
        <v>13</v>
      </c>
      <c r="F722" s="128">
        <v>119</v>
      </c>
      <c r="G722" s="116" t="s">
        <v>16</v>
      </c>
      <c r="H722" s="35">
        <v>21601</v>
      </c>
      <c r="I722" s="115" t="s">
        <v>66</v>
      </c>
      <c r="J722" s="165" t="s">
        <v>718</v>
      </c>
      <c r="K722" s="166" t="s">
        <v>915</v>
      </c>
      <c r="L722" s="42" t="s">
        <v>48</v>
      </c>
      <c r="M722" s="42" t="s">
        <v>48</v>
      </c>
      <c r="N722" s="128" t="s">
        <v>834</v>
      </c>
      <c r="O722" s="116">
        <v>1</v>
      </c>
      <c r="P722" s="157">
        <v>11</v>
      </c>
      <c r="Q722" s="120" t="s">
        <v>130</v>
      </c>
      <c r="R722" s="167">
        <f t="shared" si="23"/>
        <v>11</v>
      </c>
      <c r="S722" s="134">
        <v>0</v>
      </c>
      <c r="T722" s="134">
        <v>0</v>
      </c>
      <c r="U722" s="134">
        <v>0</v>
      </c>
      <c r="V722" s="134">
        <v>0</v>
      </c>
      <c r="W722" s="167">
        <v>11</v>
      </c>
      <c r="X722" s="134">
        <v>0</v>
      </c>
      <c r="Y722" s="134">
        <v>0</v>
      </c>
      <c r="Z722" s="134">
        <v>0</v>
      </c>
      <c r="AA722" s="134">
        <v>0</v>
      </c>
      <c r="AB722" s="134">
        <v>0</v>
      </c>
      <c r="AC722" s="134">
        <v>0</v>
      </c>
      <c r="AD722" s="134">
        <v>0</v>
      </c>
    </row>
    <row r="723" spans="1:30" ht="27.6" x14ac:dyDescent="0.3">
      <c r="A723" s="39" t="s">
        <v>383</v>
      </c>
      <c r="B723" s="39" t="s">
        <v>783</v>
      </c>
      <c r="C723" s="39" t="s">
        <v>783</v>
      </c>
      <c r="D723" s="128" t="s">
        <v>12</v>
      </c>
      <c r="E723" s="116" t="s">
        <v>13</v>
      </c>
      <c r="F723" s="128">
        <v>119</v>
      </c>
      <c r="G723" s="116" t="s">
        <v>16</v>
      </c>
      <c r="H723" s="35">
        <v>21601</v>
      </c>
      <c r="I723" s="115" t="s">
        <v>66</v>
      </c>
      <c r="J723" s="165" t="s">
        <v>58</v>
      </c>
      <c r="K723" s="166" t="s">
        <v>916</v>
      </c>
      <c r="L723" s="42" t="s">
        <v>48</v>
      </c>
      <c r="M723" s="42" t="s">
        <v>48</v>
      </c>
      <c r="N723" s="128" t="s">
        <v>53</v>
      </c>
      <c r="O723" s="116">
        <v>16</v>
      </c>
      <c r="P723" s="157">
        <v>65</v>
      </c>
      <c r="Q723" s="120" t="s">
        <v>130</v>
      </c>
      <c r="R723" s="167">
        <f t="shared" si="23"/>
        <v>1040</v>
      </c>
      <c r="S723" s="167">
        <v>195</v>
      </c>
      <c r="T723" s="134">
        <v>0</v>
      </c>
      <c r="U723" s="167">
        <v>195</v>
      </c>
      <c r="V723" s="134">
        <v>0</v>
      </c>
      <c r="W723" s="134">
        <v>0</v>
      </c>
      <c r="X723" s="134">
        <v>0</v>
      </c>
      <c r="Y723" s="167">
        <v>260</v>
      </c>
      <c r="Z723" s="134">
        <v>0</v>
      </c>
      <c r="AA723" s="167">
        <v>195</v>
      </c>
      <c r="AB723" s="134">
        <v>0</v>
      </c>
      <c r="AC723" s="167">
        <v>195</v>
      </c>
      <c r="AD723" s="134">
        <v>0</v>
      </c>
    </row>
    <row r="724" spans="1:30" ht="27.6" x14ac:dyDescent="0.3">
      <c r="A724" s="39" t="s">
        <v>383</v>
      </c>
      <c r="B724" s="39" t="s">
        <v>783</v>
      </c>
      <c r="C724" s="39" t="s">
        <v>783</v>
      </c>
      <c r="D724" s="128" t="s">
        <v>12</v>
      </c>
      <c r="E724" s="116" t="s">
        <v>13</v>
      </c>
      <c r="F724" s="128">
        <v>119</v>
      </c>
      <c r="G724" s="116" t="s">
        <v>16</v>
      </c>
      <c r="H724" s="35">
        <v>21601</v>
      </c>
      <c r="I724" s="115" t="s">
        <v>66</v>
      </c>
      <c r="J724" s="165" t="s">
        <v>577</v>
      </c>
      <c r="K724" s="166" t="s">
        <v>917</v>
      </c>
      <c r="L724" s="42" t="s">
        <v>48</v>
      </c>
      <c r="M724" s="42" t="s">
        <v>48</v>
      </c>
      <c r="N724" s="128" t="s">
        <v>53</v>
      </c>
      <c r="O724" s="116">
        <v>19</v>
      </c>
      <c r="P724" s="157">
        <v>35</v>
      </c>
      <c r="Q724" s="120" t="s">
        <v>130</v>
      </c>
      <c r="R724" s="167">
        <f t="shared" si="23"/>
        <v>665</v>
      </c>
      <c r="S724" s="167">
        <v>105</v>
      </c>
      <c r="T724" s="134">
        <v>0</v>
      </c>
      <c r="U724" s="167">
        <v>140</v>
      </c>
      <c r="V724" s="134">
        <v>0</v>
      </c>
      <c r="W724" s="167">
        <v>140</v>
      </c>
      <c r="X724" s="134">
        <v>0</v>
      </c>
      <c r="Y724" s="167">
        <v>175</v>
      </c>
      <c r="Z724" s="134">
        <v>0</v>
      </c>
      <c r="AA724" s="167"/>
      <c r="AB724" s="134">
        <v>0</v>
      </c>
      <c r="AC724" s="167">
        <v>105</v>
      </c>
      <c r="AD724" s="134">
        <v>0</v>
      </c>
    </row>
    <row r="725" spans="1:30" ht="27.6" x14ac:dyDescent="0.3">
      <c r="A725" s="39" t="s">
        <v>383</v>
      </c>
      <c r="B725" s="39" t="s">
        <v>783</v>
      </c>
      <c r="C725" s="39" t="s">
        <v>783</v>
      </c>
      <c r="D725" s="128" t="s">
        <v>12</v>
      </c>
      <c r="E725" s="116" t="s">
        <v>13</v>
      </c>
      <c r="F725" s="128">
        <v>119</v>
      </c>
      <c r="G725" s="116" t="s">
        <v>16</v>
      </c>
      <c r="H725" s="35">
        <v>21601</v>
      </c>
      <c r="I725" s="115" t="s">
        <v>66</v>
      </c>
      <c r="J725" s="116" t="s">
        <v>918</v>
      </c>
      <c r="K725" s="116" t="s">
        <v>919</v>
      </c>
      <c r="L725" s="42" t="s">
        <v>48</v>
      </c>
      <c r="M725" s="42" t="s">
        <v>48</v>
      </c>
      <c r="N725" s="128" t="s">
        <v>52</v>
      </c>
      <c r="O725" s="116">
        <v>4</v>
      </c>
      <c r="P725" s="157">
        <v>19</v>
      </c>
      <c r="Q725" s="120" t="s">
        <v>130</v>
      </c>
      <c r="R725" s="167">
        <f t="shared" si="23"/>
        <v>76</v>
      </c>
      <c r="S725" s="134">
        <v>0</v>
      </c>
      <c r="T725" s="134">
        <v>0</v>
      </c>
      <c r="U725" s="134">
        <v>0</v>
      </c>
      <c r="V725" s="134">
        <v>0</v>
      </c>
      <c r="W725" s="134">
        <v>0</v>
      </c>
      <c r="X725" s="134">
        <v>0</v>
      </c>
      <c r="Y725" s="134">
        <v>0</v>
      </c>
      <c r="Z725" s="134">
        <v>0</v>
      </c>
      <c r="AA725" s="167">
        <v>57</v>
      </c>
      <c r="AB725" s="134">
        <v>0</v>
      </c>
      <c r="AC725" s="167">
        <v>19</v>
      </c>
      <c r="AD725" s="134">
        <v>0</v>
      </c>
    </row>
    <row r="726" spans="1:30" ht="27.6" x14ac:dyDescent="0.3">
      <c r="A726" s="39" t="s">
        <v>383</v>
      </c>
      <c r="B726" s="39" t="s">
        <v>783</v>
      </c>
      <c r="C726" s="39" t="s">
        <v>783</v>
      </c>
      <c r="D726" s="128" t="s">
        <v>12</v>
      </c>
      <c r="E726" s="116" t="s">
        <v>13</v>
      </c>
      <c r="F726" s="128">
        <v>119</v>
      </c>
      <c r="G726" s="116" t="s">
        <v>16</v>
      </c>
      <c r="H726" s="35">
        <v>21601</v>
      </c>
      <c r="I726" s="115" t="s">
        <v>66</v>
      </c>
      <c r="J726" s="116" t="s">
        <v>908</v>
      </c>
      <c r="K726" s="116" t="s">
        <v>920</v>
      </c>
      <c r="L726" s="42" t="s">
        <v>48</v>
      </c>
      <c r="M726" s="42" t="s">
        <v>48</v>
      </c>
      <c r="N726" s="128" t="s">
        <v>921</v>
      </c>
      <c r="O726" s="116">
        <v>14</v>
      </c>
      <c r="P726" s="157">
        <v>26</v>
      </c>
      <c r="Q726" s="120" t="s">
        <v>130</v>
      </c>
      <c r="R726" s="167">
        <f t="shared" si="23"/>
        <v>364</v>
      </c>
      <c r="S726" s="134">
        <v>0</v>
      </c>
      <c r="T726" s="134">
        <v>0</v>
      </c>
      <c r="U726" s="167">
        <v>78</v>
      </c>
      <c r="V726" s="134">
        <v>0</v>
      </c>
      <c r="W726" s="167">
        <v>78</v>
      </c>
      <c r="X726" s="134">
        <v>0</v>
      </c>
      <c r="Y726" s="167">
        <v>104</v>
      </c>
      <c r="Z726" s="134">
        <v>0</v>
      </c>
      <c r="AA726" s="167">
        <v>104</v>
      </c>
      <c r="AB726" s="134">
        <v>0</v>
      </c>
      <c r="AC726" s="134">
        <v>0</v>
      </c>
      <c r="AD726" s="134">
        <v>0</v>
      </c>
    </row>
    <row r="727" spans="1:30" ht="27.6" x14ac:dyDescent="0.3">
      <c r="A727" s="39" t="s">
        <v>383</v>
      </c>
      <c r="B727" s="39" t="s">
        <v>783</v>
      </c>
      <c r="C727" s="39" t="s">
        <v>783</v>
      </c>
      <c r="D727" s="128" t="s">
        <v>12</v>
      </c>
      <c r="E727" s="116" t="s">
        <v>13</v>
      </c>
      <c r="F727" s="128">
        <v>119</v>
      </c>
      <c r="G727" s="116" t="s">
        <v>16</v>
      </c>
      <c r="H727" s="35">
        <v>21601</v>
      </c>
      <c r="I727" s="115" t="s">
        <v>66</v>
      </c>
      <c r="J727" s="116" t="s">
        <v>254</v>
      </c>
      <c r="K727" s="116" t="s">
        <v>922</v>
      </c>
      <c r="L727" s="42" t="s">
        <v>48</v>
      </c>
      <c r="M727" s="42" t="s">
        <v>48</v>
      </c>
      <c r="N727" s="128" t="s">
        <v>266</v>
      </c>
      <c r="O727" s="116">
        <v>1</v>
      </c>
      <c r="P727" s="157">
        <v>18</v>
      </c>
      <c r="Q727" s="120" t="s">
        <v>130</v>
      </c>
      <c r="R727" s="167">
        <f t="shared" si="23"/>
        <v>18</v>
      </c>
      <c r="S727" s="167">
        <v>18</v>
      </c>
      <c r="T727" s="134">
        <v>0</v>
      </c>
      <c r="U727" s="134">
        <v>0</v>
      </c>
      <c r="V727" s="134">
        <v>0</v>
      </c>
      <c r="W727" s="134">
        <v>0</v>
      </c>
      <c r="X727" s="134">
        <v>0</v>
      </c>
      <c r="Y727" s="134">
        <v>0</v>
      </c>
      <c r="Z727" s="134">
        <v>0</v>
      </c>
      <c r="AA727" s="134">
        <v>0</v>
      </c>
      <c r="AB727" s="134">
        <v>0</v>
      </c>
      <c r="AC727" s="134">
        <v>0</v>
      </c>
      <c r="AD727" s="134">
        <v>0</v>
      </c>
    </row>
    <row r="728" spans="1:30" ht="27.6" x14ac:dyDescent="0.3">
      <c r="A728" s="39" t="s">
        <v>383</v>
      </c>
      <c r="B728" s="39" t="s">
        <v>783</v>
      </c>
      <c r="C728" s="39" t="s">
        <v>783</v>
      </c>
      <c r="D728" s="128" t="s">
        <v>12</v>
      </c>
      <c r="E728" s="116" t="s">
        <v>13</v>
      </c>
      <c r="F728" s="128">
        <v>119</v>
      </c>
      <c r="G728" s="116" t="s">
        <v>16</v>
      </c>
      <c r="H728" s="35">
        <v>21601</v>
      </c>
      <c r="I728" s="115" t="s">
        <v>66</v>
      </c>
      <c r="J728" s="116" t="s">
        <v>71</v>
      </c>
      <c r="K728" s="116" t="s">
        <v>923</v>
      </c>
      <c r="L728" s="42" t="s">
        <v>48</v>
      </c>
      <c r="M728" s="42" t="s">
        <v>48</v>
      </c>
      <c r="N728" s="128" t="s">
        <v>54</v>
      </c>
      <c r="O728" s="116">
        <v>10</v>
      </c>
      <c r="P728" s="157">
        <v>375</v>
      </c>
      <c r="Q728" s="120" t="s">
        <v>130</v>
      </c>
      <c r="R728" s="167">
        <f t="shared" si="23"/>
        <v>3750</v>
      </c>
      <c r="S728" s="167">
        <v>1125</v>
      </c>
      <c r="T728" s="134">
        <v>0</v>
      </c>
      <c r="U728" s="167">
        <v>1500</v>
      </c>
      <c r="V728" s="134">
        <v>0</v>
      </c>
      <c r="W728" s="134">
        <v>0</v>
      </c>
      <c r="X728" s="134">
        <v>0</v>
      </c>
      <c r="Y728" s="134">
        <v>0</v>
      </c>
      <c r="Z728" s="134">
        <v>0</v>
      </c>
      <c r="AA728" s="134">
        <v>0</v>
      </c>
      <c r="AB728" s="134">
        <v>0</v>
      </c>
      <c r="AC728" s="167">
        <v>1125</v>
      </c>
      <c r="AD728" s="134">
        <v>0</v>
      </c>
    </row>
    <row r="729" spans="1:30" ht="27.6" x14ac:dyDescent="0.3">
      <c r="A729" s="39" t="s">
        <v>383</v>
      </c>
      <c r="B729" s="39" t="s">
        <v>783</v>
      </c>
      <c r="C729" s="39" t="s">
        <v>783</v>
      </c>
      <c r="D729" s="128" t="s">
        <v>12</v>
      </c>
      <c r="E729" s="116" t="s">
        <v>13</v>
      </c>
      <c r="F729" s="128">
        <v>119</v>
      </c>
      <c r="G729" s="116" t="s">
        <v>16</v>
      </c>
      <c r="H729" s="35">
        <v>21601</v>
      </c>
      <c r="I729" s="115" t="s">
        <v>66</v>
      </c>
      <c r="J729" s="116" t="s">
        <v>237</v>
      </c>
      <c r="K729" s="116" t="s">
        <v>927</v>
      </c>
      <c r="L729" s="42" t="s">
        <v>48</v>
      </c>
      <c r="M729" s="42" t="s">
        <v>48</v>
      </c>
      <c r="N729" s="128" t="s">
        <v>261</v>
      </c>
      <c r="O729" s="116">
        <v>20</v>
      </c>
      <c r="P729" s="157">
        <v>11</v>
      </c>
      <c r="Q729" s="120" t="s">
        <v>130</v>
      </c>
      <c r="R729" s="167">
        <f t="shared" si="23"/>
        <v>220</v>
      </c>
      <c r="S729" s="134">
        <v>0</v>
      </c>
      <c r="T729" s="134">
        <v>0</v>
      </c>
      <c r="U729" s="167">
        <v>33</v>
      </c>
      <c r="V729" s="134">
        <v>0</v>
      </c>
      <c r="W729" s="167">
        <v>66</v>
      </c>
      <c r="X729" s="134">
        <v>0</v>
      </c>
      <c r="Y729" s="167">
        <v>66</v>
      </c>
      <c r="Z729" s="134">
        <v>0</v>
      </c>
      <c r="AA729" s="167">
        <v>55</v>
      </c>
      <c r="AB729" s="134">
        <v>0</v>
      </c>
      <c r="AC729" s="134">
        <v>0</v>
      </c>
      <c r="AD729" s="134">
        <v>0</v>
      </c>
    </row>
    <row r="730" spans="1:30" ht="27.6" x14ac:dyDescent="0.3">
      <c r="A730" s="39" t="s">
        <v>383</v>
      </c>
      <c r="B730" s="39" t="s">
        <v>783</v>
      </c>
      <c r="C730" s="39" t="s">
        <v>783</v>
      </c>
      <c r="D730" s="50" t="s">
        <v>12</v>
      </c>
      <c r="E730" s="41" t="s">
        <v>13</v>
      </c>
      <c r="F730" s="128">
        <v>119</v>
      </c>
      <c r="G730" s="116" t="s">
        <v>16</v>
      </c>
      <c r="H730" s="35">
        <v>21601</v>
      </c>
      <c r="I730" s="115" t="s">
        <v>66</v>
      </c>
      <c r="J730" s="116" t="s">
        <v>594</v>
      </c>
      <c r="K730" s="116" t="s">
        <v>928</v>
      </c>
      <c r="L730" s="42" t="s">
        <v>48</v>
      </c>
      <c r="M730" s="42" t="s">
        <v>48</v>
      </c>
      <c r="N730" s="128" t="s">
        <v>54</v>
      </c>
      <c r="O730" s="116">
        <v>76</v>
      </c>
      <c r="P730" s="157">
        <v>2</v>
      </c>
      <c r="Q730" s="120" t="s">
        <v>130</v>
      </c>
      <c r="R730" s="167">
        <f t="shared" si="23"/>
        <v>152</v>
      </c>
      <c r="S730" s="168">
        <v>26</v>
      </c>
      <c r="T730" s="134">
        <v>0</v>
      </c>
      <c r="U730" s="167">
        <v>28</v>
      </c>
      <c r="V730" s="134">
        <v>0</v>
      </c>
      <c r="W730" s="167">
        <v>32</v>
      </c>
      <c r="X730" s="134">
        <v>0</v>
      </c>
      <c r="Y730" s="167">
        <v>12</v>
      </c>
      <c r="Z730" s="134">
        <v>0</v>
      </c>
      <c r="AA730" s="167">
        <v>28</v>
      </c>
      <c r="AB730" s="134">
        <v>0</v>
      </c>
      <c r="AC730" s="167">
        <v>26</v>
      </c>
      <c r="AD730" s="134">
        <v>0</v>
      </c>
    </row>
    <row r="731" spans="1:30" ht="27.6" x14ac:dyDescent="0.3">
      <c r="A731" s="39" t="s">
        <v>383</v>
      </c>
      <c r="B731" s="39" t="s">
        <v>783</v>
      </c>
      <c r="C731" s="39" t="s">
        <v>783</v>
      </c>
      <c r="D731" s="50" t="s">
        <v>12</v>
      </c>
      <c r="E731" s="41" t="s">
        <v>13</v>
      </c>
      <c r="F731" s="128">
        <v>119</v>
      </c>
      <c r="G731" s="116" t="s">
        <v>16</v>
      </c>
      <c r="H731" s="35">
        <v>21601</v>
      </c>
      <c r="I731" s="115" t="s">
        <v>66</v>
      </c>
      <c r="J731" s="116" t="s">
        <v>594</v>
      </c>
      <c r="K731" s="116" t="s">
        <v>929</v>
      </c>
      <c r="L731" s="42" t="s">
        <v>48</v>
      </c>
      <c r="M731" s="42" t="s">
        <v>48</v>
      </c>
      <c r="N731" s="128" t="s">
        <v>54</v>
      </c>
      <c r="O731" s="116">
        <v>30</v>
      </c>
      <c r="P731" s="157">
        <v>7</v>
      </c>
      <c r="Q731" s="120" t="s">
        <v>130</v>
      </c>
      <c r="R731" s="167">
        <f t="shared" si="23"/>
        <v>210</v>
      </c>
      <c r="S731" s="168">
        <v>105</v>
      </c>
      <c r="T731" s="134">
        <v>0</v>
      </c>
      <c r="U731" s="167">
        <v>14</v>
      </c>
      <c r="V731" s="134">
        <v>0</v>
      </c>
      <c r="W731" s="167">
        <v>21</v>
      </c>
      <c r="X731" s="134">
        <v>0</v>
      </c>
      <c r="Y731" s="167">
        <v>35</v>
      </c>
      <c r="Z731" s="134">
        <v>0</v>
      </c>
      <c r="AA731" s="167">
        <v>35</v>
      </c>
      <c r="AB731" s="134">
        <v>0</v>
      </c>
      <c r="AC731" s="134">
        <v>0</v>
      </c>
      <c r="AD731" s="134">
        <v>0</v>
      </c>
    </row>
    <row r="732" spans="1:30" ht="27.6" x14ac:dyDescent="0.3">
      <c r="A732" s="39" t="s">
        <v>383</v>
      </c>
      <c r="B732" s="39" t="s">
        <v>783</v>
      </c>
      <c r="C732" s="39" t="s">
        <v>783</v>
      </c>
      <c r="D732" s="50" t="s">
        <v>12</v>
      </c>
      <c r="E732" s="41" t="s">
        <v>13</v>
      </c>
      <c r="F732" s="128">
        <v>119</v>
      </c>
      <c r="G732" s="116" t="s">
        <v>16</v>
      </c>
      <c r="H732" s="35">
        <v>21601</v>
      </c>
      <c r="I732" s="115" t="s">
        <v>66</v>
      </c>
      <c r="J732" s="116" t="s">
        <v>235</v>
      </c>
      <c r="K732" s="116" t="s">
        <v>930</v>
      </c>
      <c r="L732" s="42" t="s">
        <v>48</v>
      </c>
      <c r="M732" s="42" t="s">
        <v>48</v>
      </c>
      <c r="N732" s="128" t="s">
        <v>54</v>
      </c>
      <c r="O732" s="116">
        <v>15</v>
      </c>
      <c r="P732" s="157">
        <v>285</v>
      </c>
      <c r="Q732" s="120" t="s">
        <v>130</v>
      </c>
      <c r="R732" s="167">
        <f t="shared" si="23"/>
        <v>4275</v>
      </c>
      <c r="S732" s="134">
        <v>0</v>
      </c>
      <c r="T732" s="134">
        <v>0</v>
      </c>
      <c r="U732" s="167">
        <v>855</v>
      </c>
      <c r="V732" s="134">
        <v>0</v>
      </c>
      <c r="W732" s="167">
        <v>1140</v>
      </c>
      <c r="X732" s="134">
        <v>0</v>
      </c>
      <c r="Y732" s="167">
        <v>1140</v>
      </c>
      <c r="Z732" s="134">
        <v>0</v>
      </c>
      <c r="AA732" s="167">
        <v>1140</v>
      </c>
      <c r="AB732" s="134">
        <v>0</v>
      </c>
      <c r="AC732" s="134">
        <v>0</v>
      </c>
      <c r="AD732" s="134">
        <v>0</v>
      </c>
    </row>
    <row r="733" spans="1:30" ht="27.6" x14ac:dyDescent="0.3">
      <c r="A733" s="39" t="s">
        <v>383</v>
      </c>
      <c r="B733" s="39" t="s">
        <v>783</v>
      </c>
      <c r="C733" s="39" t="s">
        <v>783</v>
      </c>
      <c r="D733" s="50" t="s">
        <v>12</v>
      </c>
      <c r="E733" s="41" t="s">
        <v>13</v>
      </c>
      <c r="F733" s="128">
        <v>119</v>
      </c>
      <c r="G733" s="116" t="s">
        <v>16</v>
      </c>
      <c r="H733" s="35">
        <v>21601</v>
      </c>
      <c r="I733" s="115" t="s">
        <v>66</v>
      </c>
      <c r="J733" s="116" t="s">
        <v>931</v>
      </c>
      <c r="K733" s="116" t="s">
        <v>932</v>
      </c>
      <c r="L733" s="42" t="s">
        <v>48</v>
      </c>
      <c r="M733" s="42" t="s">
        <v>48</v>
      </c>
      <c r="N733" s="128" t="s">
        <v>53</v>
      </c>
      <c r="O733" s="116">
        <v>7</v>
      </c>
      <c r="P733" s="157">
        <v>304</v>
      </c>
      <c r="Q733" s="120" t="s">
        <v>130</v>
      </c>
      <c r="R733" s="167">
        <f t="shared" si="23"/>
        <v>2128</v>
      </c>
      <c r="S733" s="134">
        <v>0</v>
      </c>
      <c r="T733" s="134">
        <v>0</v>
      </c>
      <c r="U733" s="167">
        <v>608</v>
      </c>
      <c r="V733" s="134">
        <v>0</v>
      </c>
      <c r="W733" s="134">
        <v>0</v>
      </c>
      <c r="X733" s="134">
        <v>0</v>
      </c>
      <c r="Y733" s="134">
        <v>0</v>
      </c>
      <c r="Z733" s="134">
        <v>0</v>
      </c>
      <c r="AA733" s="167">
        <v>1216</v>
      </c>
      <c r="AB733" s="134">
        <v>0</v>
      </c>
      <c r="AC733" s="167">
        <v>304</v>
      </c>
      <c r="AD733" s="134">
        <v>0</v>
      </c>
    </row>
    <row r="734" spans="1:30" ht="27.6" x14ac:dyDescent="0.3">
      <c r="A734" s="39" t="s">
        <v>383</v>
      </c>
      <c r="B734" s="39" t="s">
        <v>783</v>
      </c>
      <c r="C734" s="39" t="s">
        <v>783</v>
      </c>
      <c r="D734" s="50" t="s">
        <v>12</v>
      </c>
      <c r="E734" s="41" t="s">
        <v>13</v>
      </c>
      <c r="F734" s="128">
        <v>119</v>
      </c>
      <c r="G734" s="116" t="s">
        <v>16</v>
      </c>
      <c r="H734" s="35">
        <v>21601</v>
      </c>
      <c r="I734" s="115" t="s">
        <v>66</v>
      </c>
      <c r="J734" s="116" t="s">
        <v>222</v>
      </c>
      <c r="K734" s="116" t="s">
        <v>933</v>
      </c>
      <c r="L734" s="42" t="s">
        <v>48</v>
      </c>
      <c r="M734" s="42" t="s">
        <v>48</v>
      </c>
      <c r="N734" s="128" t="s">
        <v>54</v>
      </c>
      <c r="O734" s="116">
        <v>2</v>
      </c>
      <c r="P734" s="157">
        <v>41</v>
      </c>
      <c r="Q734" s="120" t="s">
        <v>130</v>
      </c>
      <c r="R734" s="167">
        <f t="shared" si="23"/>
        <v>82</v>
      </c>
      <c r="S734" s="134">
        <v>0</v>
      </c>
      <c r="T734" s="134">
        <v>0</v>
      </c>
      <c r="U734" s="167">
        <v>41</v>
      </c>
      <c r="V734" s="134">
        <v>0</v>
      </c>
      <c r="W734" s="134">
        <v>0</v>
      </c>
      <c r="X734" s="134">
        <v>0</v>
      </c>
      <c r="Y734" s="134">
        <v>0</v>
      </c>
      <c r="Z734" s="134">
        <v>0</v>
      </c>
      <c r="AA734" s="167">
        <v>41</v>
      </c>
      <c r="AB734" s="134">
        <v>0</v>
      </c>
      <c r="AC734" s="134">
        <v>0</v>
      </c>
      <c r="AD734" s="134">
        <v>0</v>
      </c>
    </row>
    <row r="735" spans="1:30" ht="27.6" x14ac:dyDescent="0.3">
      <c r="A735" s="39" t="s">
        <v>383</v>
      </c>
      <c r="B735" s="39" t="s">
        <v>783</v>
      </c>
      <c r="C735" s="39" t="s">
        <v>783</v>
      </c>
      <c r="D735" s="50" t="s">
        <v>12</v>
      </c>
      <c r="E735" s="41" t="s">
        <v>13</v>
      </c>
      <c r="F735" s="128">
        <v>119</v>
      </c>
      <c r="G735" s="116" t="s">
        <v>16</v>
      </c>
      <c r="H735" s="35">
        <v>21601</v>
      </c>
      <c r="I735" s="115" t="s">
        <v>66</v>
      </c>
      <c r="J735" s="116" t="s">
        <v>587</v>
      </c>
      <c r="K735" s="116" t="s">
        <v>934</v>
      </c>
      <c r="L735" s="42" t="s">
        <v>48</v>
      </c>
      <c r="M735" s="42" t="s">
        <v>48</v>
      </c>
      <c r="N735" s="128" t="s">
        <v>54</v>
      </c>
      <c r="O735" s="116">
        <v>10</v>
      </c>
      <c r="P735" s="157">
        <v>20</v>
      </c>
      <c r="Q735" s="120" t="s">
        <v>130</v>
      </c>
      <c r="R735" s="167">
        <f t="shared" si="23"/>
        <v>200</v>
      </c>
      <c r="S735" s="168">
        <v>20</v>
      </c>
      <c r="T735" s="134">
        <v>0</v>
      </c>
      <c r="U735" s="167">
        <v>20</v>
      </c>
      <c r="V735" s="134">
        <v>0</v>
      </c>
      <c r="W735" s="167">
        <v>20</v>
      </c>
      <c r="X735" s="134">
        <v>0</v>
      </c>
      <c r="Y735" s="167">
        <v>40</v>
      </c>
      <c r="Z735" s="134">
        <v>0</v>
      </c>
      <c r="AA735" s="167">
        <v>100</v>
      </c>
      <c r="AB735" s="134">
        <v>0</v>
      </c>
      <c r="AC735" s="134">
        <v>0</v>
      </c>
      <c r="AD735" s="134">
        <v>0</v>
      </c>
    </row>
    <row r="736" spans="1:30" ht="27.6" x14ac:dyDescent="0.3">
      <c r="A736" s="39" t="s">
        <v>383</v>
      </c>
      <c r="B736" s="39" t="s">
        <v>783</v>
      </c>
      <c r="C736" s="39" t="s">
        <v>783</v>
      </c>
      <c r="D736" s="50" t="s">
        <v>12</v>
      </c>
      <c r="E736" s="41" t="s">
        <v>13</v>
      </c>
      <c r="F736" s="128">
        <v>119</v>
      </c>
      <c r="G736" s="116" t="s">
        <v>16</v>
      </c>
      <c r="H736" s="35">
        <v>21601</v>
      </c>
      <c r="I736" s="115" t="s">
        <v>66</v>
      </c>
      <c r="J736" s="116" t="s">
        <v>232</v>
      </c>
      <c r="K736" s="116" t="s">
        <v>935</v>
      </c>
      <c r="L736" s="42" t="s">
        <v>48</v>
      </c>
      <c r="M736" s="42" t="s">
        <v>48</v>
      </c>
      <c r="N736" s="128" t="s">
        <v>54</v>
      </c>
      <c r="O736" s="116">
        <v>28</v>
      </c>
      <c r="P736" s="157">
        <v>400</v>
      </c>
      <c r="Q736" s="120" t="s">
        <v>130</v>
      </c>
      <c r="R736" s="167">
        <f t="shared" si="23"/>
        <v>11200</v>
      </c>
      <c r="S736" s="168">
        <v>1600</v>
      </c>
      <c r="T736" s="134">
        <v>0</v>
      </c>
      <c r="U736" s="167">
        <v>2000</v>
      </c>
      <c r="V736" s="134">
        <v>0</v>
      </c>
      <c r="W736" s="167">
        <v>1200</v>
      </c>
      <c r="X736" s="134">
        <v>0</v>
      </c>
      <c r="Y736" s="167">
        <v>2400</v>
      </c>
      <c r="Z736" s="134">
        <v>0</v>
      </c>
      <c r="AA736" s="167">
        <v>2400</v>
      </c>
      <c r="AB736" s="134">
        <v>0</v>
      </c>
      <c r="AC736" s="167">
        <v>1600</v>
      </c>
      <c r="AD736" s="134">
        <v>0</v>
      </c>
    </row>
    <row r="737" spans="1:30" ht="27.6" x14ac:dyDescent="0.3">
      <c r="A737" s="39" t="s">
        <v>383</v>
      </c>
      <c r="B737" s="39" t="s">
        <v>783</v>
      </c>
      <c r="C737" s="39" t="s">
        <v>783</v>
      </c>
      <c r="D737" s="50" t="s">
        <v>12</v>
      </c>
      <c r="E737" s="41" t="s">
        <v>13</v>
      </c>
      <c r="F737" s="128">
        <v>119</v>
      </c>
      <c r="G737" s="116" t="s">
        <v>16</v>
      </c>
      <c r="H737" s="35">
        <v>21601</v>
      </c>
      <c r="I737" s="115" t="s">
        <v>66</v>
      </c>
      <c r="J737" s="116" t="s">
        <v>937</v>
      </c>
      <c r="K737" s="116" t="s">
        <v>478</v>
      </c>
      <c r="L737" s="42" t="s">
        <v>48</v>
      </c>
      <c r="M737" s="42" t="s">
        <v>48</v>
      </c>
      <c r="N737" s="128" t="s">
        <v>53</v>
      </c>
      <c r="O737" s="118">
        <v>11</v>
      </c>
      <c r="P737" s="157">
        <v>28</v>
      </c>
      <c r="Q737" s="120" t="s">
        <v>130</v>
      </c>
      <c r="R737" s="167">
        <f t="shared" si="23"/>
        <v>308</v>
      </c>
      <c r="S737" s="134">
        <v>0</v>
      </c>
      <c r="T737" s="134">
        <v>0</v>
      </c>
      <c r="U737" s="167">
        <v>112</v>
      </c>
      <c r="V737" s="134">
        <v>0</v>
      </c>
      <c r="W737" s="167">
        <v>56</v>
      </c>
      <c r="X737" s="134">
        <v>0</v>
      </c>
      <c r="Y737" s="167">
        <v>112</v>
      </c>
      <c r="Z737" s="134">
        <v>0</v>
      </c>
      <c r="AA737" s="167">
        <v>28</v>
      </c>
      <c r="AB737" s="134">
        <v>0</v>
      </c>
      <c r="AC737" s="167"/>
      <c r="AD737" s="134">
        <v>0</v>
      </c>
    </row>
    <row r="738" spans="1:30" ht="27.6" x14ac:dyDescent="0.3">
      <c r="A738" s="39" t="s">
        <v>383</v>
      </c>
      <c r="B738" s="39" t="s">
        <v>783</v>
      </c>
      <c r="C738" s="39" t="s">
        <v>783</v>
      </c>
      <c r="D738" s="50" t="s">
        <v>12</v>
      </c>
      <c r="E738" s="41" t="s">
        <v>13</v>
      </c>
      <c r="F738" s="128">
        <v>119</v>
      </c>
      <c r="G738" s="116" t="s">
        <v>16</v>
      </c>
      <c r="H738" s="35">
        <v>21601</v>
      </c>
      <c r="I738" s="115" t="s">
        <v>66</v>
      </c>
      <c r="J738" s="115" t="s">
        <v>71</v>
      </c>
      <c r="K738" s="113" t="s">
        <v>938</v>
      </c>
      <c r="L738" s="42" t="s">
        <v>48</v>
      </c>
      <c r="M738" s="42" t="s">
        <v>48</v>
      </c>
      <c r="N738" s="128" t="s">
        <v>53</v>
      </c>
      <c r="O738" s="118">
        <v>97</v>
      </c>
      <c r="P738" s="157">
        <v>332</v>
      </c>
      <c r="Q738" s="120" t="s">
        <v>130</v>
      </c>
      <c r="R738" s="167">
        <f t="shared" si="23"/>
        <v>32204</v>
      </c>
      <c r="S738" s="168">
        <v>6640</v>
      </c>
      <c r="T738" s="134">
        <v>0</v>
      </c>
      <c r="U738" s="168">
        <v>3320</v>
      </c>
      <c r="V738" s="134">
        <v>0</v>
      </c>
      <c r="W738" s="168">
        <v>6640</v>
      </c>
      <c r="X738" s="134">
        <v>0</v>
      </c>
      <c r="Y738" s="168">
        <v>4980</v>
      </c>
      <c r="Z738" s="134">
        <v>0</v>
      </c>
      <c r="AA738" s="168">
        <v>3984</v>
      </c>
      <c r="AB738" s="134">
        <v>0</v>
      </c>
      <c r="AC738" s="168">
        <v>6640</v>
      </c>
      <c r="AD738" s="134">
        <v>0</v>
      </c>
    </row>
    <row r="739" spans="1:30" ht="27.6" x14ac:dyDescent="0.3">
      <c r="A739" s="39" t="s">
        <v>383</v>
      </c>
      <c r="B739" s="39" t="s">
        <v>783</v>
      </c>
      <c r="C739" s="39" t="s">
        <v>783</v>
      </c>
      <c r="D739" s="50" t="s">
        <v>12</v>
      </c>
      <c r="E739" s="41" t="s">
        <v>13</v>
      </c>
      <c r="F739" s="50" t="s">
        <v>12</v>
      </c>
      <c r="G739" s="116" t="s">
        <v>14</v>
      </c>
      <c r="H739" s="35">
        <v>21601</v>
      </c>
      <c r="I739" s="115" t="s">
        <v>66</v>
      </c>
      <c r="J739" s="115" t="s">
        <v>583</v>
      </c>
      <c r="K739" s="113" t="s">
        <v>906</v>
      </c>
      <c r="L739" s="42" t="s">
        <v>48</v>
      </c>
      <c r="M739" s="42" t="s">
        <v>48</v>
      </c>
      <c r="N739" s="128" t="s">
        <v>53</v>
      </c>
      <c r="O739" s="118">
        <v>44</v>
      </c>
      <c r="P739" s="157">
        <v>26</v>
      </c>
      <c r="Q739" s="120" t="s">
        <v>130</v>
      </c>
      <c r="R739" s="167">
        <f t="shared" si="23"/>
        <v>1144</v>
      </c>
      <c r="S739" s="168">
        <v>286</v>
      </c>
      <c r="T739" s="134">
        <v>0</v>
      </c>
      <c r="U739" s="134">
        <v>0</v>
      </c>
      <c r="V739" s="134">
        <v>0</v>
      </c>
      <c r="W739" s="134">
        <v>0</v>
      </c>
      <c r="X739" s="134">
        <v>0</v>
      </c>
      <c r="Y739" s="168">
        <v>286</v>
      </c>
      <c r="Z739" s="134">
        <v>0</v>
      </c>
      <c r="AA739" s="168">
        <v>286</v>
      </c>
      <c r="AB739" s="134">
        <v>0</v>
      </c>
      <c r="AC739" s="168">
        <v>286</v>
      </c>
      <c r="AD739" s="134">
        <v>0</v>
      </c>
    </row>
    <row r="740" spans="1:30" ht="27.6" x14ac:dyDescent="0.3">
      <c r="A740" s="39" t="s">
        <v>383</v>
      </c>
      <c r="B740" s="39" t="s">
        <v>783</v>
      </c>
      <c r="C740" s="39" t="s">
        <v>783</v>
      </c>
      <c r="D740" s="50" t="s">
        <v>12</v>
      </c>
      <c r="E740" s="41" t="s">
        <v>13</v>
      </c>
      <c r="F740" s="50" t="s">
        <v>12</v>
      </c>
      <c r="G740" s="116" t="s">
        <v>14</v>
      </c>
      <c r="H740" s="35">
        <v>21601</v>
      </c>
      <c r="I740" s="115" t="s">
        <v>66</v>
      </c>
      <c r="J740" s="115" t="s">
        <v>377</v>
      </c>
      <c r="K740" s="113" t="s">
        <v>907</v>
      </c>
      <c r="L740" s="42" t="s">
        <v>48</v>
      </c>
      <c r="M740" s="42" t="s">
        <v>48</v>
      </c>
      <c r="N740" s="128" t="s">
        <v>53</v>
      </c>
      <c r="O740" s="118">
        <v>40</v>
      </c>
      <c r="P740" s="157">
        <v>85</v>
      </c>
      <c r="Q740" s="120" t="s">
        <v>130</v>
      </c>
      <c r="R740" s="167">
        <f t="shared" si="23"/>
        <v>3400</v>
      </c>
      <c r="S740" s="167">
        <v>850</v>
      </c>
      <c r="T740" s="134">
        <v>0</v>
      </c>
      <c r="U740" s="134">
        <v>0</v>
      </c>
      <c r="V740" s="134">
        <v>0</v>
      </c>
      <c r="W740" s="134">
        <v>0</v>
      </c>
      <c r="X740" s="134">
        <v>0</v>
      </c>
      <c r="Y740" s="168">
        <v>850</v>
      </c>
      <c r="Z740" s="134">
        <v>0</v>
      </c>
      <c r="AA740" s="168">
        <v>850</v>
      </c>
      <c r="AB740" s="134">
        <v>0</v>
      </c>
      <c r="AC740" s="168">
        <v>850</v>
      </c>
      <c r="AD740" s="134">
        <v>0</v>
      </c>
    </row>
    <row r="741" spans="1:30" ht="27.6" x14ac:dyDescent="0.3">
      <c r="A741" s="39" t="s">
        <v>383</v>
      </c>
      <c r="B741" s="39" t="s">
        <v>783</v>
      </c>
      <c r="C741" s="39" t="s">
        <v>783</v>
      </c>
      <c r="D741" s="50" t="s">
        <v>12</v>
      </c>
      <c r="E741" s="41" t="s">
        <v>13</v>
      </c>
      <c r="F741" s="50" t="s">
        <v>12</v>
      </c>
      <c r="G741" s="116" t="s">
        <v>14</v>
      </c>
      <c r="H741" s="35">
        <v>21601</v>
      </c>
      <c r="I741" s="115" t="s">
        <v>66</v>
      </c>
      <c r="J741" s="115" t="s">
        <v>908</v>
      </c>
      <c r="K741" s="156" t="s">
        <v>909</v>
      </c>
      <c r="L741" s="42" t="s">
        <v>48</v>
      </c>
      <c r="M741" s="42" t="s">
        <v>48</v>
      </c>
      <c r="N741" s="128" t="s">
        <v>53</v>
      </c>
      <c r="O741" s="118">
        <v>20</v>
      </c>
      <c r="P741" s="157">
        <v>42</v>
      </c>
      <c r="Q741" s="120" t="s">
        <v>130</v>
      </c>
      <c r="R741" s="167">
        <f t="shared" si="23"/>
        <v>840</v>
      </c>
      <c r="S741" s="167">
        <v>210</v>
      </c>
      <c r="T741" s="134">
        <v>0</v>
      </c>
      <c r="U741" s="134">
        <v>0</v>
      </c>
      <c r="V741" s="134">
        <v>0</v>
      </c>
      <c r="W741" s="134">
        <v>0</v>
      </c>
      <c r="X741" s="134">
        <v>0</v>
      </c>
      <c r="Y741" s="168">
        <v>210</v>
      </c>
      <c r="Z741" s="134">
        <v>0</v>
      </c>
      <c r="AA741" s="168">
        <v>210</v>
      </c>
      <c r="AB741" s="134">
        <v>0</v>
      </c>
      <c r="AC741" s="168">
        <v>210</v>
      </c>
      <c r="AD741" s="134">
        <v>0</v>
      </c>
    </row>
    <row r="742" spans="1:30" ht="27.6" x14ac:dyDescent="0.3">
      <c r="A742" s="39" t="s">
        <v>383</v>
      </c>
      <c r="B742" s="39" t="s">
        <v>783</v>
      </c>
      <c r="C742" s="39" t="s">
        <v>783</v>
      </c>
      <c r="D742" s="50" t="s">
        <v>12</v>
      </c>
      <c r="E742" s="41" t="s">
        <v>13</v>
      </c>
      <c r="F742" s="50" t="s">
        <v>12</v>
      </c>
      <c r="G742" s="116" t="s">
        <v>14</v>
      </c>
      <c r="H742" s="35">
        <v>21601</v>
      </c>
      <c r="I742" s="115" t="s">
        <v>66</v>
      </c>
      <c r="J742" s="115" t="s">
        <v>243</v>
      </c>
      <c r="K742" s="156" t="s">
        <v>244</v>
      </c>
      <c r="L742" s="42" t="s">
        <v>48</v>
      </c>
      <c r="M742" s="42" t="s">
        <v>48</v>
      </c>
      <c r="N742" s="128" t="s">
        <v>53</v>
      </c>
      <c r="O742" s="118">
        <v>40</v>
      </c>
      <c r="P742" s="157">
        <v>22</v>
      </c>
      <c r="Q742" s="120" t="s">
        <v>130</v>
      </c>
      <c r="R742" s="167">
        <f t="shared" si="23"/>
        <v>880</v>
      </c>
      <c r="S742" s="167">
        <v>220</v>
      </c>
      <c r="T742" s="134">
        <v>0</v>
      </c>
      <c r="U742" s="134">
        <v>0</v>
      </c>
      <c r="V742" s="134">
        <v>0</v>
      </c>
      <c r="W742" s="134">
        <v>0</v>
      </c>
      <c r="X742" s="134">
        <v>0</v>
      </c>
      <c r="Y742" s="168">
        <v>220</v>
      </c>
      <c r="Z742" s="134">
        <v>0</v>
      </c>
      <c r="AA742" s="168">
        <v>220</v>
      </c>
      <c r="AB742" s="134">
        <v>0</v>
      </c>
      <c r="AC742" s="168">
        <v>220</v>
      </c>
      <c r="AD742" s="134">
        <v>0</v>
      </c>
    </row>
    <row r="743" spans="1:30" ht="27.6" x14ac:dyDescent="0.3">
      <c r="A743" s="39" t="s">
        <v>383</v>
      </c>
      <c r="B743" s="39" t="s">
        <v>783</v>
      </c>
      <c r="C743" s="39" t="s">
        <v>783</v>
      </c>
      <c r="D743" s="50" t="s">
        <v>12</v>
      </c>
      <c r="E743" s="41" t="s">
        <v>13</v>
      </c>
      <c r="F743" s="50" t="s">
        <v>12</v>
      </c>
      <c r="G743" s="116" t="s">
        <v>14</v>
      </c>
      <c r="H743" s="35">
        <v>21601</v>
      </c>
      <c r="I743" s="115" t="s">
        <v>66</v>
      </c>
      <c r="J743" s="115" t="s">
        <v>230</v>
      </c>
      <c r="K743" s="156" t="s">
        <v>910</v>
      </c>
      <c r="L743" s="42" t="s">
        <v>48</v>
      </c>
      <c r="M743" s="42" t="s">
        <v>48</v>
      </c>
      <c r="N743" s="128" t="s">
        <v>53</v>
      </c>
      <c r="O743" s="118">
        <v>4</v>
      </c>
      <c r="P743" s="157">
        <v>73</v>
      </c>
      <c r="Q743" s="120" t="s">
        <v>130</v>
      </c>
      <c r="R743" s="167">
        <f t="shared" si="23"/>
        <v>292</v>
      </c>
      <c r="S743" s="167">
        <v>73</v>
      </c>
      <c r="T743" s="134">
        <v>0</v>
      </c>
      <c r="U743" s="134">
        <v>0</v>
      </c>
      <c r="V743" s="134">
        <v>0</v>
      </c>
      <c r="W743" s="134">
        <v>0</v>
      </c>
      <c r="X743" s="134">
        <v>0</v>
      </c>
      <c r="Y743" s="168">
        <v>73</v>
      </c>
      <c r="Z743" s="134">
        <v>0</v>
      </c>
      <c r="AA743" s="168">
        <v>73</v>
      </c>
      <c r="AB743" s="134">
        <v>0</v>
      </c>
      <c r="AC743" s="168">
        <v>73</v>
      </c>
      <c r="AD743" s="134">
        <v>0</v>
      </c>
    </row>
    <row r="744" spans="1:30" ht="27.6" x14ac:dyDescent="0.3">
      <c r="A744" s="39" t="s">
        <v>383</v>
      </c>
      <c r="B744" s="39" t="s">
        <v>783</v>
      </c>
      <c r="C744" s="39" t="s">
        <v>783</v>
      </c>
      <c r="D744" s="50" t="s">
        <v>12</v>
      </c>
      <c r="E744" s="41" t="s">
        <v>13</v>
      </c>
      <c r="F744" s="50" t="s">
        <v>12</v>
      </c>
      <c r="G744" s="116" t="s">
        <v>14</v>
      </c>
      <c r="H744" s="35">
        <v>21601</v>
      </c>
      <c r="I744" s="115" t="s">
        <v>66</v>
      </c>
      <c r="J744" s="115" t="s">
        <v>239</v>
      </c>
      <c r="K744" s="156" t="s">
        <v>1028</v>
      </c>
      <c r="L744" s="42" t="s">
        <v>48</v>
      </c>
      <c r="M744" s="42" t="s">
        <v>48</v>
      </c>
      <c r="N744" s="128" t="s">
        <v>53</v>
      </c>
      <c r="O744" s="118">
        <v>40</v>
      </c>
      <c r="P744" s="157">
        <v>24</v>
      </c>
      <c r="Q744" s="120" t="s">
        <v>130</v>
      </c>
      <c r="R744" s="167">
        <f t="shared" si="23"/>
        <v>960</v>
      </c>
      <c r="S744" s="167">
        <v>240</v>
      </c>
      <c r="T744" s="134">
        <v>0</v>
      </c>
      <c r="U744" s="134">
        <v>0</v>
      </c>
      <c r="V744" s="134">
        <v>0</v>
      </c>
      <c r="W744" s="134">
        <v>0</v>
      </c>
      <c r="X744" s="134">
        <v>0</v>
      </c>
      <c r="Y744" s="168">
        <v>240</v>
      </c>
      <c r="Z744" s="134">
        <v>0</v>
      </c>
      <c r="AA744" s="168">
        <v>240</v>
      </c>
      <c r="AB744" s="134">
        <v>0</v>
      </c>
      <c r="AC744" s="168">
        <v>240</v>
      </c>
      <c r="AD744" s="134">
        <v>0</v>
      </c>
    </row>
    <row r="745" spans="1:30" ht="27.6" x14ac:dyDescent="0.3">
      <c r="A745" s="39" t="s">
        <v>383</v>
      </c>
      <c r="B745" s="39" t="s">
        <v>783</v>
      </c>
      <c r="C745" s="39" t="s">
        <v>783</v>
      </c>
      <c r="D745" s="50" t="s">
        <v>12</v>
      </c>
      <c r="E745" s="41" t="s">
        <v>13</v>
      </c>
      <c r="F745" s="50" t="s">
        <v>12</v>
      </c>
      <c r="G745" s="116" t="s">
        <v>14</v>
      </c>
      <c r="H745" s="35">
        <v>21601</v>
      </c>
      <c r="I745" s="115" t="s">
        <v>66</v>
      </c>
      <c r="J745" s="115" t="s">
        <v>246</v>
      </c>
      <c r="K745" s="156" t="s">
        <v>911</v>
      </c>
      <c r="L745" s="42" t="s">
        <v>48</v>
      </c>
      <c r="M745" s="42" t="s">
        <v>48</v>
      </c>
      <c r="N745" s="128" t="s">
        <v>53</v>
      </c>
      <c r="O745" s="118">
        <v>40</v>
      </c>
      <c r="P745" s="157">
        <v>40</v>
      </c>
      <c r="Q745" s="120" t="s">
        <v>130</v>
      </c>
      <c r="R745" s="167">
        <f t="shared" si="23"/>
        <v>1600</v>
      </c>
      <c r="S745" s="167">
        <v>400</v>
      </c>
      <c r="T745" s="134">
        <v>0</v>
      </c>
      <c r="U745" s="134">
        <v>0</v>
      </c>
      <c r="V745" s="134">
        <v>0</v>
      </c>
      <c r="W745" s="134">
        <v>0</v>
      </c>
      <c r="X745" s="134">
        <v>0</v>
      </c>
      <c r="Y745" s="168">
        <v>400</v>
      </c>
      <c r="Z745" s="134">
        <v>0</v>
      </c>
      <c r="AA745" s="168">
        <v>400</v>
      </c>
      <c r="AB745" s="134">
        <v>0</v>
      </c>
      <c r="AC745" s="168">
        <v>400</v>
      </c>
      <c r="AD745" s="134">
        <v>0</v>
      </c>
    </row>
    <row r="746" spans="1:30" ht="27.6" x14ac:dyDescent="0.3">
      <c r="A746" s="39" t="s">
        <v>383</v>
      </c>
      <c r="B746" s="39" t="s">
        <v>783</v>
      </c>
      <c r="C746" s="39" t="s">
        <v>783</v>
      </c>
      <c r="D746" s="50" t="s">
        <v>12</v>
      </c>
      <c r="E746" s="41" t="s">
        <v>13</v>
      </c>
      <c r="F746" s="50" t="s">
        <v>12</v>
      </c>
      <c r="G746" s="116" t="s">
        <v>14</v>
      </c>
      <c r="H746" s="35">
        <v>21601</v>
      </c>
      <c r="I746" s="115" t="s">
        <v>66</v>
      </c>
      <c r="J746" s="115" t="s">
        <v>75</v>
      </c>
      <c r="K746" s="156" t="s">
        <v>912</v>
      </c>
      <c r="L746" s="42" t="s">
        <v>48</v>
      </c>
      <c r="M746" s="42" t="s">
        <v>48</v>
      </c>
      <c r="N746" s="128" t="s">
        <v>53</v>
      </c>
      <c r="O746" s="118">
        <v>40</v>
      </c>
      <c r="P746" s="157">
        <v>22</v>
      </c>
      <c r="Q746" s="120" t="s">
        <v>130</v>
      </c>
      <c r="R746" s="167">
        <f t="shared" si="23"/>
        <v>880</v>
      </c>
      <c r="S746" s="167">
        <v>220</v>
      </c>
      <c r="T746" s="134">
        <v>0</v>
      </c>
      <c r="U746" s="134">
        <v>0</v>
      </c>
      <c r="V746" s="134">
        <v>0</v>
      </c>
      <c r="W746" s="134">
        <v>0</v>
      </c>
      <c r="X746" s="134">
        <v>0</v>
      </c>
      <c r="Y746" s="168">
        <v>220</v>
      </c>
      <c r="Z746" s="134">
        <v>0</v>
      </c>
      <c r="AA746" s="168">
        <v>220</v>
      </c>
      <c r="AB746" s="134">
        <v>0</v>
      </c>
      <c r="AC746" s="168">
        <v>220</v>
      </c>
      <c r="AD746" s="134">
        <v>0</v>
      </c>
    </row>
    <row r="747" spans="1:30" ht="27.6" x14ac:dyDescent="0.3">
      <c r="A747" s="39" t="s">
        <v>383</v>
      </c>
      <c r="B747" s="39" t="s">
        <v>783</v>
      </c>
      <c r="C747" s="39" t="s">
        <v>783</v>
      </c>
      <c r="D747" s="50" t="s">
        <v>12</v>
      </c>
      <c r="E747" s="41" t="s">
        <v>13</v>
      </c>
      <c r="F747" s="50" t="s">
        <v>12</v>
      </c>
      <c r="G747" s="116" t="s">
        <v>14</v>
      </c>
      <c r="H747" s="35">
        <v>21601</v>
      </c>
      <c r="I747" s="115" t="s">
        <v>66</v>
      </c>
      <c r="J747" s="115" t="s">
        <v>718</v>
      </c>
      <c r="K747" s="156" t="s">
        <v>915</v>
      </c>
      <c r="L747" s="42" t="s">
        <v>48</v>
      </c>
      <c r="M747" s="42" t="s">
        <v>48</v>
      </c>
      <c r="N747" s="128" t="s">
        <v>53</v>
      </c>
      <c r="O747" s="118">
        <v>40</v>
      </c>
      <c r="P747" s="157">
        <v>11</v>
      </c>
      <c r="Q747" s="120" t="s">
        <v>130</v>
      </c>
      <c r="R747" s="167">
        <f t="shared" ref="R747:R797" si="24">SUM(S747:AD747)</f>
        <v>440</v>
      </c>
      <c r="S747" s="167">
        <v>110</v>
      </c>
      <c r="T747" s="134">
        <v>0</v>
      </c>
      <c r="U747" s="134">
        <v>0</v>
      </c>
      <c r="V747" s="134">
        <v>0</v>
      </c>
      <c r="W747" s="134">
        <v>0</v>
      </c>
      <c r="X747" s="134">
        <v>0</v>
      </c>
      <c r="Y747" s="168">
        <v>110</v>
      </c>
      <c r="Z747" s="134">
        <v>0</v>
      </c>
      <c r="AA747" s="168">
        <v>110</v>
      </c>
      <c r="AB747" s="134">
        <v>0</v>
      </c>
      <c r="AC747" s="168">
        <v>110</v>
      </c>
      <c r="AD747" s="134">
        <v>0</v>
      </c>
    </row>
    <row r="748" spans="1:30" ht="27.6" x14ac:dyDescent="0.3">
      <c r="A748" s="39" t="s">
        <v>383</v>
      </c>
      <c r="B748" s="39" t="s">
        <v>783</v>
      </c>
      <c r="C748" s="39" t="s">
        <v>783</v>
      </c>
      <c r="D748" s="50" t="s">
        <v>12</v>
      </c>
      <c r="E748" s="41" t="s">
        <v>13</v>
      </c>
      <c r="F748" s="50" t="s">
        <v>12</v>
      </c>
      <c r="G748" s="116" t="s">
        <v>14</v>
      </c>
      <c r="H748" s="35">
        <v>21601</v>
      </c>
      <c r="I748" s="115" t="s">
        <v>66</v>
      </c>
      <c r="J748" s="115" t="s">
        <v>58</v>
      </c>
      <c r="K748" s="156" t="s">
        <v>916</v>
      </c>
      <c r="L748" s="42" t="s">
        <v>48</v>
      </c>
      <c r="M748" s="42" t="s">
        <v>48</v>
      </c>
      <c r="N748" s="128" t="s">
        <v>53</v>
      </c>
      <c r="O748" s="118">
        <v>20</v>
      </c>
      <c r="P748" s="157">
        <v>65</v>
      </c>
      <c r="Q748" s="120" t="s">
        <v>130</v>
      </c>
      <c r="R748" s="167">
        <f t="shared" si="24"/>
        <v>1300</v>
      </c>
      <c r="S748" s="167">
        <v>325</v>
      </c>
      <c r="T748" s="134">
        <v>0</v>
      </c>
      <c r="U748" s="134">
        <v>0</v>
      </c>
      <c r="V748" s="134">
        <v>0</v>
      </c>
      <c r="W748" s="134">
        <v>0</v>
      </c>
      <c r="X748" s="134">
        <v>0</v>
      </c>
      <c r="Y748" s="168">
        <v>325</v>
      </c>
      <c r="Z748" s="134">
        <v>0</v>
      </c>
      <c r="AA748" s="168">
        <v>325</v>
      </c>
      <c r="AB748" s="134">
        <v>0</v>
      </c>
      <c r="AC748" s="168">
        <v>325</v>
      </c>
      <c r="AD748" s="134">
        <v>0</v>
      </c>
    </row>
    <row r="749" spans="1:30" ht="27.6" x14ac:dyDescent="0.3">
      <c r="A749" s="39" t="s">
        <v>383</v>
      </c>
      <c r="B749" s="39" t="s">
        <v>783</v>
      </c>
      <c r="C749" s="39" t="s">
        <v>783</v>
      </c>
      <c r="D749" s="50" t="s">
        <v>12</v>
      </c>
      <c r="E749" s="41" t="s">
        <v>13</v>
      </c>
      <c r="F749" s="50" t="s">
        <v>12</v>
      </c>
      <c r="G749" s="116" t="s">
        <v>14</v>
      </c>
      <c r="H749" s="35">
        <v>21601</v>
      </c>
      <c r="I749" s="115" t="s">
        <v>66</v>
      </c>
      <c r="J749" s="115" t="s">
        <v>577</v>
      </c>
      <c r="K749" s="156" t="s">
        <v>917</v>
      </c>
      <c r="L749" s="42" t="s">
        <v>48</v>
      </c>
      <c r="M749" s="42" t="s">
        <v>48</v>
      </c>
      <c r="N749" s="128" t="s">
        <v>53</v>
      </c>
      <c r="O749" s="118">
        <v>40</v>
      </c>
      <c r="P749" s="157">
        <v>35</v>
      </c>
      <c r="Q749" s="120" t="s">
        <v>130</v>
      </c>
      <c r="R749" s="167">
        <f t="shared" si="24"/>
        <v>1400</v>
      </c>
      <c r="S749" s="167">
        <v>350</v>
      </c>
      <c r="T749" s="134">
        <v>0</v>
      </c>
      <c r="U749" s="134">
        <v>0</v>
      </c>
      <c r="V749" s="134">
        <v>0</v>
      </c>
      <c r="W749" s="134">
        <v>0</v>
      </c>
      <c r="X749" s="134">
        <v>0</v>
      </c>
      <c r="Y749" s="168">
        <v>350</v>
      </c>
      <c r="Z749" s="134">
        <v>0</v>
      </c>
      <c r="AA749" s="168">
        <v>350</v>
      </c>
      <c r="AB749" s="134">
        <v>0</v>
      </c>
      <c r="AC749" s="168">
        <v>350</v>
      </c>
      <c r="AD749" s="134">
        <v>0</v>
      </c>
    </row>
    <row r="750" spans="1:30" ht="27.6" x14ac:dyDescent="0.3">
      <c r="A750" s="39" t="s">
        <v>383</v>
      </c>
      <c r="B750" s="39" t="s">
        <v>783</v>
      </c>
      <c r="C750" s="39" t="s">
        <v>783</v>
      </c>
      <c r="D750" s="50" t="s">
        <v>12</v>
      </c>
      <c r="E750" s="41" t="s">
        <v>13</v>
      </c>
      <c r="F750" s="50" t="s">
        <v>12</v>
      </c>
      <c r="G750" s="116" t="s">
        <v>14</v>
      </c>
      <c r="H750" s="35">
        <v>21601</v>
      </c>
      <c r="I750" s="115" t="s">
        <v>66</v>
      </c>
      <c r="J750" s="115" t="s">
        <v>918</v>
      </c>
      <c r="K750" s="156" t="s">
        <v>919</v>
      </c>
      <c r="L750" s="42" t="s">
        <v>48</v>
      </c>
      <c r="M750" s="42" t="s">
        <v>48</v>
      </c>
      <c r="N750" s="128" t="s">
        <v>53</v>
      </c>
      <c r="O750" s="118">
        <v>40</v>
      </c>
      <c r="P750" s="157">
        <v>19</v>
      </c>
      <c r="Q750" s="120" t="s">
        <v>130</v>
      </c>
      <c r="R750" s="167">
        <f t="shared" si="24"/>
        <v>760</v>
      </c>
      <c r="S750" s="167">
        <v>190</v>
      </c>
      <c r="T750" s="134">
        <v>0</v>
      </c>
      <c r="U750" s="134">
        <v>0</v>
      </c>
      <c r="V750" s="134">
        <v>0</v>
      </c>
      <c r="W750" s="134">
        <v>0</v>
      </c>
      <c r="X750" s="134">
        <v>0</v>
      </c>
      <c r="Y750" s="168">
        <v>190</v>
      </c>
      <c r="Z750" s="134">
        <v>0</v>
      </c>
      <c r="AA750" s="168">
        <v>190</v>
      </c>
      <c r="AB750" s="134">
        <v>0</v>
      </c>
      <c r="AC750" s="168">
        <v>190</v>
      </c>
      <c r="AD750" s="134">
        <v>0</v>
      </c>
    </row>
    <row r="751" spans="1:30" ht="27.6" x14ac:dyDescent="0.3">
      <c r="A751" s="39" t="s">
        <v>383</v>
      </c>
      <c r="B751" s="39" t="s">
        <v>783</v>
      </c>
      <c r="C751" s="39" t="s">
        <v>783</v>
      </c>
      <c r="D751" s="50" t="s">
        <v>12</v>
      </c>
      <c r="E751" s="41" t="s">
        <v>13</v>
      </c>
      <c r="F751" s="50" t="s">
        <v>12</v>
      </c>
      <c r="G751" s="116" t="s">
        <v>14</v>
      </c>
      <c r="H751" s="35">
        <v>21601</v>
      </c>
      <c r="I751" s="115" t="s">
        <v>66</v>
      </c>
      <c r="J751" s="115" t="s">
        <v>908</v>
      </c>
      <c r="K751" s="156" t="s">
        <v>920</v>
      </c>
      <c r="L751" s="42" t="s">
        <v>48</v>
      </c>
      <c r="M751" s="42" t="s">
        <v>48</v>
      </c>
      <c r="N751" s="128" t="s">
        <v>53</v>
      </c>
      <c r="O751" s="118">
        <v>40</v>
      </c>
      <c r="P751" s="157">
        <v>26</v>
      </c>
      <c r="Q751" s="120" t="s">
        <v>130</v>
      </c>
      <c r="R751" s="167">
        <f t="shared" si="24"/>
        <v>1040</v>
      </c>
      <c r="S751" s="167">
        <v>260</v>
      </c>
      <c r="T751" s="134">
        <v>0</v>
      </c>
      <c r="U751" s="134">
        <v>0</v>
      </c>
      <c r="V751" s="134">
        <v>0</v>
      </c>
      <c r="W751" s="134">
        <v>0</v>
      </c>
      <c r="X751" s="134">
        <v>0</v>
      </c>
      <c r="Y751" s="168">
        <v>260</v>
      </c>
      <c r="Z751" s="134">
        <v>0</v>
      </c>
      <c r="AA751" s="168">
        <v>260</v>
      </c>
      <c r="AB751" s="134">
        <v>0</v>
      </c>
      <c r="AC751" s="168">
        <v>260</v>
      </c>
      <c r="AD751" s="134">
        <v>0</v>
      </c>
    </row>
    <row r="752" spans="1:30" ht="27.6" x14ac:dyDescent="0.3">
      <c r="A752" s="39" t="s">
        <v>383</v>
      </c>
      <c r="B752" s="39" t="s">
        <v>783</v>
      </c>
      <c r="C752" s="39" t="s">
        <v>783</v>
      </c>
      <c r="D752" s="50" t="s">
        <v>12</v>
      </c>
      <c r="E752" s="41" t="s">
        <v>13</v>
      </c>
      <c r="F752" s="50" t="s">
        <v>12</v>
      </c>
      <c r="G752" s="116" t="s">
        <v>14</v>
      </c>
      <c r="H752" s="35">
        <v>21601</v>
      </c>
      <c r="I752" s="115" t="s">
        <v>66</v>
      </c>
      <c r="J752" s="115" t="s">
        <v>254</v>
      </c>
      <c r="K752" s="156" t="s">
        <v>922</v>
      </c>
      <c r="L752" s="42" t="s">
        <v>48</v>
      </c>
      <c r="M752" s="42" t="s">
        <v>48</v>
      </c>
      <c r="N752" s="128" t="s">
        <v>1029</v>
      </c>
      <c r="O752" s="118">
        <v>40</v>
      </c>
      <c r="P752" s="157">
        <v>18</v>
      </c>
      <c r="Q752" s="120" t="s">
        <v>130</v>
      </c>
      <c r="R752" s="167">
        <f t="shared" si="24"/>
        <v>720</v>
      </c>
      <c r="S752" s="167">
        <v>180</v>
      </c>
      <c r="T752" s="134">
        <v>0</v>
      </c>
      <c r="U752" s="134">
        <v>0</v>
      </c>
      <c r="V752" s="134">
        <v>0</v>
      </c>
      <c r="W752" s="134">
        <v>0</v>
      </c>
      <c r="X752" s="134">
        <v>0</v>
      </c>
      <c r="Y752" s="168">
        <v>180</v>
      </c>
      <c r="Z752" s="134">
        <v>0</v>
      </c>
      <c r="AA752" s="168">
        <v>180</v>
      </c>
      <c r="AB752" s="134">
        <v>0</v>
      </c>
      <c r="AC752" s="168">
        <v>180</v>
      </c>
      <c r="AD752" s="134">
        <v>0</v>
      </c>
    </row>
    <row r="753" spans="1:30" ht="27.6" x14ac:dyDescent="0.3">
      <c r="A753" s="39" t="s">
        <v>383</v>
      </c>
      <c r="B753" s="39" t="s">
        <v>783</v>
      </c>
      <c r="C753" s="39" t="s">
        <v>783</v>
      </c>
      <c r="D753" s="50" t="s">
        <v>12</v>
      </c>
      <c r="E753" s="41" t="s">
        <v>13</v>
      </c>
      <c r="F753" s="50" t="s">
        <v>12</v>
      </c>
      <c r="G753" s="116" t="s">
        <v>14</v>
      </c>
      <c r="H753" s="35">
        <v>21601</v>
      </c>
      <c r="I753" s="115" t="s">
        <v>66</v>
      </c>
      <c r="J753" s="115" t="s">
        <v>71</v>
      </c>
      <c r="K753" s="156" t="s">
        <v>923</v>
      </c>
      <c r="L753" s="42" t="s">
        <v>48</v>
      </c>
      <c r="M753" s="42" t="s">
        <v>48</v>
      </c>
      <c r="N753" s="128" t="s">
        <v>54</v>
      </c>
      <c r="O753" s="118">
        <v>22</v>
      </c>
      <c r="P753" s="157">
        <v>375</v>
      </c>
      <c r="Q753" s="120" t="s">
        <v>130</v>
      </c>
      <c r="R753" s="167">
        <f t="shared" si="24"/>
        <v>8250</v>
      </c>
      <c r="S753" s="167">
        <v>1875</v>
      </c>
      <c r="T753" s="134">
        <v>0</v>
      </c>
      <c r="U753" s="168">
        <v>375</v>
      </c>
      <c r="V753" s="134">
        <v>0</v>
      </c>
      <c r="W753" s="168">
        <v>375</v>
      </c>
      <c r="X753" s="134">
        <v>0</v>
      </c>
      <c r="Y753" s="168">
        <v>1875</v>
      </c>
      <c r="Z753" s="134">
        <v>0</v>
      </c>
      <c r="AA753" s="168">
        <v>1875</v>
      </c>
      <c r="AB753" s="134">
        <v>0</v>
      </c>
      <c r="AC753" s="168">
        <v>1875</v>
      </c>
      <c r="AD753" s="134">
        <v>0</v>
      </c>
    </row>
    <row r="754" spans="1:30" ht="27.6" x14ac:dyDescent="0.3">
      <c r="A754" s="39" t="s">
        <v>383</v>
      </c>
      <c r="B754" s="39" t="s">
        <v>783</v>
      </c>
      <c r="C754" s="39" t="s">
        <v>783</v>
      </c>
      <c r="D754" s="50" t="s">
        <v>12</v>
      </c>
      <c r="E754" s="41" t="s">
        <v>13</v>
      </c>
      <c r="F754" s="50" t="s">
        <v>12</v>
      </c>
      <c r="G754" s="116" t="s">
        <v>14</v>
      </c>
      <c r="H754" s="35">
        <v>21601</v>
      </c>
      <c r="I754" s="115" t="s">
        <v>66</v>
      </c>
      <c r="J754" s="115" t="s">
        <v>924</v>
      </c>
      <c r="K754" s="156" t="s">
        <v>925</v>
      </c>
      <c r="L754" s="42" t="s">
        <v>48</v>
      </c>
      <c r="M754" s="42" t="s">
        <v>48</v>
      </c>
      <c r="N754" s="128" t="s">
        <v>53</v>
      </c>
      <c r="O754" s="118">
        <v>40</v>
      </c>
      <c r="P754" s="157">
        <v>35</v>
      </c>
      <c r="Q754" s="120" t="s">
        <v>130</v>
      </c>
      <c r="R754" s="167">
        <f t="shared" si="24"/>
        <v>1400</v>
      </c>
      <c r="S754" s="167">
        <v>350</v>
      </c>
      <c r="T754" s="134">
        <v>0</v>
      </c>
      <c r="U754" s="134">
        <v>0</v>
      </c>
      <c r="V754" s="134">
        <v>0</v>
      </c>
      <c r="W754" s="134">
        <v>0</v>
      </c>
      <c r="X754" s="134">
        <v>0</v>
      </c>
      <c r="Y754" s="168">
        <v>350</v>
      </c>
      <c r="Z754" s="134">
        <v>0</v>
      </c>
      <c r="AA754" s="168">
        <v>350</v>
      </c>
      <c r="AB754" s="134">
        <v>0</v>
      </c>
      <c r="AC754" s="168">
        <v>350</v>
      </c>
      <c r="AD754" s="134">
        <v>0</v>
      </c>
    </row>
    <row r="755" spans="1:30" ht="27.6" x14ac:dyDescent="0.3">
      <c r="A755" s="39" t="s">
        <v>383</v>
      </c>
      <c r="B755" s="39" t="s">
        <v>783</v>
      </c>
      <c r="C755" s="39" t="s">
        <v>783</v>
      </c>
      <c r="D755" s="50" t="s">
        <v>12</v>
      </c>
      <c r="E755" s="41" t="s">
        <v>13</v>
      </c>
      <c r="F755" s="50" t="s">
        <v>12</v>
      </c>
      <c r="G755" s="116" t="s">
        <v>14</v>
      </c>
      <c r="H755" s="35">
        <v>21601</v>
      </c>
      <c r="I755" s="115" t="s">
        <v>66</v>
      </c>
      <c r="J755" s="115" t="s">
        <v>237</v>
      </c>
      <c r="K755" s="156" t="s">
        <v>927</v>
      </c>
      <c r="L755" s="42" t="s">
        <v>48</v>
      </c>
      <c r="M755" s="42" t="s">
        <v>48</v>
      </c>
      <c r="N755" s="128" t="s">
        <v>53</v>
      </c>
      <c r="O755" s="118">
        <v>60</v>
      </c>
      <c r="P755" s="157">
        <v>11</v>
      </c>
      <c r="Q755" s="120" t="s">
        <v>130</v>
      </c>
      <c r="R755" s="167">
        <f t="shared" si="24"/>
        <v>660</v>
      </c>
      <c r="S755" s="167">
        <v>110</v>
      </c>
      <c r="T755" s="134">
        <v>0</v>
      </c>
      <c r="U755" s="168">
        <v>110</v>
      </c>
      <c r="V755" s="134">
        <v>0</v>
      </c>
      <c r="W755" s="168">
        <v>110</v>
      </c>
      <c r="X755" s="134">
        <v>0</v>
      </c>
      <c r="Y755" s="168">
        <v>110</v>
      </c>
      <c r="Z755" s="134">
        <v>0</v>
      </c>
      <c r="AA755" s="168">
        <v>110</v>
      </c>
      <c r="AB755" s="134">
        <v>0</v>
      </c>
      <c r="AC755" s="168">
        <v>110</v>
      </c>
      <c r="AD755" s="134">
        <v>0</v>
      </c>
    </row>
    <row r="756" spans="1:30" ht="27.6" x14ac:dyDescent="0.3">
      <c r="A756" s="39" t="s">
        <v>383</v>
      </c>
      <c r="B756" s="39" t="s">
        <v>783</v>
      </c>
      <c r="C756" s="39" t="s">
        <v>783</v>
      </c>
      <c r="D756" s="50" t="s">
        <v>12</v>
      </c>
      <c r="E756" s="41" t="s">
        <v>13</v>
      </c>
      <c r="F756" s="50" t="s">
        <v>12</v>
      </c>
      <c r="G756" s="116" t="s">
        <v>14</v>
      </c>
      <c r="H756" s="35">
        <v>21601</v>
      </c>
      <c r="I756" s="115" t="s">
        <v>66</v>
      </c>
      <c r="J756" s="115" t="s">
        <v>594</v>
      </c>
      <c r="K756" s="156" t="s">
        <v>928</v>
      </c>
      <c r="L756" s="42" t="s">
        <v>48</v>
      </c>
      <c r="M756" s="42" t="s">
        <v>48</v>
      </c>
      <c r="N756" s="128" t="s">
        <v>53</v>
      </c>
      <c r="O756" s="118">
        <v>72</v>
      </c>
      <c r="P756" s="157">
        <v>2</v>
      </c>
      <c r="Q756" s="120" t="s">
        <v>130</v>
      </c>
      <c r="R756" s="167">
        <f t="shared" si="24"/>
        <v>144</v>
      </c>
      <c r="S756" s="167">
        <v>28</v>
      </c>
      <c r="T756" s="134">
        <v>0</v>
      </c>
      <c r="U756" s="168">
        <v>16</v>
      </c>
      <c r="V756" s="134">
        <v>0</v>
      </c>
      <c r="W756" s="168">
        <v>16</v>
      </c>
      <c r="X756" s="134">
        <v>0</v>
      </c>
      <c r="Y756" s="168">
        <v>28</v>
      </c>
      <c r="Z756" s="134">
        <v>0</v>
      </c>
      <c r="AA756" s="168">
        <v>28</v>
      </c>
      <c r="AB756" s="134">
        <v>0</v>
      </c>
      <c r="AC756" s="168">
        <v>28</v>
      </c>
      <c r="AD756" s="134">
        <v>0</v>
      </c>
    </row>
    <row r="757" spans="1:30" ht="27.6" x14ac:dyDescent="0.3">
      <c r="A757" s="39" t="s">
        <v>383</v>
      </c>
      <c r="B757" s="39" t="s">
        <v>783</v>
      </c>
      <c r="C757" s="39" t="s">
        <v>783</v>
      </c>
      <c r="D757" s="50" t="s">
        <v>12</v>
      </c>
      <c r="E757" s="41" t="s">
        <v>13</v>
      </c>
      <c r="F757" s="50" t="s">
        <v>12</v>
      </c>
      <c r="G757" s="116" t="s">
        <v>14</v>
      </c>
      <c r="H757" s="35">
        <v>21601</v>
      </c>
      <c r="I757" s="115" t="s">
        <v>66</v>
      </c>
      <c r="J757" s="115" t="s">
        <v>594</v>
      </c>
      <c r="K757" s="156" t="s">
        <v>929</v>
      </c>
      <c r="L757" s="42" t="s">
        <v>48</v>
      </c>
      <c r="M757" s="42" t="s">
        <v>48</v>
      </c>
      <c r="N757" s="128" t="s">
        <v>53</v>
      </c>
      <c r="O757" s="118">
        <v>28</v>
      </c>
      <c r="P757" s="157">
        <v>7</v>
      </c>
      <c r="Q757" s="120" t="s">
        <v>130</v>
      </c>
      <c r="R757" s="167">
        <f t="shared" si="24"/>
        <v>196</v>
      </c>
      <c r="S757" s="167">
        <v>42</v>
      </c>
      <c r="T757" s="134">
        <v>0</v>
      </c>
      <c r="U757" s="168">
        <v>14</v>
      </c>
      <c r="V757" s="134">
        <v>0</v>
      </c>
      <c r="W757" s="168">
        <v>14</v>
      </c>
      <c r="X757" s="134">
        <v>0</v>
      </c>
      <c r="Y757" s="168">
        <v>42</v>
      </c>
      <c r="Z757" s="134">
        <v>0</v>
      </c>
      <c r="AA757" s="168">
        <v>42</v>
      </c>
      <c r="AB757" s="134">
        <v>0</v>
      </c>
      <c r="AC757" s="168">
        <v>42</v>
      </c>
      <c r="AD757" s="134">
        <v>0</v>
      </c>
    </row>
    <row r="758" spans="1:30" ht="27.6" x14ac:dyDescent="0.3">
      <c r="A758" s="39" t="s">
        <v>383</v>
      </c>
      <c r="B758" s="39" t="s">
        <v>783</v>
      </c>
      <c r="C758" s="39" t="s">
        <v>783</v>
      </c>
      <c r="D758" s="50" t="s">
        <v>12</v>
      </c>
      <c r="E758" s="41" t="s">
        <v>13</v>
      </c>
      <c r="F758" s="50" t="s">
        <v>12</v>
      </c>
      <c r="G758" s="116" t="s">
        <v>14</v>
      </c>
      <c r="H758" s="35">
        <v>21601</v>
      </c>
      <c r="I758" s="115" t="s">
        <v>66</v>
      </c>
      <c r="J758" s="115" t="s">
        <v>235</v>
      </c>
      <c r="K758" s="156" t="s">
        <v>930</v>
      </c>
      <c r="L758" s="42" t="s">
        <v>48</v>
      </c>
      <c r="M758" s="42" t="s">
        <v>48</v>
      </c>
      <c r="N758" s="128" t="s">
        <v>53</v>
      </c>
      <c r="O758" s="118">
        <v>8</v>
      </c>
      <c r="P758" s="157">
        <v>285</v>
      </c>
      <c r="Q758" s="120" t="s">
        <v>130</v>
      </c>
      <c r="R758" s="167">
        <f t="shared" si="24"/>
        <v>2280</v>
      </c>
      <c r="S758" s="167">
        <v>570</v>
      </c>
      <c r="T758" s="134">
        <v>0</v>
      </c>
      <c r="U758" s="134">
        <v>0</v>
      </c>
      <c r="V758" s="134">
        <v>0</v>
      </c>
      <c r="W758" s="134">
        <v>0</v>
      </c>
      <c r="X758" s="134">
        <v>0</v>
      </c>
      <c r="Y758" s="168">
        <v>570</v>
      </c>
      <c r="Z758" s="134">
        <v>0</v>
      </c>
      <c r="AA758" s="168">
        <v>570</v>
      </c>
      <c r="AB758" s="134">
        <v>0</v>
      </c>
      <c r="AC758" s="168">
        <v>570</v>
      </c>
      <c r="AD758" s="134">
        <v>0</v>
      </c>
    </row>
    <row r="759" spans="1:30" ht="27.6" x14ac:dyDescent="0.3">
      <c r="A759" s="39" t="s">
        <v>383</v>
      </c>
      <c r="B759" s="39" t="s">
        <v>783</v>
      </c>
      <c r="C759" s="39" t="s">
        <v>783</v>
      </c>
      <c r="D759" s="50" t="s">
        <v>12</v>
      </c>
      <c r="E759" s="41" t="s">
        <v>13</v>
      </c>
      <c r="F759" s="50" t="s">
        <v>12</v>
      </c>
      <c r="G759" s="116" t="s">
        <v>14</v>
      </c>
      <c r="H759" s="35">
        <v>21601</v>
      </c>
      <c r="I759" s="115" t="s">
        <v>66</v>
      </c>
      <c r="J759" s="115" t="s">
        <v>931</v>
      </c>
      <c r="K759" s="156" t="s">
        <v>932</v>
      </c>
      <c r="L759" s="42" t="s">
        <v>48</v>
      </c>
      <c r="M759" s="42" t="s">
        <v>48</v>
      </c>
      <c r="N759" s="128" t="s">
        <v>53</v>
      </c>
      <c r="O759" s="118">
        <v>46</v>
      </c>
      <c r="P759" s="157">
        <v>305</v>
      </c>
      <c r="Q759" s="120" t="s">
        <v>130</v>
      </c>
      <c r="R759" s="167">
        <f t="shared" si="24"/>
        <v>14030</v>
      </c>
      <c r="S759" s="167">
        <v>2745</v>
      </c>
      <c r="T759" s="134">
        <v>0</v>
      </c>
      <c r="U759" s="168">
        <v>1525</v>
      </c>
      <c r="V759" s="134">
        <v>0</v>
      </c>
      <c r="W759" s="168">
        <v>1525</v>
      </c>
      <c r="X759" s="134">
        <v>0</v>
      </c>
      <c r="Y759" s="168">
        <v>2745</v>
      </c>
      <c r="Z759" s="134">
        <v>0</v>
      </c>
      <c r="AA759" s="168">
        <v>2745</v>
      </c>
      <c r="AB759" s="134">
        <v>0</v>
      </c>
      <c r="AC759" s="168">
        <v>2745</v>
      </c>
      <c r="AD759" s="134">
        <v>0</v>
      </c>
    </row>
    <row r="760" spans="1:30" ht="27.6" x14ac:dyDescent="0.3">
      <c r="A760" s="39" t="s">
        <v>383</v>
      </c>
      <c r="B760" s="39" t="s">
        <v>783</v>
      </c>
      <c r="C760" s="39" t="s">
        <v>783</v>
      </c>
      <c r="D760" s="50" t="s">
        <v>12</v>
      </c>
      <c r="E760" s="41" t="s">
        <v>13</v>
      </c>
      <c r="F760" s="50" t="s">
        <v>12</v>
      </c>
      <c r="G760" s="116" t="s">
        <v>14</v>
      </c>
      <c r="H760" s="35">
        <v>21601</v>
      </c>
      <c r="I760" s="115" t="s">
        <v>66</v>
      </c>
      <c r="J760" s="115" t="s">
        <v>222</v>
      </c>
      <c r="K760" s="156" t="s">
        <v>933</v>
      </c>
      <c r="L760" s="42" t="s">
        <v>48</v>
      </c>
      <c r="M760" s="42" t="s">
        <v>48</v>
      </c>
      <c r="N760" s="128" t="s">
        <v>53</v>
      </c>
      <c r="O760" s="118">
        <v>8</v>
      </c>
      <c r="P760" s="157">
        <v>41</v>
      </c>
      <c r="Q760" s="120" t="s">
        <v>130</v>
      </c>
      <c r="R760" s="167">
        <f t="shared" si="24"/>
        <v>328</v>
      </c>
      <c r="S760" s="167">
        <v>82</v>
      </c>
      <c r="T760" s="134">
        <v>0</v>
      </c>
      <c r="U760" s="134">
        <v>0</v>
      </c>
      <c r="V760" s="134">
        <v>0</v>
      </c>
      <c r="W760" s="134">
        <v>0</v>
      </c>
      <c r="X760" s="134">
        <v>0</v>
      </c>
      <c r="Y760" s="168">
        <v>82</v>
      </c>
      <c r="Z760" s="134">
        <v>0</v>
      </c>
      <c r="AA760" s="168">
        <v>82</v>
      </c>
      <c r="AB760" s="134">
        <v>0</v>
      </c>
      <c r="AC760" s="168">
        <v>82</v>
      </c>
      <c r="AD760" s="134">
        <v>0</v>
      </c>
    </row>
    <row r="761" spans="1:30" ht="27.6" x14ac:dyDescent="0.3">
      <c r="A761" s="39" t="s">
        <v>383</v>
      </c>
      <c r="B761" s="39" t="s">
        <v>783</v>
      </c>
      <c r="C761" s="39" t="s">
        <v>783</v>
      </c>
      <c r="D761" s="50" t="s">
        <v>12</v>
      </c>
      <c r="E761" s="41" t="s">
        <v>13</v>
      </c>
      <c r="F761" s="50" t="s">
        <v>12</v>
      </c>
      <c r="G761" s="116" t="s">
        <v>14</v>
      </c>
      <c r="H761" s="35">
        <v>21601</v>
      </c>
      <c r="I761" s="115" t="s">
        <v>66</v>
      </c>
      <c r="J761" s="115" t="s">
        <v>587</v>
      </c>
      <c r="K761" s="156" t="s">
        <v>934</v>
      </c>
      <c r="L761" s="42" t="s">
        <v>48</v>
      </c>
      <c r="M761" s="42" t="s">
        <v>48</v>
      </c>
      <c r="N761" s="128" t="s">
        <v>53</v>
      </c>
      <c r="O761" s="118">
        <v>12</v>
      </c>
      <c r="P761" s="157">
        <v>20</v>
      </c>
      <c r="Q761" s="120" t="s">
        <v>130</v>
      </c>
      <c r="R761" s="167">
        <f t="shared" si="24"/>
        <v>240</v>
      </c>
      <c r="S761" s="167">
        <v>60</v>
      </c>
      <c r="T761" s="134">
        <v>0</v>
      </c>
      <c r="U761" s="134">
        <v>0</v>
      </c>
      <c r="V761" s="134">
        <v>0</v>
      </c>
      <c r="W761" s="134">
        <v>0</v>
      </c>
      <c r="X761" s="134">
        <v>0</v>
      </c>
      <c r="Y761" s="168">
        <v>60</v>
      </c>
      <c r="Z761" s="134">
        <v>0</v>
      </c>
      <c r="AA761" s="168">
        <v>60</v>
      </c>
      <c r="AB761" s="134">
        <v>0</v>
      </c>
      <c r="AC761" s="168">
        <v>60</v>
      </c>
      <c r="AD761" s="134">
        <v>0</v>
      </c>
    </row>
    <row r="762" spans="1:30" ht="27.6" x14ac:dyDescent="0.3">
      <c r="A762" s="39" t="s">
        <v>383</v>
      </c>
      <c r="B762" s="39" t="s">
        <v>783</v>
      </c>
      <c r="C762" s="39" t="s">
        <v>783</v>
      </c>
      <c r="D762" s="50" t="s">
        <v>12</v>
      </c>
      <c r="E762" s="41" t="s">
        <v>13</v>
      </c>
      <c r="F762" s="50" t="s">
        <v>12</v>
      </c>
      <c r="G762" s="116" t="s">
        <v>14</v>
      </c>
      <c r="H762" s="35">
        <v>21601</v>
      </c>
      <c r="I762" s="115" t="s">
        <v>66</v>
      </c>
      <c r="J762" s="115" t="s">
        <v>232</v>
      </c>
      <c r="K762" s="156" t="s">
        <v>935</v>
      </c>
      <c r="L762" s="42" t="s">
        <v>48</v>
      </c>
      <c r="M762" s="42" t="s">
        <v>48</v>
      </c>
      <c r="N762" s="128" t="s">
        <v>54</v>
      </c>
      <c r="O762" s="118">
        <v>8</v>
      </c>
      <c r="P762" s="157">
        <v>400</v>
      </c>
      <c r="Q762" s="120" t="s">
        <v>130</v>
      </c>
      <c r="R762" s="167">
        <f t="shared" si="24"/>
        <v>3200</v>
      </c>
      <c r="S762" s="134">
        <v>0</v>
      </c>
      <c r="T762" s="134">
        <v>0</v>
      </c>
      <c r="U762" s="168">
        <v>1600</v>
      </c>
      <c r="V762" s="134">
        <v>0</v>
      </c>
      <c r="W762" s="168">
        <v>1600</v>
      </c>
      <c r="X762" s="134">
        <v>0</v>
      </c>
      <c r="Y762" s="134">
        <v>0</v>
      </c>
      <c r="Z762" s="134">
        <v>0</v>
      </c>
      <c r="AA762" s="134">
        <v>0</v>
      </c>
      <c r="AB762" s="134">
        <v>0</v>
      </c>
      <c r="AC762" s="134">
        <v>0</v>
      </c>
      <c r="AD762" s="134">
        <v>0</v>
      </c>
    </row>
    <row r="763" spans="1:30" ht="27.6" x14ac:dyDescent="0.3">
      <c r="A763" s="39" t="s">
        <v>383</v>
      </c>
      <c r="B763" s="39" t="s">
        <v>783</v>
      </c>
      <c r="C763" s="39" t="s">
        <v>783</v>
      </c>
      <c r="D763" s="50" t="s">
        <v>12</v>
      </c>
      <c r="E763" s="41" t="s">
        <v>13</v>
      </c>
      <c r="F763" s="50" t="s">
        <v>12</v>
      </c>
      <c r="G763" s="116" t="s">
        <v>14</v>
      </c>
      <c r="H763" s="35">
        <v>21601</v>
      </c>
      <c r="I763" s="115" t="s">
        <v>66</v>
      </c>
      <c r="J763" s="115" t="s">
        <v>214</v>
      </c>
      <c r="K763" s="156" t="s">
        <v>936</v>
      </c>
      <c r="L763" s="42" t="s">
        <v>48</v>
      </c>
      <c r="M763" s="42" t="s">
        <v>48</v>
      </c>
      <c r="N763" s="128" t="s">
        <v>834</v>
      </c>
      <c r="O763" s="118">
        <v>30</v>
      </c>
      <c r="P763" s="157">
        <v>76</v>
      </c>
      <c r="Q763" s="120" t="s">
        <v>130</v>
      </c>
      <c r="R763" s="167">
        <f t="shared" si="24"/>
        <v>2280</v>
      </c>
      <c r="S763" s="134">
        <v>0</v>
      </c>
      <c r="T763" s="134">
        <v>0</v>
      </c>
      <c r="U763" s="168">
        <v>1140</v>
      </c>
      <c r="V763" s="134">
        <v>0</v>
      </c>
      <c r="W763" s="168">
        <v>1140</v>
      </c>
      <c r="X763" s="134">
        <v>0</v>
      </c>
      <c r="Y763" s="134">
        <v>0</v>
      </c>
      <c r="Z763" s="134">
        <v>0</v>
      </c>
      <c r="AA763" s="134">
        <v>0</v>
      </c>
      <c r="AB763" s="134">
        <v>0</v>
      </c>
      <c r="AC763" s="134">
        <v>0</v>
      </c>
      <c r="AD763" s="134">
        <v>0</v>
      </c>
    </row>
    <row r="764" spans="1:30" ht="27.6" x14ac:dyDescent="0.3">
      <c r="A764" s="39" t="s">
        <v>383</v>
      </c>
      <c r="B764" s="39" t="s">
        <v>783</v>
      </c>
      <c r="C764" s="39" t="s">
        <v>783</v>
      </c>
      <c r="D764" s="50" t="s">
        <v>12</v>
      </c>
      <c r="E764" s="41" t="s">
        <v>13</v>
      </c>
      <c r="F764" s="50" t="s">
        <v>12</v>
      </c>
      <c r="G764" s="116" t="s">
        <v>14</v>
      </c>
      <c r="H764" s="35">
        <v>21601</v>
      </c>
      <c r="I764" s="115" t="s">
        <v>66</v>
      </c>
      <c r="J764" s="115" t="s">
        <v>937</v>
      </c>
      <c r="K764" s="156" t="s">
        <v>478</v>
      </c>
      <c r="L764" s="42" t="s">
        <v>48</v>
      </c>
      <c r="M764" s="42" t="s">
        <v>48</v>
      </c>
      <c r="N764" s="128" t="s">
        <v>53</v>
      </c>
      <c r="O764" s="118">
        <v>72</v>
      </c>
      <c r="P764" s="157">
        <v>28</v>
      </c>
      <c r="Q764" s="120" t="s">
        <v>130</v>
      </c>
      <c r="R764" s="167">
        <f t="shared" si="24"/>
        <v>2016</v>
      </c>
      <c r="S764" s="167">
        <v>224</v>
      </c>
      <c r="T764" s="134">
        <v>0</v>
      </c>
      <c r="U764" s="168">
        <v>560</v>
      </c>
      <c r="V764" s="134">
        <v>0</v>
      </c>
      <c r="W764" s="168">
        <v>560</v>
      </c>
      <c r="X764" s="134">
        <v>0</v>
      </c>
      <c r="Y764" s="168">
        <v>224</v>
      </c>
      <c r="Z764" s="134">
        <v>0</v>
      </c>
      <c r="AA764" s="168">
        <v>224</v>
      </c>
      <c r="AB764" s="134">
        <v>0</v>
      </c>
      <c r="AC764" s="168">
        <v>224</v>
      </c>
      <c r="AD764" s="134">
        <v>0</v>
      </c>
    </row>
    <row r="765" spans="1:30" ht="27.6" x14ac:dyDescent="0.3">
      <c r="A765" s="39" t="s">
        <v>383</v>
      </c>
      <c r="B765" s="39" t="s">
        <v>783</v>
      </c>
      <c r="C765" s="39" t="s">
        <v>783</v>
      </c>
      <c r="D765" s="50" t="s">
        <v>12</v>
      </c>
      <c r="E765" s="41" t="s">
        <v>13</v>
      </c>
      <c r="F765" s="50" t="s">
        <v>12</v>
      </c>
      <c r="G765" s="116" t="s">
        <v>14</v>
      </c>
      <c r="H765" s="35">
        <v>21601</v>
      </c>
      <c r="I765" s="115" t="s">
        <v>66</v>
      </c>
      <c r="J765" s="115" t="s">
        <v>71</v>
      </c>
      <c r="K765" s="156" t="s">
        <v>938</v>
      </c>
      <c r="L765" s="42" t="s">
        <v>48</v>
      </c>
      <c r="M765" s="42" t="s">
        <v>48</v>
      </c>
      <c r="N765" s="128" t="s">
        <v>53</v>
      </c>
      <c r="O765" s="118">
        <v>10</v>
      </c>
      <c r="P765" s="157">
        <v>332</v>
      </c>
      <c r="Q765" s="120" t="s">
        <v>130</v>
      </c>
      <c r="R765" s="167">
        <f t="shared" si="24"/>
        <v>3320</v>
      </c>
      <c r="S765" s="134">
        <v>0</v>
      </c>
      <c r="T765" s="134">
        <v>0</v>
      </c>
      <c r="U765" s="168">
        <v>1660</v>
      </c>
      <c r="V765" s="134">
        <v>0</v>
      </c>
      <c r="W765" s="168">
        <v>1660</v>
      </c>
      <c r="X765" s="134">
        <v>0</v>
      </c>
      <c r="Y765" s="134">
        <v>0</v>
      </c>
      <c r="Z765" s="134">
        <v>0</v>
      </c>
      <c r="AA765" s="134">
        <v>0</v>
      </c>
      <c r="AB765" s="134">
        <v>0</v>
      </c>
      <c r="AC765" s="134">
        <v>0</v>
      </c>
      <c r="AD765" s="134">
        <v>0</v>
      </c>
    </row>
    <row r="766" spans="1:30" ht="27.6" x14ac:dyDescent="0.3">
      <c r="A766" s="39" t="s">
        <v>383</v>
      </c>
      <c r="B766" s="39" t="s">
        <v>783</v>
      </c>
      <c r="C766" s="39" t="s">
        <v>783</v>
      </c>
      <c r="D766" s="50" t="s">
        <v>12</v>
      </c>
      <c r="E766" s="41" t="s">
        <v>13</v>
      </c>
      <c r="F766" s="50" t="s">
        <v>12</v>
      </c>
      <c r="G766" s="116" t="s">
        <v>14</v>
      </c>
      <c r="H766" s="128">
        <v>22104</v>
      </c>
      <c r="I766" s="116" t="s">
        <v>67</v>
      </c>
      <c r="J766" s="115" t="s">
        <v>939</v>
      </c>
      <c r="K766" s="156" t="s">
        <v>940</v>
      </c>
      <c r="L766" s="42" t="s">
        <v>48</v>
      </c>
      <c r="M766" s="42" t="s">
        <v>48</v>
      </c>
      <c r="N766" s="128" t="s">
        <v>52</v>
      </c>
      <c r="O766" s="118">
        <v>40</v>
      </c>
      <c r="P766" s="157">
        <v>109</v>
      </c>
      <c r="Q766" s="120" t="s">
        <v>130</v>
      </c>
      <c r="R766" s="167">
        <f t="shared" si="24"/>
        <v>4360</v>
      </c>
      <c r="S766" s="167">
        <v>1090</v>
      </c>
      <c r="T766" s="134">
        <v>0</v>
      </c>
      <c r="U766" s="134">
        <v>0</v>
      </c>
      <c r="V766" s="134">
        <v>0</v>
      </c>
      <c r="W766" s="168">
        <v>1090</v>
      </c>
      <c r="X766" s="134">
        <v>0</v>
      </c>
      <c r="Y766" s="134">
        <v>0</v>
      </c>
      <c r="Z766" s="168">
        <v>1090</v>
      </c>
      <c r="AA766" s="134">
        <v>0</v>
      </c>
      <c r="AB766" s="168">
        <v>1090</v>
      </c>
      <c r="AC766" s="134">
        <v>0</v>
      </c>
      <c r="AD766" s="134">
        <v>0</v>
      </c>
    </row>
    <row r="767" spans="1:30" ht="27.6" x14ac:dyDescent="0.3">
      <c r="A767" s="39" t="s">
        <v>383</v>
      </c>
      <c r="B767" s="39" t="s">
        <v>783</v>
      </c>
      <c r="C767" s="39" t="s">
        <v>783</v>
      </c>
      <c r="D767" s="50" t="s">
        <v>12</v>
      </c>
      <c r="E767" s="41" t="s">
        <v>13</v>
      </c>
      <c r="F767" s="50" t="s">
        <v>12</v>
      </c>
      <c r="G767" s="116" t="s">
        <v>14</v>
      </c>
      <c r="H767" s="128">
        <v>22104</v>
      </c>
      <c r="I767" s="116" t="s">
        <v>67</v>
      </c>
      <c r="J767" s="115" t="s">
        <v>941</v>
      </c>
      <c r="K767" s="156" t="s">
        <v>942</v>
      </c>
      <c r="L767" s="42" t="s">
        <v>48</v>
      </c>
      <c r="M767" s="42" t="s">
        <v>48</v>
      </c>
      <c r="N767" s="128" t="s">
        <v>921</v>
      </c>
      <c r="O767" s="118">
        <v>40</v>
      </c>
      <c r="P767" s="157">
        <v>429</v>
      </c>
      <c r="Q767" s="120" t="s">
        <v>130</v>
      </c>
      <c r="R767" s="167">
        <f t="shared" si="24"/>
        <v>17160</v>
      </c>
      <c r="S767" s="167">
        <v>4290</v>
      </c>
      <c r="T767" s="134">
        <v>0</v>
      </c>
      <c r="U767" s="134">
        <v>0</v>
      </c>
      <c r="V767" s="134">
        <v>0</v>
      </c>
      <c r="W767" s="168">
        <v>4290</v>
      </c>
      <c r="X767" s="134">
        <v>0</v>
      </c>
      <c r="Y767" s="134">
        <v>0</v>
      </c>
      <c r="Z767" s="168">
        <v>4290</v>
      </c>
      <c r="AA767" s="134">
        <v>0</v>
      </c>
      <c r="AB767" s="168">
        <v>4290</v>
      </c>
      <c r="AC767" s="134">
        <v>0</v>
      </c>
      <c r="AD767" s="134">
        <v>0</v>
      </c>
    </row>
    <row r="768" spans="1:30" ht="27.6" x14ac:dyDescent="0.3">
      <c r="A768" s="39" t="s">
        <v>383</v>
      </c>
      <c r="B768" s="39" t="s">
        <v>783</v>
      </c>
      <c r="C768" s="39" t="s">
        <v>783</v>
      </c>
      <c r="D768" s="50" t="s">
        <v>12</v>
      </c>
      <c r="E768" s="41" t="s">
        <v>13</v>
      </c>
      <c r="F768" s="50" t="s">
        <v>12</v>
      </c>
      <c r="G768" s="116" t="s">
        <v>14</v>
      </c>
      <c r="H768" s="128">
        <v>22104</v>
      </c>
      <c r="I768" s="116" t="s">
        <v>67</v>
      </c>
      <c r="J768" s="115" t="s">
        <v>264</v>
      </c>
      <c r="K768" s="156" t="s">
        <v>265</v>
      </c>
      <c r="L768" s="42" t="s">
        <v>48</v>
      </c>
      <c r="M768" s="42" t="s">
        <v>48</v>
      </c>
      <c r="N768" s="128" t="s">
        <v>266</v>
      </c>
      <c r="O768" s="118">
        <v>16</v>
      </c>
      <c r="P768" s="157">
        <v>199</v>
      </c>
      <c r="Q768" s="120" t="s">
        <v>130</v>
      </c>
      <c r="R768" s="167">
        <f t="shared" si="24"/>
        <v>3184</v>
      </c>
      <c r="S768" s="167">
        <v>398</v>
      </c>
      <c r="T768" s="134">
        <v>0</v>
      </c>
      <c r="U768" s="134">
        <v>0</v>
      </c>
      <c r="V768" s="134">
        <v>0</v>
      </c>
      <c r="W768" s="168">
        <v>398</v>
      </c>
      <c r="X768" s="168">
        <v>1592</v>
      </c>
      <c r="Y768" s="134">
        <v>0</v>
      </c>
      <c r="Z768" s="168">
        <v>398</v>
      </c>
      <c r="AA768" s="134">
        <v>0</v>
      </c>
      <c r="AB768" s="168">
        <v>398</v>
      </c>
      <c r="AC768" s="134">
        <v>0</v>
      </c>
      <c r="AD768" s="134">
        <v>0</v>
      </c>
    </row>
    <row r="769" spans="1:30" ht="27.6" x14ac:dyDescent="0.3">
      <c r="A769" s="39" t="s">
        <v>383</v>
      </c>
      <c r="B769" s="39" t="s">
        <v>783</v>
      </c>
      <c r="C769" s="39" t="s">
        <v>783</v>
      </c>
      <c r="D769" s="50" t="s">
        <v>12</v>
      </c>
      <c r="E769" s="41" t="s">
        <v>13</v>
      </c>
      <c r="F769" s="50" t="s">
        <v>12</v>
      </c>
      <c r="G769" s="116" t="s">
        <v>14</v>
      </c>
      <c r="H769" s="128">
        <v>22104</v>
      </c>
      <c r="I769" s="116" t="s">
        <v>67</v>
      </c>
      <c r="J769" s="115" t="s">
        <v>267</v>
      </c>
      <c r="K769" s="156" t="s">
        <v>265</v>
      </c>
      <c r="L769" s="42" t="s">
        <v>48</v>
      </c>
      <c r="M769" s="42" t="s">
        <v>48</v>
      </c>
      <c r="N769" s="128" t="s">
        <v>268</v>
      </c>
      <c r="O769" s="118">
        <v>28</v>
      </c>
      <c r="P769" s="157">
        <v>179</v>
      </c>
      <c r="Q769" s="120" t="s">
        <v>130</v>
      </c>
      <c r="R769" s="167">
        <f t="shared" si="24"/>
        <v>5012</v>
      </c>
      <c r="S769" s="167">
        <v>716</v>
      </c>
      <c r="T769" s="134">
        <v>0</v>
      </c>
      <c r="U769" s="168">
        <v>716</v>
      </c>
      <c r="V769" s="134">
        <v>0</v>
      </c>
      <c r="W769" s="168">
        <v>716</v>
      </c>
      <c r="X769" s="168">
        <v>1432</v>
      </c>
      <c r="Y769" s="134">
        <v>0</v>
      </c>
      <c r="Z769" s="168">
        <v>716</v>
      </c>
      <c r="AA769" s="134">
        <v>0</v>
      </c>
      <c r="AB769" s="168">
        <v>716</v>
      </c>
      <c r="AC769" s="134">
        <v>0</v>
      </c>
      <c r="AD769" s="134">
        <v>0</v>
      </c>
    </row>
    <row r="770" spans="1:30" ht="27.6" x14ac:dyDescent="0.3">
      <c r="A770" s="39" t="s">
        <v>383</v>
      </c>
      <c r="B770" s="39" t="s">
        <v>783</v>
      </c>
      <c r="C770" s="39" t="s">
        <v>783</v>
      </c>
      <c r="D770" s="50" t="s">
        <v>12</v>
      </c>
      <c r="E770" s="41" t="s">
        <v>13</v>
      </c>
      <c r="F770" s="50" t="s">
        <v>12</v>
      </c>
      <c r="G770" s="116" t="s">
        <v>14</v>
      </c>
      <c r="H770" s="128">
        <v>22104</v>
      </c>
      <c r="I770" s="116" t="s">
        <v>67</v>
      </c>
      <c r="J770" s="115" t="s">
        <v>943</v>
      </c>
      <c r="K770" s="156" t="s">
        <v>944</v>
      </c>
      <c r="L770" s="42" t="s">
        <v>48</v>
      </c>
      <c r="M770" s="42" t="s">
        <v>48</v>
      </c>
      <c r="N770" s="128" t="s">
        <v>273</v>
      </c>
      <c r="O770" s="118">
        <v>28</v>
      </c>
      <c r="P770" s="157">
        <v>359</v>
      </c>
      <c r="Q770" s="120" t="s">
        <v>130</v>
      </c>
      <c r="R770" s="167">
        <f t="shared" si="24"/>
        <v>10052</v>
      </c>
      <c r="S770" s="167">
        <v>1436</v>
      </c>
      <c r="T770" s="134">
        <v>0</v>
      </c>
      <c r="U770" s="168">
        <v>1436</v>
      </c>
      <c r="V770" s="134">
        <v>0</v>
      </c>
      <c r="W770" s="168">
        <v>1436</v>
      </c>
      <c r="X770" s="168">
        <v>2872</v>
      </c>
      <c r="Y770" s="134">
        <v>0</v>
      </c>
      <c r="Z770" s="168">
        <v>1436</v>
      </c>
      <c r="AA770" s="134">
        <v>0</v>
      </c>
      <c r="AB770" s="168">
        <v>1436</v>
      </c>
      <c r="AC770" s="134">
        <v>0</v>
      </c>
      <c r="AD770" s="134">
        <v>0</v>
      </c>
    </row>
    <row r="771" spans="1:30" ht="27.6" x14ac:dyDescent="0.3">
      <c r="A771" s="39" t="s">
        <v>383</v>
      </c>
      <c r="B771" s="39" t="s">
        <v>783</v>
      </c>
      <c r="C771" s="39" t="s">
        <v>783</v>
      </c>
      <c r="D771" s="50" t="s">
        <v>12</v>
      </c>
      <c r="E771" s="41" t="s">
        <v>13</v>
      </c>
      <c r="F771" s="50" t="s">
        <v>12</v>
      </c>
      <c r="G771" s="116" t="s">
        <v>14</v>
      </c>
      <c r="H771" s="128">
        <v>22104</v>
      </c>
      <c r="I771" s="116" t="s">
        <v>67</v>
      </c>
      <c r="J771" s="115" t="s">
        <v>945</v>
      </c>
      <c r="K771" s="156" t="s">
        <v>946</v>
      </c>
      <c r="L771" s="42" t="s">
        <v>48</v>
      </c>
      <c r="M771" s="42" t="s">
        <v>48</v>
      </c>
      <c r="N771" s="128" t="s">
        <v>52</v>
      </c>
      <c r="O771" s="118">
        <v>31</v>
      </c>
      <c r="P771" s="157">
        <v>319</v>
      </c>
      <c r="Q771" s="120" t="s">
        <v>130</v>
      </c>
      <c r="R771" s="167">
        <f t="shared" si="24"/>
        <v>9889</v>
      </c>
      <c r="S771" s="167">
        <v>1276</v>
      </c>
      <c r="T771" s="134">
        <v>0</v>
      </c>
      <c r="U771" s="168">
        <v>2552</v>
      </c>
      <c r="V771" s="134">
        <v>0</v>
      </c>
      <c r="W771" s="168">
        <v>1595</v>
      </c>
      <c r="X771" s="168">
        <v>1276</v>
      </c>
      <c r="Y771" s="134">
        <v>0</v>
      </c>
      <c r="Z771" s="168">
        <v>1595</v>
      </c>
      <c r="AA771" s="134">
        <v>0</v>
      </c>
      <c r="AB771" s="168">
        <v>1595</v>
      </c>
      <c r="AC771" s="134">
        <v>0</v>
      </c>
      <c r="AD771" s="134">
        <v>0</v>
      </c>
    </row>
    <row r="772" spans="1:30" ht="27.6" x14ac:dyDescent="0.3">
      <c r="A772" s="39" t="s">
        <v>383</v>
      </c>
      <c r="B772" s="39" t="s">
        <v>783</v>
      </c>
      <c r="C772" s="39" t="s">
        <v>783</v>
      </c>
      <c r="D772" s="50" t="s">
        <v>12</v>
      </c>
      <c r="E772" s="41" t="s">
        <v>13</v>
      </c>
      <c r="F772" s="50" t="s">
        <v>12</v>
      </c>
      <c r="G772" s="116" t="s">
        <v>14</v>
      </c>
      <c r="H772" s="128">
        <v>22104</v>
      </c>
      <c r="I772" s="116" t="s">
        <v>67</v>
      </c>
      <c r="J772" s="115" t="s">
        <v>617</v>
      </c>
      <c r="K772" s="156" t="s">
        <v>272</v>
      </c>
      <c r="L772" s="42" t="s">
        <v>48</v>
      </c>
      <c r="M772" s="42" t="s">
        <v>48</v>
      </c>
      <c r="N772" s="128" t="s">
        <v>54</v>
      </c>
      <c r="O772" s="118">
        <v>12</v>
      </c>
      <c r="P772" s="157">
        <v>129</v>
      </c>
      <c r="Q772" s="120" t="s">
        <v>130</v>
      </c>
      <c r="R772" s="167">
        <f t="shared" si="24"/>
        <v>1548</v>
      </c>
      <c r="S772" s="167">
        <v>129</v>
      </c>
      <c r="T772" s="134">
        <v>0</v>
      </c>
      <c r="U772" s="168">
        <v>1032</v>
      </c>
      <c r="V772" s="134">
        <v>0</v>
      </c>
      <c r="W772" s="168">
        <v>129</v>
      </c>
      <c r="X772" s="134">
        <v>0</v>
      </c>
      <c r="Y772" s="134">
        <v>0</v>
      </c>
      <c r="Z772" s="168">
        <v>129</v>
      </c>
      <c r="AA772" s="134">
        <v>0</v>
      </c>
      <c r="AB772" s="168">
        <v>129</v>
      </c>
      <c r="AC772" s="134">
        <v>0</v>
      </c>
      <c r="AD772" s="134">
        <v>0</v>
      </c>
    </row>
    <row r="773" spans="1:30" ht="27.6" x14ac:dyDescent="0.3">
      <c r="A773" s="39" t="s">
        <v>383</v>
      </c>
      <c r="B773" s="39" t="s">
        <v>783</v>
      </c>
      <c r="C773" s="39" t="s">
        <v>783</v>
      </c>
      <c r="D773" s="50" t="s">
        <v>12</v>
      </c>
      <c r="E773" s="41" t="s">
        <v>13</v>
      </c>
      <c r="F773" s="50" t="s">
        <v>12</v>
      </c>
      <c r="G773" s="116" t="s">
        <v>14</v>
      </c>
      <c r="H773" s="128">
        <v>22104</v>
      </c>
      <c r="I773" s="116" t="s">
        <v>67</v>
      </c>
      <c r="J773" s="115" t="s">
        <v>442</v>
      </c>
      <c r="K773" s="156" t="s">
        <v>272</v>
      </c>
      <c r="L773" s="42" t="s">
        <v>48</v>
      </c>
      <c r="M773" s="42" t="s">
        <v>48</v>
      </c>
      <c r="N773" s="128" t="s">
        <v>926</v>
      </c>
      <c r="O773" s="118">
        <v>199</v>
      </c>
      <c r="P773" s="157">
        <v>1</v>
      </c>
      <c r="Q773" s="120" t="s">
        <v>130</v>
      </c>
      <c r="R773" s="167">
        <f t="shared" si="24"/>
        <v>199</v>
      </c>
      <c r="S773" s="167">
        <v>21</v>
      </c>
      <c r="T773" s="134">
        <v>0</v>
      </c>
      <c r="U773" s="168">
        <v>71</v>
      </c>
      <c r="V773" s="134">
        <v>0</v>
      </c>
      <c r="W773" s="168">
        <v>24</v>
      </c>
      <c r="X773" s="168">
        <v>35</v>
      </c>
      <c r="Y773" s="134">
        <v>0</v>
      </c>
      <c r="Z773" s="168">
        <v>24</v>
      </c>
      <c r="AA773" s="134">
        <v>0</v>
      </c>
      <c r="AB773" s="168">
        <v>24</v>
      </c>
      <c r="AC773" s="134">
        <v>0</v>
      </c>
      <c r="AD773" s="134">
        <v>0</v>
      </c>
    </row>
    <row r="774" spans="1:30" ht="27.6" x14ac:dyDescent="0.3">
      <c r="A774" s="39" t="s">
        <v>383</v>
      </c>
      <c r="B774" s="39" t="s">
        <v>783</v>
      </c>
      <c r="C774" s="39" t="s">
        <v>783</v>
      </c>
      <c r="D774" s="50" t="s">
        <v>12</v>
      </c>
      <c r="E774" s="41" t="s">
        <v>13</v>
      </c>
      <c r="F774" s="50" t="s">
        <v>12</v>
      </c>
      <c r="G774" s="116" t="s">
        <v>14</v>
      </c>
      <c r="H774" s="128">
        <v>22104</v>
      </c>
      <c r="I774" s="116" t="s">
        <v>67</v>
      </c>
      <c r="J774" s="115" t="s">
        <v>276</v>
      </c>
      <c r="K774" s="156" t="s">
        <v>277</v>
      </c>
      <c r="L774" s="42" t="s">
        <v>48</v>
      </c>
      <c r="M774" s="42" t="s">
        <v>48</v>
      </c>
      <c r="N774" s="128" t="s">
        <v>54</v>
      </c>
      <c r="O774" s="118">
        <v>13</v>
      </c>
      <c r="P774" s="157">
        <v>229</v>
      </c>
      <c r="Q774" s="120" t="s">
        <v>130</v>
      </c>
      <c r="R774" s="167">
        <f t="shared" si="24"/>
        <v>2977</v>
      </c>
      <c r="S774" s="167">
        <v>458</v>
      </c>
      <c r="T774" s="134">
        <v>0</v>
      </c>
      <c r="U774" s="168">
        <v>1832</v>
      </c>
      <c r="V774" s="134">
        <v>0</v>
      </c>
      <c r="W774" s="168">
        <v>229</v>
      </c>
      <c r="X774" s="134">
        <v>0</v>
      </c>
      <c r="Y774" s="134">
        <v>0</v>
      </c>
      <c r="Z774" s="168">
        <v>229</v>
      </c>
      <c r="AA774" s="134">
        <v>0</v>
      </c>
      <c r="AB774" s="168">
        <v>229</v>
      </c>
      <c r="AC774" s="134">
        <v>0</v>
      </c>
      <c r="AD774" s="134">
        <v>0</v>
      </c>
    </row>
    <row r="775" spans="1:30" ht="27.6" x14ac:dyDescent="0.3">
      <c r="A775" s="39" t="s">
        <v>383</v>
      </c>
      <c r="B775" s="39" t="s">
        <v>783</v>
      </c>
      <c r="C775" s="39" t="s">
        <v>783</v>
      </c>
      <c r="D775" s="50" t="s">
        <v>12</v>
      </c>
      <c r="E775" s="41" t="s">
        <v>13</v>
      </c>
      <c r="F775" s="50" t="s">
        <v>12</v>
      </c>
      <c r="G775" s="116" t="s">
        <v>14</v>
      </c>
      <c r="H775" s="128">
        <v>22104</v>
      </c>
      <c r="I775" s="116" t="s">
        <v>67</v>
      </c>
      <c r="J775" s="115" t="s">
        <v>947</v>
      </c>
      <c r="K775" s="156" t="s">
        <v>948</v>
      </c>
      <c r="L775" s="42" t="s">
        <v>48</v>
      </c>
      <c r="M775" s="42" t="s">
        <v>48</v>
      </c>
      <c r="N775" s="128" t="s">
        <v>53</v>
      </c>
      <c r="O775" s="118">
        <v>8</v>
      </c>
      <c r="P775" s="157">
        <v>149</v>
      </c>
      <c r="Q775" s="120" t="s">
        <v>130</v>
      </c>
      <c r="R775" s="167">
        <f t="shared" si="24"/>
        <v>1192</v>
      </c>
      <c r="S775" s="134">
        <v>0</v>
      </c>
      <c r="T775" s="134">
        <v>0</v>
      </c>
      <c r="U775" s="168">
        <v>1192</v>
      </c>
      <c r="V775" s="134">
        <v>0</v>
      </c>
      <c r="W775" s="134">
        <v>0</v>
      </c>
      <c r="X775" s="134">
        <v>0</v>
      </c>
      <c r="Y775" s="134">
        <v>0</v>
      </c>
      <c r="Z775" s="134">
        <v>0</v>
      </c>
      <c r="AA775" s="134">
        <v>0</v>
      </c>
      <c r="AB775" s="134">
        <v>0</v>
      </c>
      <c r="AC775" s="134">
        <v>0</v>
      </c>
      <c r="AD775" s="134">
        <v>0</v>
      </c>
    </row>
    <row r="776" spans="1:30" ht="27.6" x14ac:dyDescent="0.3">
      <c r="A776" s="39" t="s">
        <v>383</v>
      </c>
      <c r="B776" s="39" t="s">
        <v>783</v>
      </c>
      <c r="C776" s="39" t="s">
        <v>783</v>
      </c>
      <c r="D776" s="50" t="s">
        <v>12</v>
      </c>
      <c r="E776" s="41" t="s">
        <v>13</v>
      </c>
      <c r="F776" s="50" t="s">
        <v>12</v>
      </c>
      <c r="G776" s="116" t="s">
        <v>14</v>
      </c>
      <c r="H776" s="128">
        <v>22104</v>
      </c>
      <c r="I776" s="116" t="s">
        <v>67</v>
      </c>
      <c r="J776" s="115" t="s">
        <v>949</v>
      </c>
      <c r="K776" s="156" t="s">
        <v>950</v>
      </c>
      <c r="L776" s="42" t="s">
        <v>48</v>
      </c>
      <c r="M776" s="42" t="s">
        <v>48</v>
      </c>
      <c r="N776" s="128" t="s">
        <v>52</v>
      </c>
      <c r="O776" s="118">
        <v>4</v>
      </c>
      <c r="P776" s="157">
        <v>269</v>
      </c>
      <c r="Q776" s="120" t="s">
        <v>130</v>
      </c>
      <c r="R776" s="167">
        <f t="shared" si="24"/>
        <v>1076</v>
      </c>
      <c r="S776" s="134">
        <v>0</v>
      </c>
      <c r="T776" s="134">
        <v>0</v>
      </c>
      <c r="U776" s="168">
        <v>1076</v>
      </c>
      <c r="V776" s="134">
        <v>0</v>
      </c>
      <c r="W776" s="134">
        <v>0</v>
      </c>
      <c r="X776" s="134">
        <v>0</v>
      </c>
      <c r="Y776" s="134">
        <v>0</v>
      </c>
      <c r="Z776" s="134">
        <v>0</v>
      </c>
      <c r="AA776" s="134">
        <v>0</v>
      </c>
      <c r="AB776" s="134">
        <v>0</v>
      </c>
      <c r="AC776" s="134">
        <v>0</v>
      </c>
      <c r="AD776" s="134">
        <v>0</v>
      </c>
    </row>
    <row r="777" spans="1:30" ht="27.6" x14ac:dyDescent="0.3">
      <c r="A777" s="39" t="s">
        <v>383</v>
      </c>
      <c r="B777" s="39" t="s">
        <v>783</v>
      </c>
      <c r="C777" s="39" t="s">
        <v>783</v>
      </c>
      <c r="D777" s="50" t="s">
        <v>12</v>
      </c>
      <c r="E777" s="41" t="s">
        <v>13</v>
      </c>
      <c r="F777" s="50" t="s">
        <v>12</v>
      </c>
      <c r="G777" s="116" t="s">
        <v>14</v>
      </c>
      <c r="H777" s="128">
        <v>22104</v>
      </c>
      <c r="I777" s="116" t="s">
        <v>67</v>
      </c>
      <c r="J777" s="115" t="s">
        <v>76</v>
      </c>
      <c r="K777" s="156" t="s">
        <v>77</v>
      </c>
      <c r="L777" s="42" t="s">
        <v>48</v>
      </c>
      <c r="M777" s="42" t="s">
        <v>48</v>
      </c>
      <c r="N777" s="128" t="s">
        <v>261</v>
      </c>
      <c r="O777" s="118">
        <v>6</v>
      </c>
      <c r="P777" s="157">
        <v>93</v>
      </c>
      <c r="Q777" s="120" t="s">
        <v>130</v>
      </c>
      <c r="R777" s="167">
        <f t="shared" si="24"/>
        <v>558</v>
      </c>
      <c r="S777" s="167">
        <v>186</v>
      </c>
      <c r="T777" s="134">
        <v>0</v>
      </c>
      <c r="U777" s="168">
        <v>93</v>
      </c>
      <c r="V777" s="134">
        <v>0</v>
      </c>
      <c r="W777" s="168">
        <v>93</v>
      </c>
      <c r="X777" s="134">
        <v>0</v>
      </c>
      <c r="Y777" s="134">
        <v>0</v>
      </c>
      <c r="Z777" s="168">
        <v>93</v>
      </c>
      <c r="AA777" s="134">
        <v>0</v>
      </c>
      <c r="AB777" s="168">
        <v>93</v>
      </c>
      <c r="AC777" s="134">
        <v>0</v>
      </c>
      <c r="AD777" s="134">
        <v>0</v>
      </c>
    </row>
    <row r="778" spans="1:30" ht="27.6" x14ac:dyDescent="0.3">
      <c r="A778" s="39" t="s">
        <v>383</v>
      </c>
      <c r="B778" s="39" t="s">
        <v>783</v>
      </c>
      <c r="C778" s="39" t="s">
        <v>783</v>
      </c>
      <c r="D778" s="50" t="s">
        <v>12</v>
      </c>
      <c r="E778" s="41" t="s">
        <v>13</v>
      </c>
      <c r="F778" s="50" t="s">
        <v>12</v>
      </c>
      <c r="G778" s="116" t="s">
        <v>14</v>
      </c>
      <c r="H778" s="128">
        <v>25301</v>
      </c>
      <c r="I778" s="116" t="s">
        <v>68</v>
      </c>
      <c r="J778" s="115" t="s">
        <v>951</v>
      </c>
      <c r="K778" s="113" t="s">
        <v>952</v>
      </c>
      <c r="L778" s="42" t="s">
        <v>48</v>
      </c>
      <c r="M778" s="42" t="s">
        <v>48</v>
      </c>
      <c r="N778" s="128" t="s">
        <v>54</v>
      </c>
      <c r="O778" s="118">
        <v>1</v>
      </c>
      <c r="P778" s="157">
        <v>229</v>
      </c>
      <c r="Q778" s="120" t="s">
        <v>130</v>
      </c>
      <c r="R778" s="167">
        <f t="shared" si="24"/>
        <v>229</v>
      </c>
      <c r="S778" s="134">
        <v>0</v>
      </c>
      <c r="T778" s="134">
        <v>0</v>
      </c>
      <c r="U778" s="134">
        <v>0</v>
      </c>
      <c r="V778" s="134">
        <v>0</v>
      </c>
      <c r="W778" s="134">
        <v>0</v>
      </c>
      <c r="X778" s="134">
        <v>0</v>
      </c>
      <c r="Y778" s="134">
        <v>0</v>
      </c>
      <c r="Z778" s="134">
        <v>0</v>
      </c>
      <c r="AA778" s="134">
        <v>0</v>
      </c>
      <c r="AB778" s="168">
        <v>229</v>
      </c>
      <c r="AC778" s="134">
        <v>0</v>
      </c>
      <c r="AD778" s="134">
        <v>0</v>
      </c>
    </row>
    <row r="779" spans="1:30" ht="27.6" x14ac:dyDescent="0.3">
      <c r="A779" s="39" t="s">
        <v>383</v>
      </c>
      <c r="B779" s="39" t="s">
        <v>783</v>
      </c>
      <c r="C779" s="39" t="s">
        <v>783</v>
      </c>
      <c r="D779" s="50" t="s">
        <v>12</v>
      </c>
      <c r="E779" s="41" t="s">
        <v>13</v>
      </c>
      <c r="F779" s="50" t="s">
        <v>12</v>
      </c>
      <c r="G779" s="116" t="s">
        <v>14</v>
      </c>
      <c r="H779" s="128">
        <v>25301</v>
      </c>
      <c r="I779" s="116" t="s">
        <v>68</v>
      </c>
      <c r="J779" s="115" t="s">
        <v>953</v>
      </c>
      <c r="K779" s="113" t="s">
        <v>954</v>
      </c>
      <c r="L779" s="42" t="s">
        <v>48</v>
      </c>
      <c r="M779" s="42" t="s">
        <v>48</v>
      </c>
      <c r="N779" s="128" t="s">
        <v>54</v>
      </c>
      <c r="O779" s="118">
        <v>24</v>
      </c>
      <c r="P779" s="157">
        <v>23</v>
      </c>
      <c r="Q779" s="120" t="s">
        <v>130</v>
      </c>
      <c r="R779" s="167">
        <f t="shared" si="24"/>
        <v>552</v>
      </c>
      <c r="S779" s="167">
        <v>161</v>
      </c>
      <c r="T779" s="134">
        <v>0</v>
      </c>
      <c r="U779" s="134">
        <v>0</v>
      </c>
      <c r="V779" s="168">
        <v>161</v>
      </c>
      <c r="W779" s="134">
        <v>0</v>
      </c>
      <c r="X779" s="134">
        <v>0</v>
      </c>
      <c r="Y779" s="168">
        <v>161</v>
      </c>
      <c r="Z779" s="134">
        <v>0</v>
      </c>
      <c r="AA779" s="134">
        <v>0</v>
      </c>
      <c r="AB779" s="168">
        <v>69</v>
      </c>
      <c r="AC779" s="134">
        <v>0</v>
      </c>
      <c r="AD779" s="134">
        <v>0</v>
      </c>
    </row>
    <row r="780" spans="1:30" ht="27.6" x14ac:dyDescent="0.3">
      <c r="A780" s="39" t="s">
        <v>383</v>
      </c>
      <c r="B780" s="39" t="s">
        <v>783</v>
      </c>
      <c r="C780" s="39" t="s">
        <v>783</v>
      </c>
      <c r="D780" s="50" t="s">
        <v>12</v>
      </c>
      <c r="E780" s="41" t="s">
        <v>13</v>
      </c>
      <c r="F780" s="50" t="s">
        <v>12</v>
      </c>
      <c r="G780" s="116" t="s">
        <v>14</v>
      </c>
      <c r="H780" s="128">
        <v>25301</v>
      </c>
      <c r="I780" s="116" t="s">
        <v>68</v>
      </c>
      <c r="J780" s="115" t="s">
        <v>294</v>
      </c>
      <c r="K780" s="113" t="s">
        <v>295</v>
      </c>
      <c r="L780" s="42" t="s">
        <v>48</v>
      </c>
      <c r="M780" s="42" t="s">
        <v>48</v>
      </c>
      <c r="N780" s="128" t="s">
        <v>54</v>
      </c>
      <c r="O780" s="118">
        <v>12</v>
      </c>
      <c r="P780" s="157">
        <v>17</v>
      </c>
      <c r="Q780" s="120" t="s">
        <v>130</v>
      </c>
      <c r="R780" s="167">
        <f t="shared" si="24"/>
        <v>204</v>
      </c>
      <c r="S780" s="167">
        <v>68</v>
      </c>
      <c r="T780" s="134">
        <v>0</v>
      </c>
      <c r="U780" s="134">
        <v>0</v>
      </c>
      <c r="V780" s="168">
        <v>68</v>
      </c>
      <c r="W780" s="134">
        <v>0</v>
      </c>
      <c r="X780" s="134">
        <v>0</v>
      </c>
      <c r="Y780" s="168">
        <v>68</v>
      </c>
      <c r="Z780" s="134">
        <v>0</v>
      </c>
      <c r="AA780" s="134">
        <v>0</v>
      </c>
      <c r="AB780" s="168"/>
      <c r="AC780" s="134">
        <v>0</v>
      </c>
      <c r="AD780" s="134">
        <v>0</v>
      </c>
    </row>
    <row r="781" spans="1:30" ht="27.6" x14ac:dyDescent="0.3">
      <c r="A781" s="39" t="s">
        <v>383</v>
      </c>
      <c r="B781" s="39" t="s">
        <v>783</v>
      </c>
      <c r="C781" s="39" t="s">
        <v>783</v>
      </c>
      <c r="D781" s="50" t="s">
        <v>12</v>
      </c>
      <c r="E781" s="41" t="s">
        <v>13</v>
      </c>
      <c r="F781" s="50" t="s">
        <v>12</v>
      </c>
      <c r="G781" s="116" t="s">
        <v>14</v>
      </c>
      <c r="H781" s="128">
        <v>25301</v>
      </c>
      <c r="I781" s="116" t="s">
        <v>68</v>
      </c>
      <c r="J781" s="115" t="s">
        <v>955</v>
      </c>
      <c r="K781" s="113" t="s">
        <v>956</v>
      </c>
      <c r="L781" s="42" t="s">
        <v>48</v>
      </c>
      <c r="M781" s="42" t="s">
        <v>48</v>
      </c>
      <c r="N781" s="128" t="s">
        <v>53</v>
      </c>
      <c r="O781" s="118">
        <v>7</v>
      </c>
      <c r="P781" s="157">
        <v>4</v>
      </c>
      <c r="Q781" s="120" t="s">
        <v>130</v>
      </c>
      <c r="R781" s="167">
        <f t="shared" si="24"/>
        <v>28</v>
      </c>
      <c r="S781" s="167">
        <v>8</v>
      </c>
      <c r="T781" s="134">
        <v>0</v>
      </c>
      <c r="U781" s="134">
        <v>0</v>
      </c>
      <c r="V781" s="168">
        <v>8</v>
      </c>
      <c r="W781" s="134">
        <v>0</v>
      </c>
      <c r="X781" s="134">
        <v>0</v>
      </c>
      <c r="Y781" s="168">
        <v>8</v>
      </c>
      <c r="Z781" s="134">
        <v>0</v>
      </c>
      <c r="AA781" s="134">
        <v>0</v>
      </c>
      <c r="AB781" s="168">
        <v>4</v>
      </c>
      <c r="AC781" s="134">
        <v>0</v>
      </c>
      <c r="AD781" s="134">
        <v>0</v>
      </c>
    </row>
    <row r="782" spans="1:30" ht="27.6" x14ac:dyDescent="0.3">
      <c r="A782" s="39" t="s">
        <v>383</v>
      </c>
      <c r="B782" s="39" t="s">
        <v>783</v>
      </c>
      <c r="C782" s="39" t="s">
        <v>783</v>
      </c>
      <c r="D782" s="50" t="s">
        <v>12</v>
      </c>
      <c r="E782" s="41" t="s">
        <v>13</v>
      </c>
      <c r="F782" s="50" t="s">
        <v>12</v>
      </c>
      <c r="G782" s="116" t="s">
        <v>14</v>
      </c>
      <c r="H782" s="128">
        <v>25301</v>
      </c>
      <c r="I782" s="116" t="s">
        <v>68</v>
      </c>
      <c r="J782" s="115" t="s">
        <v>957</v>
      </c>
      <c r="K782" s="113" t="s">
        <v>958</v>
      </c>
      <c r="L782" s="42" t="s">
        <v>48</v>
      </c>
      <c r="M782" s="42" t="s">
        <v>48</v>
      </c>
      <c r="N782" s="128" t="s">
        <v>54</v>
      </c>
      <c r="O782" s="118">
        <v>5</v>
      </c>
      <c r="P782" s="157">
        <v>199</v>
      </c>
      <c r="Q782" s="120" t="s">
        <v>130</v>
      </c>
      <c r="R782" s="167">
        <f t="shared" si="24"/>
        <v>995</v>
      </c>
      <c r="S782" s="167">
        <v>199</v>
      </c>
      <c r="T782" s="134">
        <v>0</v>
      </c>
      <c r="U782" s="134">
        <v>0</v>
      </c>
      <c r="V782" s="168">
        <v>199</v>
      </c>
      <c r="W782" s="134">
        <v>0</v>
      </c>
      <c r="X782" s="134">
        <v>0</v>
      </c>
      <c r="Y782" s="168">
        <v>199</v>
      </c>
      <c r="Z782" s="134">
        <v>0</v>
      </c>
      <c r="AA782" s="134">
        <v>0</v>
      </c>
      <c r="AB782" s="168">
        <v>398</v>
      </c>
      <c r="AC782" s="134">
        <v>0</v>
      </c>
      <c r="AD782" s="134">
        <v>0</v>
      </c>
    </row>
    <row r="783" spans="1:30" ht="27.6" x14ac:dyDescent="0.3">
      <c r="A783" s="39" t="s">
        <v>383</v>
      </c>
      <c r="B783" s="39" t="s">
        <v>783</v>
      </c>
      <c r="C783" s="39" t="s">
        <v>783</v>
      </c>
      <c r="D783" s="50" t="s">
        <v>12</v>
      </c>
      <c r="E783" s="41" t="s">
        <v>13</v>
      </c>
      <c r="F783" s="50" t="s">
        <v>12</v>
      </c>
      <c r="G783" s="116" t="s">
        <v>14</v>
      </c>
      <c r="H783" s="128">
        <v>25301</v>
      </c>
      <c r="I783" s="116" t="s">
        <v>68</v>
      </c>
      <c r="J783" s="115" t="s">
        <v>959</v>
      </c>
      <c r="K783" s="113" t="s">
        <v>960</v>
      </c>
      <c r="L783" s="42" t="s">
        <v>48</v>
      </c>
      <c r="M783" s="42" t="s">
        <v>48</v>
      </c>
      <c r="N783" s="128" t="s">
        <v>54</v>
      </c>
      <c r="O783" s="118">
        <v>3</v>
      </c>
      <c r="P783" s="157">
        <v>109</v>
      </c>
      <c r="Q783" s="120" t="s">
        <v>130</v>
      </c>
      <c r="R783" s="167">
        <f t="shared" si="24"/>
        <v>327</v>
      </c>
      <c r="S783" s="167">
        <v>109</v>
      </c>
      <c r="T783" s="134">
        <v>0</v>
      </c>
      <c r="U783" s="134">
        <v>0</v>
      </c>
      <c r="V783" s="168">
        <v>109</v>
      </c>
      <c r="W783" s="134">
        <v>0</v>
      </c>
      <c r="X783" s="134">
        <v>0</v>
      </c>
      <c r="Y783" s="168">
        <v>109</v>
      </c>
      <c r="Z783" s="134">
        <v>0</v>
      </c>
      <c r="AA783" s="134">
        <v>0</v>
      </c>
      <c r="AB783" s="168"/>
      <c r="AC783" s="134">
        <v>0</v>
      </c>
      <c r="AD783" s="134">
        <v>0</v>
      </c>
    </row>
    <row r="784" spans="1:30" ht="27.6" x14ac:dyDescent="0.3">
      <c r="A784" s="39" t="s">
        <v>383</v>
      </c>
      <c r="B784" s="39" t="s">
        <v>783</v>
      </c>
      <c r="C784" s="39" t="s">
        <v>783</v>
      </c>
      <c r="D784" s="50" t="s">
        <v>12</v>
      </c>
      <c r="E784" s="41" t="s">
        <v>13</v>
      </c>
      <c r="F784" s="50" t="s">
        <v>12</v>
      </c>
      <c r="G784" s="116" t="s">
        <v>14</v>
      </c>
      <c r="H784" s="128">
        <v>25301</v>
      </c>
      <c r="I784" s="116" t="s">
        <v>68</v>
      </c>
      <c r="J784" s="115" t="s">
        <v>961</v>
      </c>
      <c r="K784" s="113" t="s">
        <v>962</v>
      </c>
      <c r="L784" s="42" t="s">
        <v>48</v>
      </c>
      <c r="M784" s="42" t="s">
        <v>48</v>
      </c>
      <c r="N784" s="128" t="s">
        <v>54</v>
      </c>
      <c r="O784" s="118">
        <v>20</v>
      </c>
      <c r="P784" s="157">
        <v>229</v>
      </c>
      <c r="Q784" s="120" t="s">
        <v>130</v>
      </c>
      <c r="R784" s="167">
        <f t="shared" si="24"/>
        <v>4580</v>
      </c>
      <c r="S784" s="167">
        <v>1145</v>
      </c>
      <c r="T784" s="134">
        <v>0</v>
      </c>
      <c r="U784" s="134">
        <v>0</v>
      </c>
      <c r="V784" s="168">
        <v>1145</v>
      </c>
      <c r="W784" s="134">
        <v>0</v>
      </c>
      <c r="X784" s="134">
        <v>0</v>
      </c>
      <c r="Y784" s="168">
        <v>1145</v>
      </c>
      <c r="Z784" s="134">
        <v>0</v>
      </c>
      <c r="AA784" s="134">
        <v>0</v>
      </c>
      <c r="AB784" s="168">
        <v>1145</v>
      </c>
      <c r="AC784" s="134">
        <v>0</v>
      </c>
      <c r="AD784" s="134">
        <v>0</v>
      </c>
    </row>
    <row r="785" spans="1:30" ht="27.6" x14ac:dyDescent="0.3">
      <c r="A785" s="39" t="s">
        <v>383</v>
      </c>
      <c r="B785" s="39" t="s">
        <v>783</v>
      </c>
      <c r="C785" s="39" t="s">
        <v>783</v>
      </c>
      <c r="D785" s="50" t="s">
        <v>12</v>
      </c>
      <c r="E785" s="41" t="s">
        <v>13</v>
      </c>
      <c r="F785" s="50" t="s">
        <v>12</v>
      </c>
      <c r="G785" s="116" t="s">
        <v>14</v>
      </c>
      <c r="H785" s="128">
        <v>25301</v>
      </c>
      <c r="I785" s="116" t="s">
        <v>68</v>
      </c>
      <c r="J785" s="115" t="s">
        <v>963</v>
      </c>
      <c r="K785" s="113" t="s">
        <v>964</v>
      </c>
      <c r="L785" s="42" t="s">
        <v>48</v>
      </c>
      <c r="M785" s="42" t="s">
        <v>48</v>
      </c>
      <c r="N785" s="128" t="s">
        <v>54</v>
      </c>
      <c r="O785" s="118">
        <v>7</v>
      </c>
      <c r="P785" s="157">
        <v>155</v>
      </c>
      <c r="Q785" s="120" t="s">
        <v>130</v>
      </c>
      <c r="R785" s="167">
        <f t="shared" si="24"/>
        <v>1085</v>
      </c>
      <c r="S785" s="167">
        <v>310</v>
      </c>
      <c r="T785" s="134">
        <v>0</v>
      </c>
      <c r="U785" s="134">
        <v>0</v>
      </c>
      <c r="V785" s="168">
        <v>310</v>
      </c>
      <c r="W785" s="134">
        <v>0</v>
      </c>
      <c r="X785" s="134">
        <v>0</v>
      </c>
      <c r="Y785" s="168">
        <v>310</v>
      </c>
      <c r="Z785" s="134">
        <v>0</v>
      </c>
      <c r="AA785" s="134">
        <v>0</v>
      </c>
      <c r="AB785" s="168">
        <v>155</v>
      </c>
      <c r="AC785" s="134">
        <v>0</v>
      </c>
      <c r="AD785" s="134">
        <v>0</v>
      </c>
    </row>
    <row r="786" spans="1:30" ht="27.6" x14ac:dyDescent="0.3">
      <c r="A786" s="39" t="s">
        <v>383</v>
      </c>
      <c r="B786" s="39" t="s">
        <v>783</v>
      </c>
      <c r="C786" s="39" t="s">
        <v>783</v>
      </c>
      <c r="D786" s="50" t="s">
        <v>12</v>
      </c>
      <c r="E786" s="41" t="s">
        <v>13</v>
      </c>
      <c r="F786" s="50" t="s">
        <v>12</v>
      </c>
      <c r="G786" s="116" t="s">
        <v>14</v>
      </c>
      <c r="H786" s="35">
        <v>26102</v>
      </c>
      <c r="I786" s="116" t="s">
        <v>398</v>
      </c>
      <c r="J786" s="121" t="s">
        <v>636</v>
      </c>
      <c r="K786" s="156" t="s">
        <v>637</v>
      </c>
      <c r="L786" s="42" t="s">
        <v>48</v>
      </c>
      <c r="M786" s="42" t="s">
        <v>48</v>
      </c>
      <c r="N786" s="128" t="s">
        <v>53</v>
      </c>
      <c r="O786" s="118">
        <v>3192</v>
      </c>
      <c r="P786" s="157">
        <v>50</v>
      </c>
      <c r="Q786" s="120" t="s">
        <v>130</v>
      </c>
      <c r="R786" s="167">
        <f t="shared" si="24"/>
        <v>159600</v>
      </c>
      <c r="S786" s="167">
        <v>14000</v>
      </c>
      <c r="T786" s="167">
        <v>14000</v>
      </c>
      <c r="U786" s="167">
        <v>14000</v>
      </c>
      <c r="V786" s="167">
        <v>14000</v>
      </c>
      <c r="W786" s="167">
        <v>14000</v>
      </c>
      <c r="X786" s="168">
        <v>14600</v>
      </c>
      <c r="Y786" s="168">
        <v>15000</v>
      </c>
      <c r="Z786" s="168">
        <v>15000</v>
      </c>
      <c r="AA786" s="168">
        <v>15000</v>
      </c>
      <c r="AB786" s="168">
        <v>15000</v>
      </c>
      <c r="AC786" s="168">
        <v>15000</v>
      </c>
      <c r="AD786" s="134">
        <v>0</v>
      </c>
    </row>
    <row r="787" spans="1:30" ht="27.6" x14ac:dyDescent="0.3">
      <c r="A787" s="39" t="s">
        <v>383</v>
      </c>
      <c r="B787" s="39" t="s">
        <v>783</v>
      </c>
      <c r="C787" s="39" t="s">
        <v>783</v>
      </c>
      <c r="D787" s="50" t="s">
        <v>12</v>
      </c>
      <c r="E787" s="41" t="s">
        <v>13</v>
      </c>
      <c r="F787" s="50" t="s">
        <v>12</v>
      </c>
      <c r="G787" s="116" t="s">
        <v>14</v>
      </c>
      <c r="H787" s="35">
        <v>26103</v>
      </c>
      <c r="I787" s="116" t="s">
        <v>384</v>
      </c>
      <c r="J787" s="121" t="s">
        <v>725</v>
      </c>
      <c r="K787" s="156" t="s">
        <v>726</v>
      </c>
      <c r="L787" s="42" t="s">
        <v>48</v>
      </c>
      <c r="M787" s="42" t="s">
        <v>48</v>
      </c>
      <c r="N787" s="128" t="s">
        <v>53</v>
      </c>
      <c r="O787" s="118">
        <v>3300</v>
      </c>
      <c r="P787" s="157">
        <v>50</v>
      </c>
      <c r="Q787" s="120" t="s">
        <v>130</v>
      </c>
      <c r="R787" s="167">
        <f t="shared" si="24"/>
        <v>165000</v>
      </c>
      <c r="S787" s="167">
        <v>15000</v>
      </c>
      <c r="T787" s="167">
        <v>15000</v>
      </c>
      <c r="U787" s="167">
        <v>15000</v>
      </c>
      <c r="V787" s="167">
        <v>15000</v>
      </c>
      <c r="W787" s="167">
        <v>15000</v>
      </c>
      <c r="X787" s="167">
        <v>15000</v>
      </c>
      <c r="Y787" s="167">
        <v>15000</v>
      </c>
      <c r="Z787" s="167">
        <v>15000</v>
      </c>
      <c r="AA787" s="167">
        <v>15000</v>
      </c>
      <c r="AB787" s="167">
        <v>15000</v>
      </c>
      <c r="AC787" s="167">
        <v>15000</v>
      </c>
      <c r="AD787" s="134">
        <v>0</v>
      </c>
    </row>
    <row r="788" spans="1:30" ht="27.6" x14ac:dyDescent="0.3">
      <c r="A788" s="39" t="s">
        <v>383</v>
      </c>
      <c r="B788" s="39" t="s">
        <v>783</v>
      </c>
      <c r="C788" s="39" t="s">
        <v>783</v>
      </c>
      <c r="D788" s="50" t="s">
        <v>12</v>
      </c>
      <c r="E788" s="41" t="s">
        <v>13</v>
      </c>
      <c r="F788" s="50" t="s">
        <v>12</v>
      </c>
      <c r="G788" s="116" t="s">
        <v>14</v>
      </c>
      <c r="H788" s="128">
        <v>31401</v>
      </c>
      <c r="I788" s="116" t="s">
        <v>386</v>
      </c>
      <c r="J788" s="115"/>
      <c r="K788" s="116" t="s">
        <v>386</v>
      </c>
      <c r="L788" s="42" t="s">
        <v>48</v>
      </c>
      <c r="M788" s="42" t="s">
        <v>48</v>
      </c>
      <c r="N788" s="128" t="s">
        <v>62</v>
      </c>
      <c r="O788" s="118">
        <v>1</v>
      </c>
      <c r="P788" s="117">
        <v>18000</v>
      </c>
      <c r="Q788" s="120" t="s">
        <v>130</v>
      </c>
      <c r="R788" s="167">
        <f t="shared" si="24"/>
        <v>18000</v>
      </c>
      <c r="S788" s="167">
        <v>1500</v>
      </c>
      <c r="T788" s="168">
        <v>1500</v>
      </c>
      <c r="U788" s="168">
        <v>1500</v>
      </c>
      <c r="V788" s="168">
        <v>1500</v>
      </c>
      <c r="W788" s="168">
        <v>1500</v>
      </c>
      <c r="X788" s="168">
        <v>1500</v>
      </c>
      <c r="Y788" s="168">
        <v>1500</v>
      </c>
      <c r="Z788" s="168">
        <v>1500</v>
      </c>
      <c r="AA788" s="168">
        <v>1500</v>
      </c>
      <c r="AB788" s="168">
        <v>1500</v>
      </c>
      <c r="AC788" s="168">
        <v>3000</v>
      </c>
      <c r="AD788" s="134">
        <v>0</v>
      </c>
    </row>
    <row r="789" spans="1:30" ht="27.6" x14ac:dyDescent="0.3">
      <c r="A789" s="39" t="s">
        <v>383</v>
      </c>
      <c r="B789" s="39" t="s">
        <v>783</v>
      </c>
      <c r="C789" s="39" t="s">
        <v>783</v>
      </c>
      <c r="D789" s="50" t="s">
        <v>12</v>
      </c>
      <c r="E789" s="41" t="s">
        <v>13</v>
      </c>
      <c r="F789" s="50" t="s">
        <v>12</v>
      </c>
      <c r="G789" s="41" t="s">
        <v>14</v>
      </c>
      <c r="H789" s="128">
        <v>32601</v>
      </c>
      <c r="I789" s="116" t="s">
        <v>389</v>
      </c>
      <c r="J789" s="115"/>
      <c r="K789" s="116" t="s">
        <v>389</v>
      </c>
      <c r="L789" s="42" t="s">
        <v>48</v>
      </c>
      <c r="M789" s="42" t="s">
        <v>48</v>
      </c>
      <c r="N789" s="128" t="s">
        <v>62</v>
      </c>
      <c r="O789" s="118">
        <v>1</v>
      </c>
      <c r="P789" s="117">
        <v>21240</v>
      </c>
      <c r="Q789" s="120" t="s">
        <v>130</v>
      </c>
      <c r="R789" s="167">
        <f t="shared" si="24"/>
        <v>21240</v>
      </c>
      <c r="S789" s="134">
        <v>0</v>
      </c>
      <c r="T789" s="168">
        <v>1770</v>
      </c>
      <c r="U789" s="168">
        <v>1770</v>
      </c>
      <c r="V789" s="168">
        <v>1770</v>
      </c>
      <c r="W789" s="168">
        <v>1770</v>
      </c>
      <c r="X789" s="168">
        <v>1770</v>
      </c>
      <c r="Y789" s="168">
        <v>1770</v>
      </c>
      <c r="Z789" s="168">
        <v>1770</v>
      </c>
      <c r="AA789" s="168">
        <v>1770</v>
      </c>
      <c r="AB789" s="168">
        <v>1770</v>
      </c>
      <c r="AC789" s="168">
        <v>1770</v>
      </c>
      <c r="AD789" s="168">
        <v>3540</v>
      </c>
    </row>
    <row r="790" spans="1:30" ht="27.6" x14ac:dyDescent="0.3">
      <c r="A790" s="39" t="s">
        <v>383</v>
      </c>
      <c r="B790" s="39" t="s">
        <v>783</v>
      </c>
      <c r="C790" s="39" t="s">
        <v>783</v>
      </c>
      <c r="D790" s="50" t="s">
        <v>12</v>
      </c>
      <c r="E790" s="41" t="s">
        <v>13</v>
      </c>
      <c r="F790" s="50" t="s">
        <v>12</v>
      </c>
      <c r="G790" s="41" t="s">
        <v>14</v>
      </c>
      <c r="H790" s="128">
        <v>35501</v>
      </c>
      <c r="I790" s="116" t="s">
        <v>392</v>
      </c>
      <c r="J790" s="115"/>
      <c r="K790" s="116" t="s">
        <v>392</v>
      </c>
      <c r="L790" s="42" t="s">
        <v>48</v>
      </c>
      <c r="M790" s="42" t="s">
        <v>48</v>
      </c>
      <c r="N790" s="128" t="s">
        <v>62</v>
      </c>
      <c r="O790" s="118">
        <v>1</v>
      </c>
      <c r="P790" s="117">
        <v>19120</v>
      </c>
      <c r="Q790" s="120" t="s">
        <v>130</v>
      </c>
      <c r="R790" s="167">
        <f t="shared" si="24"/>
        <v>19120</v>
      </c>
      <c r="S790" s="167">
        <v>2620</v>
      </c>
      <c r="T790" s="134">
        <v>0</v>
      </c>
      <c r="U790" s="168">
        <v>2500</v>
      </c>
      <c r="V790" s="134">
        <v>0</v>
      </c>
      <c r="W790" s="168">
        <v>3500</v>
      </c>
      <c r="X790" s="134">
        <v>0</v>
      </c>
      <c r="Y790" s="168">
        <v>3500</v>
      </c>
      <c r="Z790" s="134">
        <v>0</v>
      </c>
      <c r="AA790" s="168">
        <v>3500</v>
      </c>
      <c r="AB790" s="134">
        <v>0</v>
      </c>
      <c r="AC790" s="168">
        <v>3500</v>
      </c>
      <c r="AD790" s="134">
        <v>0</v>
      </c>
    </row>
    <row r="791" spans="1:30" ht="27.6" x14ac:dyDescent="0.3">
      <c r="A791" s="39" t="s">
        <v>383</v>
      </c>
      <c r="B791" s="39" t="s">
        <v>783</v>
      </c>
      <c r="C791" s="39" t="s">
        <v>783</v>
      </c>
      <c r="D791" s="50" t="s">
        <v>12</v>
      </c>
      <c r="E791" s="41" t="s">
        <v>13</v>
      </c>
      <c r="F791" s="50" t="s">
        <v>12</v>
      </c>
      <c r="G791" s="41" t="s">
        <v>14</v>
      </c>
      <c r="H791" s="128">
        <v>35701</v>
      </c>
      <c r="I791" s="116" t="s">
        <v>1001</v>
      </c>
      <c r="J791" s="115"/>
      <c r="K791" s="116" t="s">
        <v>1001</v>
      </c>
      <c r="L791" s="42" t="s">
        <v>48</v>
      </c>
      <c r="M791" s="42" t="s">
        <v>48</v>
      </c>
      <c r="N791" s="128" t="s">
        <v>62</v>
      </c>
      <c r="O791" s="118">
        <v>1</v>
      </c>
      <c r="P791" s="117">
        <v>14200</v>
      </c>
      <c r="Q791" s="120" t="s">
        <v>130</v>
      </c>
      <c r="R791" s="167">
        <f t="shared" si="24"/>
        <v>14200</v>
      </c>
      <c r="S791" s="134">
        <v>0</v>
      </c>
      <c r="T791" s="134">
        <v>0</v>
      </c>
      <c r="U791" s="134">
        <v>0</v>
      </c>
      <c r="V791" s="134">
        <v>0</v>
      </c>
      <c r="W791" s="134">
        <v>0</v>
      </c>
      <c r="X791" s="134">
        <v>0</v>
      </c>
      <c r="Y791" s="134">
        <v>0</v>
      </c>
      <c r="Z791" s="168">
        <v>2500</v>
      </c>
      <c r="AA791" s="168">
        <v>11700</v>
      </c>
      <c r="AB791" s="134">
        <v>0</v>
      </c>
      <c r="AC791" s="134">
        <v>0</v>
      </c>
      <c r="AD791" s="134">
        <v>0</v>
      </c>
    </row>
    <row r="792" spans="1:30" ht="27.6" x14ac:dyDescent="0.3">
      <c r="A792" s="39" t="s">
        <v>383</v>
      </c>
      <c r="B792" s="39" t="s">
        <v>783</v>
      </c>
      <c r="C792" s="39" t="s">
        <v>783</v>
      </c>
      <c r="D792" s="50" t="s">
        <v>12</v>
      </c>
      <c r="E792" s="41" t="s">
        <v>13</v>
      </c>
      <c r="F792" s="50" t="s">
        <v>12</v>
      </c>
      <c r="G792" s="41" t="s">
        <v>14</v>
      </c>
      <c r="H792" s="128">
        <v>37504</v>
      </c>
      <c r="I792" s="116" t="s">
        <v>395</v>
      </c>
      <c r="J792" s="115"/>
      <c r="K792" s="116" t="s">
        <v>395</v>
      </c>
      <c r="L792" s="42" t="s">
        <v>48</v>
      </c>
      <c r="M792" s="42" t="s">
        <v>48</v>
      </c>
      <c r="N792" s="128" t="s">
        <v>62</v>
      </c>
      <c r="O792" s="118">
        <v>1</v>
      </c>
      <c r="P792" s="117">
        <v>26700</v>
      </c>
      <c r="Q792" s="120" t="s">
        <v>130</v>
      </c>
      <c r="R792" s="167">
        <f t="shared" si="24"/>
        <v>26700</v>
      </c>
      <c r="S792" s="167">
        <v>2000</v>
      </c>
      <c r="T792" s="168">
        <v>2200</v>
      </c>
      <c r="U792" s="168">
        <v>2500</v>
      </c>
      <c r="V792" s="168">
        <v>2500</v>
      </c>
      <c r="W792" s="168">
        <v>2500</v>
      </c>
      <c r="X792" s="168">
        <v>2500</v>
      </c>
      <c r="Y792" s="168">
        <v>2500</v>
      </c>
      <c r="Z792" s="168">
        <v>2500</v>
      </c>
      <c r="AA792" s="168">
        <v>2500</v>
      </c>
      <c r="AB792" s="168">
        <v>2500</v>
      </c>
      <c r="AC792" s="168">
        <v>2500</v>
      </c>
      <c r="AD792" s="134">
        <v>0</v>
      </c>
    </row>
    <row r="793" spans="1:30" ht="27.6" x14ac:dyDescent="0.3">
      <c r="A793" s="39" t="s">
        <v>383</v>
      </c>
      <c r="B793" s="39" t="s">
        <v>783</v>
      </c>
      <c r="C793" s="39" t="s">
        <v>783</v>
      </c>
      <c r="D793" s="50" t="s">
        <v>12</v>
      </c>
      <c r="E793" s="41" t="s">
        <v>13</v>
      </c>
      <c r="F793" s="50" t="s">
        <v>12</v>
      </c>
      <c r="G793" s="41" t="s">
        <v>310</v>
      </c>
      <c r="H793" s="128">
        <v>31301</v>
      </c>
      <c r="I793" s="116" t="s">
        <v>385</v>
      </c>
      <c r="J793" s="115"/>
      <c r="K793" s="116" t="s">
        <v>385</v>
      </c>
      <c r="L793" s="42" t="s">
        <v>48</v>
      </c>
      <c r="M793" s="42" t="s">
        <v>48</v>
      </c>
      <c r="N793" s="128" t="s">
        <v>62</v>
      </c>
      <c r="O793" s="118">
        <v>1</v>
      </c>
      <c r="P793" s="117">
        <v>252</v>
      </c>
      <c r="Q793" s="120" t="s">
        <v>130</v>
      </c>
      <c r="R793" s="167">
        <f t="shared" si="24"/>
        <v>252</v>
      </c>
      <c r="S793" s="134">
        <v>0</v>
      </c>
      <c r="T793" s="168">
        <v>42</v>
      </c>
      <c r="U793" s="134">
        <v>0</v>
      </c>
      <c r="V793" s="168">
        <v>42</v>
      </c>
      <c r="W793" s="134">
        <v>0</v>
      </c>
      <c r="X793" s="168">
        <v>42</v>
      </c>
      <c r="Y793" s="134">
        <v>0</v>
      </c>
      <c r="Z793" s="168">
        <v>42</v>
      </c>
      <c r="AA793" s="134">
        <v>0</v>
      </c>
      <c r="AB793" s="168">
        <v>42</v>
      </c>
      <c r="AC793" s="134">
        <v>0</v>
      </c>
      <c r="AD793" s="168">
        <v>42</v>
      </c>
    </row>
    <row r="794" spans="1:30" ht="27.6" x14ac:dyDescent="0.3">
      <c r="A794" s="39" t="s">
        <v>383</v>
      </c>
      <c r="B794" s="39" t="s">
        <v>783</v>
      </c>
      <c r="C794" s="39" t="s">
        <v>783</v>
      </c>
      <c r="D794" s="50" t="s">
        <v>12</v>
      </c>
      <c r="E794" s="41" t="s">
        <v>13</v>
      </c>
      <c r="F794" s="50" t="s">
        <v>12</v>
      </c>
      <c r="G794" s="41" t="s">
        <v>310</v>
      </c>
      <c r="H794" s="128">
        <v>33801</v>
      </c>
      <c r="I794" s="116" t="s">
        <v>387</v>
      </c>
      <c r="J794" s="115"/>
      <c r="K794" s="116" t="s">
        <v>387</v>
      </c>
      <c r="L794" s="42" t="s">
        <v>48</v>
      </c>
      <c r="M794" s="42" t="s">
        <v>48</v>
      </c>
      <c r="N794" s="128" t="s">
        <v>62</v>
      </c>
      <c r="O794" s="118">
        <v>1</v>
      </c>
      <c r="P794" s="117">
        <v>646503</v>
      </c>
      <c r="Q794" s="120" t="s">
        <v>130</v>
      </c>
      <c r="R794" s="167">
        <f t="shared" si="24"/>
        <v>646503</v>
      </c>
      <c r="S794" s="134">
        <v>0</v>
      </c>
      <c r="T794" s="168">
        <v>53878</v>
      </c>
      <c r="U794" s="168">
        <v>53875</v>
      </c>
      <c r="V794" s="168">
        <v>53875</v>
      </c>
      <c r="W794" s="168">
        <v>53875</v>
      </c>
      <c r="X794" s="168">
        <v>53875</v>
      </c>
      <c r="Y794" s="168">
        <v>53875</v>
      </c>
      <c r="Z794" s="168">
        <v>53875</v>
      </c>
      <c r="AA794" s="168">
        <v>53875</v>
      </c>
      <c r="AB794" s="168">
        <v>53875</v>
      </c>
      <c r="AC794" s="168">
        <v>53875</v>
      </c>
      <c r="AD794" s="168">
        <v>107750</v>
      </c>
    </row>
    <row r="795" spans="1:30" ht="27.6" x14ac:dyDescent="0.3">
      <c r="A795" s="39" t="s">
        <v>383</v>
      </c>
      <c r="B795" s="39" t="s">
        <v>783</v>
      </c>
      <c r="C795" s="39" t="s">
        <v>783</v>
      </c>
      <c r="D795" s="50" t="s">
        <v>12</v>
      </c>
      <c r="E795" s="41" t="s">
        <v>13</v>
      </c>
      <c r="F795" s="50" t="s">
        <v>12</v>
      </c>
      <c r="G795" s="41" t="s">
        <v>310</v>
      </c>
      <c r="H795" s="128">
        <v>35101</v>
      </c>
      <c r="I795" s="116" t="s">
        <v>647</v>
      </c>
      <c r="J795" s="115"/>
      <c r="K795" s="116" t="s">
        <v>647</v>
      </c>
      <c r="L795" s="42" t="s">
        <v>48</v>
      </c>
      <c r="M795" s="42" t="s">
        <v>48</v>
      </c>
      <c r="N795" s="128" t="s">
        <v>62</v>
      </c>
      <c r="O795" s="118">
        <v>1</v>
      </c>
      <c r="P795" s="117">
        <v>8500</v>
      </c>
      <c r="Q795" s="120" t="s">
        <v>130</v>
      </c>
      <c r="R795" s="167">
        <f t="shared" si="24"/>
        <v>8500</v>
      </c>
      <c r="S795" s="134">
        <v>0</v>
      </c>
      <c r="T795" s="134">
        <v>0</v>
      </c>
      <c r="U795" s="134">
        <v>0</v>
      </c>
      <c r="V795" s="168">
        <v>8500</v>
      </c>
      <c r="W795" s="134">
        <v>0</v>
      </c>
      <c r="X795" s="134">
        <v>0</v>
      </c>
      <c r="Y795" s="134">
        <v>0</v>
      </c>
      <c r="Z795" s="134">
        <v>0</v>
      </c>
      <c r="AA795" s="134">
        <v>0</v>
      </c>
      <c r="AB795" s="134">
        <v>0</v>
      </c>
      <c r="AC795" s="134">
        <v>0</v>
      </c>
      <c r="AD795" s="134">
        <v>0</v>
      </c>
    </row>
    <row r="796" spans="1:30" ht="27.6" x14ac:dyDescent="0.3">
      <c r="A796" s="39" t="s">
        <v>383</v>
      </c>
      <c r="B796" s="39" t="s">
        <v>783</v>
      </c>
      <c r="C796" s="39" t="s">
        <v>783</v>
      </c>
      <c r="D796" s="50" t="s">
        <v>12</v>
      </c>
      <c r="E796" s="41" t="s">
        <v>13</v>
      </c>
      <c r="F796" s="50" t="s">
        <v>12</v>
      </c>
      <c r="G796" s="41" t="s">
        <v>310</v>
      </c>
      <c r="H796" s="128">
        <v>35801</v>
      </c>
      <c r="I796" s="116" t="s">
        <v>394</v>
      </c>
      <c r="J796" s="115"/>
      <c r="K796" s="116" t="s">
        <v>394</v>
      </c>
      <c r="L796" s="42" t="s">
        <v>48</v>
      </c>
      <c r="M796" s="42" t="s">
        <v>48</v>
      </c>
      <c r="N796" s="128" t="s">
        <v>62</v>
      </c>
      <c r="O796" s="118">
        <v>1</v>
      </c>
      <c r="P796" s="117">
        <v>207804</v>
      </c>
      <c r="Q796" s="120" t="s">
        <v>130</v>
      </c>
      <c r="R796" s="167">
        <f t="shared" si="24"/>
        <v>207804</v>
      </c>
      <c r="S796" s="134">
        <v>0</v>
      </c>
      <c r="T796" s="168">
        <v>17317</v>
      </c>
      <c r="U796" s="168">
        <v>17317</v>
      </c>
      <c r="V796" s="168">
        <v>17317</v>
      </c>
      <c r="W796" s="168">
        <v>17317</v>
      </c>
      <c r="X796" s="168">
        <v>17317</v>
      </c>
      <c r="Y796" s="168">
        <v>17317</v>
      </c>
      <c r="Z796" s="168">
        <v>17317</v>
      </c>
      <c r="AA796" s="168">
        <v>17317</v>
      </c>
      <c r="AB796" s="168">
        <v>17317</v>
      </c>
      <c r="AC796" s="168">
        <v>17317</v>
      </c>
      <c r="AD796" s="168">
        <v>34634</v>
      </c>
    </row>
    <row r="797" spans="1:30" ht="27.6" x14ac:dyDescent="0.3">
      <c r="A797" s="39" t="s">
        <v>383</v>
      </c>
      <c r="B797" s="39" t="s">
        <v>783</v>
      </c>
      <c r="C797" s="39" t="s">
        <v>783</v>
      </c>
      <c r="D797" s="50" t="s">
        <v>12</v>
      </c>
      <c r="E797" s="41" t="s">
        <v>13</v>
      </c>
      <c r="F797" s="50" t="s">
        <v>12</v>
      </c>
      <c r="G797" s="41" t="s">
        <v>310</v>
      </c>
      <c r="H797" s="128">
        <v>35901</v>
      </c>
      <c r="I797" s="116" t="s">
        <v>393</v>
      </c>
      <c r="J797" s="115"/>
      <c r="K797" s="116" t="s">
        <v>393</v>
      </c>
      <c r="L797" s="42" t="s">
        <v>48</v>
      </c>
      <c r="M797" s="42" t="s">
        <v>48</v>
      </c>
      <c r="N797" s="128" t="s">
        <v>62</v>
      </c>
      <c r="O797" s="118">
        <v>1</v>
      </c>
      <c r="P797" s="117">
        <v>21000</v>
      </c>
      <c r="Q797" s="120" t="s">
        <v>130</v>
      </c>
      <c r="R797" s="167">
        <f t="shared" si="24"/>
        <v>21000</v>
      </c>
      <c r="S797" s="167">
        <v>1600</v>
      </c>
      <c r="T797" s="134">
        <v>0</v>
      </c>
      <c r="U797" s="134">
        <v>0</v>
      </c>
      <c r="V797" s="168">
        <v>6500</v>
      </c>
      <c r="W797" s="168">
        <v>1600</v>
      </c>
      <c r="X797" s="134">
        <v>0</v>
      </c>
      <c r="Y797" s="168">
        <v>1600</v>
      </c>
      <c r="Z797" s="134">
        <v>0</v>
      </c>
      <c r="AA797" s="168">
        <v>8100</v>
      </c>
      <c r="AB797" s="134">
        <v>0</v>
      </c>
      <c r="AC797" s="168">
        <v>1600</v>
      </c>
      <c r="AD797" s="134">
        <v>0</v>
      </c>
    </row>
  </sheetData>
  <mergeCells count="4">
    <mergeCell ref="A1:S1"/>
    <mergeCell ref="A2:S2"/>
    <mergeCell ref="A3:S3"/>
    <mergeCell ref="A4:S4"/>
  </mergeCells>
  <phoneticPr fontId="12" type="noConversion"/>
  <conditionalFormatting sqref="K358:K368">
    <cfRule type="duplicateValues" dxfId="3" priority="4"/>
  </conditionalFormatting>
  <conditionalFormatting sqref="J418">
    <cfRule type="duplicateValues" dxfId="2" priority="3"/>
  </conditionalFormatting>
  <conditionalFormatting sqref="J462:J464">
    <cfRule type="duplicateValues" dxfId="1" priority="2"/>
  </conditionalFormatting>
  <conditionalFormatting sqref="S730:S731 S735:S736">
    <cfRule type="cellIs" dxfId="0" priority="1" operator="lessThan">
      <formula>1</formula>
    </cfRule>
  </conditionalFormatting>
  <dataValidations count="1">
    <dataValidation type="list" allowBlank="1" showInputMessage="1" showErrorMessage="1" sqref="Q30:Q87" xr:uid="{B3547686-1972-43DF-BA0D-310A1D25899A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INCIAL2023</vt:lpstr>
      <vt:lpstr>INCIAL2023!Títulos_a_imprimir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POOL UC PERLA DEL CARMEN</cp:lastModifiedBy>
  <cp:lastPrinted>2021-03-02T22:37:28Z</cp:lastPrinted>
  <dcterms:created xsi:type="dcterms:W3CDTF">2021-01-29T23:14:23Z</dcterms:created>
  <dcterms:modified xsi:type="dcterms:W3CDTF">2023-02-27T22:11:43Z</dcterms:modified>
</cp:coreProperties>
</file>