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2\PAAASINE JUNIO 2022\"/>
    </mc:Choice>
  </mc:AlternateContent>
  <xr:revisionPtr revIDLastSave="0" documentId="13_ncr:1_{9E46E62D-2E34-4A69-8CCF-45EF9A014F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unio" sheetId="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junio!$A$4:$AE$97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69" i="5" l="1"/>
  <c r="Y168" i="5"/>
  <c r="S167" i="5"/>
  <c r="Y167" i="5" s="1"/>
  <c r="S166" i="5"/>
  <c r="Y166" i="5" s="1"/>
  <c r="S165" i="5"/>
  <c r="Y165" i="5" s="1"/>
  <c r="S164" i="5"/>
  <c r="Y164" i="5" s="1"/>
  <c r="S163" i="5"/>
  <c r="Y163" i="5" s="1"/>
  <c r="S162" i="5"/>
  <c r="Y162" i="5" s="1"/>
  <c r="S161" i="5"/>
  <c r="Y161" i="5" s="1"/>
  <c r="S160" i="5"/>
  <c r="Y160" i="5" s="1"/>
  <c r="S159" i="5"/>
  <c r="Y159" i="5" s="1"/>
  <c r="S158" i="5"/>
  <c r="Y158" i="5" s="1"/>
  <c r="S157" i="5"/>
  <c r="Y157" i="5" s="1"/>
  <c r="S156" i="5"/>
  <c r="Y156" i="5" s="1"/>
  <c r="S155" i="5"/>
  <c r="Y155" i="5" s="1"/>
  <c r="S154" i="5"/>
  <c r="Y154" i="5" s="1"/>
  <c r="S153" i="5"/>
  <c r="Y153" i="5" s="1"/>
  <c r="S152" i="5"/>
  <c r="Y152" i="5" s="1"/>
  <c r="S151" i="5"/>
  <c r="Y151" i="5" s="1"/>
  <c r="S150" i="5"/>
  <c r="Y150" i="5" s="1"/>
  <c r="S149" i="5"/>
  <c r="Y149" i="5" s="1"/>
  <c r="S148" i="5"/>
  <c r="Y148" i="5" s="1"/>
  <c r="S147" i="5"/>
  <c r="Y147" i="5" s="1"/>
  <c r="S146" i="5"/>
  <c r="Y146" i="5" s="1"/>
  <c r="S145" i="5"/>
  <c r="Y145" i="5" s="1"/>
  <c r="S144" i="5"/>
  <c r="Y144" i="5" s="1"/>
  <c r="S143" i="5"/>
  <c r="Y143" i="5" s="1"/>
  <c r="S142" i="5"/>
  <c r="Y142" i="5" s="1"/>
  <c r="S141" i="5"/>
  <c r="Y141" i="5" s="1"/>
  <c r="S140" i="5"/>
  <c r="S139" i="5"/>
  <c r="S138" i="5"/>
  <c r="Q137" i="5"/>
  <c r="S136" i="5"/>
  <c r="S135" i="5"/>
  <c r="S134" i="5"/>
  <c r="S133" i="5"/>
  <c r="S132" i="5"/>
  <c r="S131" i="5"/>
  <c r="S130" i="5"/>
  <c r="S129" i="5"/>
  <c r="S128" i="5"/>
  <c r="S127" i="5"/>
  <c r="S126" i="5"/>
  <c r="S125" i="5"/>
  <c r="S124" i="5"/>
  <c r="Q123" i="5"/>
  <c r="S123" i="5" s="1"/>
  <c r="Y122" i="5"/>
  <c r="Q122" i="5"/>
  <c r="S122" i="5" s="1"/>
  <c r="Q121" i="5"/>
  <c r="S121" i="5" s="1"/>
  <c r="Q120" i="5"/>
  <c r="S120" i="5" s="1"/>
  <c r="S119" i="5"/>
  <c r="S118" i="5"/>
  <c r="S117" i="5"/>
  <c r="S116" i="5"/>
  <c r="S115" i="5"/>
  <c r="S114" i="5"/>
  <c r="S113" i="5"/>
  <c r="S112" i="5"/>
  <c r="S111" i="5"/>
  <c r="Y111" i="5" s="1"/>
  <c r="S110" i="5"/>
  <c r="Y110" i="5" s="1"/>
  <c r="S109" i="5"/>
  <c r="Y109" i="5" s="1"/>
  <c r="S108" i="5"/>
  <c r="Y108" i="5" s="1"/>
  <c r="S107" i="5"/>
  <c r="Y107" i="5" s="1"/>
  <c r="S106" i="5"/>
  <c r="Y106" i="5" s="1"/>
  <c r="S105" i="5"/>
  <c r="Y105" i="5" s="1"/>
  <c r="S104" i="5"/>
  <c r="S103" i="5"/>
  <c r="S102" i="5"/>
  <c r="S101" i="5"/>
  <c r="Y100" i="5"/>
  <c r="S99" i="5"/>
  <c r="Y99" i="5" s="1"/>
  <c r="S98" i="5"/>
  <c r="Y98" i="5" s="1"/>
  <c r="S94" i="5" l="1"/>
  <c r="Y94" i="5" s="1"/>
  <c r="S95" i="5"/>
  <c r="Y95" i="5" s="1"/>
  <c r="S89" i="5"/>
  <c r="Y89" i="5" s="1"/>
  <c r="S82" i="5" l="1"/>
  <c r="S83" i="5"/>
  <c r="S84" i="5"/>
  <c r="S85" i="5"/>
  <c r="S86" i="5"/>
  <c r="S81" i="5"/>
  <c r="S49" i="5"/>
  <c r="S50" i="5"/>
  <c r="S71" i="5"/>
  <c r="S72" i="5"/>
  <c r="S73" i="5"/>
  <c r="S74" i="5"/>
  <c r="S75" i="5"/>
  <c r="S76" i="5"/>
  <c r="S77" i="5"/>
  <c r="S78" i="5"/>
  <c r="S79" i="5"/>
  <c r="S80" i="5"/>
  <c r="S63" i="5"/>
  <c r="S64" i="5"/>
  <c r="S65" i="5"/>
  <c r="S66" i="5"/>
  <c r="S67" i="5"/>
  <c r="S68" i="5"/>
  <c r="S69" i="5"/>
  <c r="S70" i="5"/>
  <c r="S51" i="5"/>
  <c r="S52" i="5"/>
  <c r="S53" i="5"/>
  <c r="S54" i="5"/>
  <c r="S55" i="5"/>
  <c r="S56" i="5"/>
  <c r="S57" i="5"/>
  <c r="S58" i="5"/>
  <c r="S59" i="5"/>
  <c r="S60" i="5"/>
  <c r="S61" i="5"/>
  <c r="S62" i="5"/>
  <c r="S47" i="5" l="1"/>
  <c r="Y47" i="5" s="1"/>
  <c r="S48" i="5"/>
  <c r="S46" i="5"/>
  <c r="Y46" i="5" s="1"/>
  <c r="S44" i="5"/>
  <c r="Y44" i="5" s="1"/>
  <c r="S45" i="5"/>
  <c r="Y45" i="5" s="1"/>
  <c r="S42" i="5"/>
  <c r="Y42" i="5" s="1"/>
  <c r="S43" i="5"/>
  <c r="Y43" i="5" s="1"/>
  <c r="Y50" i="5"/>
  <c r="Y49" i="5"/>
  <c r="Y48" i="5"/>
  <c r="S39" i="5"/>
  <c r="Y39" i="5" s="1"/>
  <c r="S40" i="5"/>
  <c r="Y40" i="5" s="1"/>
  <c r="S41" i="5"/>
  <c r="Y41" i="5" s="1"/>
  <c r="S35" i="5"/>
  <c r="Y35" i="5" s="1"/>
  <c r="S36" i="5"/>
  <c r="Y36" i="5" s="1"/>
  <c r="S37" i="5"/>
  <c r="Y37" i="5" s="1"/>
  <c r="S38" i="5"/>
  <c r="Y38" i="5" s="1"/>
  <c r="S6" i="5"/>
  <c r="Y6" i="5" s="1"/>
  <c r="S7" i="5"/>
  <c r="Y7" i="5" s="1"/>
  <c r="S8" i="5"/>
  <c r="Y8" i="5" s="1"/>
  <c r="S9" i="5"/>
  <c r="Y9" i="5" s="1"/>
  <c r="S10" i="5"/>
  <c r="Y10" i="5" s="1"/>
  <c r="S11" i="5"/>
  <c r="Y11" i="5" s="1"/>
  <c r="S12" i="5"/>
  <c r="Y12" i="5" s="1"/>
  <c r="S13" i="5"/>
  <c r="Y13" i="5" s="1"/>
  <c r="S14" i="5"/>
  <c r="Y14" i="5" s="1"/>
  <c r="S15" i="5"/>
  <c r="Y15" i="5" s="1"/>
  <c r="S16" i="5"/>
  <c r="Y16" i="5" s="1"/>
  <c r="S17" i="5"/>
  <c r="Y17" i="5" s="1"/>
  <c r="S18" i="5"/>
  <c r="Y18" i="5" s="1"/>
  <c r="S19" i="5"/>
  <c r="Y19" i="5" s="1"/>
  <c r="S20" i="5"/>
  <c r="Y20" i="5" s="1"/>
  <c r="S21" i="5"/>
  <c r="Y21" i="5" s="1"/>
  <c r="S22" i="5"/>
  <c r="Y22" i="5" s="1"/>
  <c r="S23" i="5"/>
  <c r="Y23" i="5" s="1"/>
  <c r="S24" i="5"/>
  <c r="Y24" i="5" s="1"/>
  <c r="S25" i="5"/>
  <c r="Y25" i="5" s="1"/>
  <c r="S26" i="5"/>
  <c r="Y26" i="5" s="1"/>
  <c r="S27" i="5"/>
  <c r="Y27" i="5" s="1"/>
  <c r="S28" i="5"/>
  <c r="Y28" i="5" s="1"/>
  <c r="S29" i="5"/>
  <c r="Y29" i="5" s="1"/>
  <c r="S30" i="5"/>
  <c r="Y30" i="5" s="1"/>
  <c r="S31" i="5"/>
  <c r="Y31" i="5" s="1"/>
  <c r="S32" i="5"/>
  <c r="Y32" i="5" s="1"/>
  <c r="S33" i="5"/>
  <c r="Y33" i="5" s="1"/>
  <c r="S34" i="5"/>
  <c r="Y34" i="5" s="1"/>
  <c r="S5" i="5"/>
  <c r="S97" i="5"/>
  <c r="Y97" i="5" s="1"/>
  <c r="S96" i="5"/>
  <c r="Y96" i="5" s="1"/>
  <c r="S93" i="5"/>
  <c r="Y93" i="5" s="1"/>
  <c r="S92" i="5"/>
  <c r="Y92" i="5" s="1"/>
  <c r="S91" i="5"/>
  <c r="Y91" i="5" s="1"/>
  <c r="S90" i="5"/>
  <c r="Y90" i="5" s="1"/>
  <c r="S88" i="5"/>
  <c r="Y88" i="5" s="1"/>
  <c r="S87" i="5"/>
  <c r="Y87" i="5" s="1"/>
  <c r="Y5" i="5" l="1"/>
</calcChain>
</file>

<file path=xl/sharedStrings.xml><?xml version="1.0" encoding="utf-8"?>
<sst xmlns="http://schemas.openxmlformats.org/spreadsheetml/2006/main" count="2035" uniqueCount="345">
  <si>
    <t>26102001-0011</t>
  </si>
  <si>
    <t>VALE DE GASOLINA DE $1 PESO - SERVICIOS PUBLICOS</t>
  </si>
  <si>
    <t>21100036-0001</t>
  </si>
  <si>
    <t>CLIP ESTANDAR # 1</t>
  </si>
  <si>
    <t>21100036-0002</t>
  </si>
  <si>
    <t>CLIP ESTANDAR # 2</t>
  </si>
  <si>
    <t>21100033-0015</t>
  </si>
  <si>
    <t>CINTA DIUREX 24 X 65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</si>
  <si>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</si>
  <si>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</si>
  <si>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</si>
  <si>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</si>
  <si>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</si>
  <si>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</si>
  <si>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</si>
  <si>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</si>
  <si>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</si>
  <si>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</si>
  <si>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</si>
  <si>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</si>
  <si>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</si>
  <si>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</si>
  <si>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</si>
  <si>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</si>
  <si>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</si>
  <si>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</si>
  <si>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</si>
  <si>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</si>
  <si>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</si>
  <si>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</si>
  <si>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</si>
  <si>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</si>
  <si>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</si>
  <si>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</si>
  <si>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</si>
  <si>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</si>
  <si>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</si>
  <si>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</si>
  <si>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</si>
  <si>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</si>
  <si>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</si>
  <si>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</si>
  <si>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</si>
  <si>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</si>
  <si>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</si>
  <si>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</si>
  <si>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</si>
  <si>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</si>
  <si>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</si>
  <si>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</si>
  <si>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</si>
  <si>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</si>
  <si>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B00CA01</t>
  </si>
  <si>
    <t>26103001-0013</t>
  </si>
  <si>
    <t>VALE DE GASOLINA DE $1 PESO - SERVICIOS ADMINISTRATIVOS</t>
  </si>
  <si>
    <t>B11PE02</t>
  </si>
  <si>
    <t>21100132-0002</t>
  </si>
  <si>
    <t>CUCHARA DESECHABLE</t>
  </si>
  <si>
    <t>21100083-0001</t>
  </si>
  <si>
    <t>PAÑUELOS KLEENEX C/100 hjs.</t>
  </si>
  <si>
    <t>21100132-0007</t>
  </si>
  <si>
    <t>VASO  THERMICO DESECHABLE</t>
  </si>
  <si>
    <t>21100033-0006</t>
  </si>
  <si>
    <t>CINTA CANELA 48 X 50</t>
  </si>
  <si>
    <t>21100017-0003</t>
  </si>
  <si>
    <t>CAJA DE ARCHIVO MUERTO T/OFICIO</t>
  </si>
  <si>
    <t>21100123-0004</t>
  </si>
  <si>
    <t>SOBRE BOLSA T/DOBLE CARTA S/IMP.</t>
  </si>
  <si>
    <t>21100123-0010</t>
  </si>
  <si>
    <t>SOBRE BOLSA T/RADIOGRAFIA S/IMP.</t>
  </si>
  <si>
    <t>21600008-0002</t>
  </si>
  <si>
    <t>AROMATIZANTE (VARIOS)</t>
  </si>
  <si>
    <t>26104001-0010</t>
  </si>
  <si>
    <t>VALE DE GASOLINA DE $1 PESO - SERVIDORES PUBLICOS</t>
  </si>
  <si>
    <t>29401001-0122</t>
  </si>
  <si>
    <t>CABLE USB PARALELO</t>
  </si>
  <si>
    <t>R003</t>
  </si>
  <si>
    <t>21400007-0004</t>
  </si>
  <si>
    <t>MALETIN PARA LAP TOP</t>
  </si>
  <si>
    <t>29400015-0004</t>
  </si>
  <si>
    <t>MOUSE OPTICO</t>
  </si>
  <si>
    <t>21100091-0001</t>
  </si>
  <si>
    <t>PEGAMENTO ADHESIVO T/ LAPIZ</t>
  </si>
  <si>
    <t>21100014-0002</t>
  </si>
  <si>
    <t>BORRADOR (VARIOS)</t>
  </si>
  <si>
    <t>044</t>
  </si>
  <si>
    <t>21100041-0005</t>
  </si>
  <si>
    <t>BLOCK DE NOTAS POST-IT CHICO</t>
  </si>
  <si>
    <t xml:space="preserve"> Materiales y útiles de oficina</t>
  </si>
  <si>
    <t>Materiales y útiles para el procesamiento en equipos y bienes informáticos</t>
  </si>
  <si>
    <t>Material de limpieza</t>
  </si>
  <si>
    <t>Productos alimenticios para el personal en las instalaciones de las Unidades Responsables</t>
  </si>
  <si>
    <t>Medicinas y productos farmacéuticos</t>
  </si>
  <si>
    <t>Materiales, accesorios y suministros médicos</t>
  </si>
  <si>
    <t>Combustibles, lubricantes y aditivos para vehículos terrestres, aéreos, marítimos, lacustres y fluviales destinados a servicios administrativos</t>
  </si>
  <si>
    <t>Refacciones y accesorios para equipo de cómputo y telecomunicaciones.</t>
  </si>
  <si>
    <t>SERVICIO TELEFONICO</t>
  </si>
  <si>
    <t xml:space="preserve">PAGO DE FACTURA 750B4B, SERVICIO DE TELEFONO DE LA FACTURA DEL MES DE MAYO CONSUMO DE ABRIL 2022 EN ESTA JLE </t>
  </si>
  <si>
    <t>B00OD02</t>
  </si>
  <si>
    <t>67</t>
  </si>
  <si>
    <t>SERVICIO DE TV POR CABLE FACTURA DE ABRIL CONSUMO DE MARZO 2022, PARA EL AREA DE CEVEM</t>
  </si>
  <si>
    <t>Servicios de telecomunicaciones</t>
  </si>
  <si>
    <t>Arrendamiento de edificios y locales</t>
  </si>
  <si>
    <t>PAGO DE FACTURA 4229,  ARRENDAMIENTO DE FOTOCOPIADO EN EL AREA DE ADMINISTRATIVA CORRESPONDIENTE AL PERIODO DE 30 DE MARZO AL 29 DE ABRIL DE 2022</t>
  </si>
  <si>
    <t>PAGO DE FACTURA 4230,  ARRENDAMIENTO DE FOTOCOPIADO EN EL AREA DE FISCALIZACION CORRESPONDIENTE AL PERIODO DE 30 DE MARZO AL 29 DE ABRIL DE 2022</t>
  </si>
  <si>
    <t>PAGO DE FACTURA 4231,  ARRENDAMIENTO DE FOTOCOPIADO EN LA VRFE CORRESPONDIENTE AL PERIODO DE 30 DE MARZO AL 29 DE ABRIL DE 2022</t>
  </si>
  <si>
    <t>PAGO DE FACTURA 4232,  ARRENDAMIENTO DE FOTOCOPIADO EN EL AREA DE VOCALIAS CORRESPONDIENTE AL PERIODO DE 30 DE MARZO AL 29 DE ABRIL DE 2022</t>
  </si>
  <si>
    <t>Mantenimiento y conservación de vehículos terrestres, aéreos, marítimos, lacustres y fluviales</t>
  </si>
  <si>
    <t>21100081-0053</t>
  </si>
  <si>
    <t>21100017-0002</t>
  </si>
  <si>
    <t>21101001-0261</t>
  </si>
  <si>
    <t>21100041-0049</t>
  </si>
  <si>
    <t>21100040-0005</t>
  </si>
  <si>
    <t>21100013-0002</t>
  </si>
  <si>
    <t>21100055-0003</t>
  </si>
  <si>
    <t>21100023-0002</t>
  </si>
  <si>
    <t>21100132-0008</t>
  </si>
  <si>
    <t>21100083-0009</t>
  </si>
  <si>
    <t>21100030-0001</t>
  </si>
  <si>
    <t>21100087-0013</t>
  </si>
  <si>
    <t>21101001-0186</t>
  </si>
  <si>
    <t>21100011-0032</t>
  </si>
  <si>
    <t>21100044-0002</t>
  </si>
  <si>
    <t>21100105-0002</t>
  </si>
  <si>
    <t>ETIQUETA ADHESIVA T/CARTA</t>
  </si>
  <si>
    <t>CAJA DE ARCHIVO MUERTO T/CARTA</t>
  </si>
  <si>
    <t>CAJA DE ARCHIVO MUERTO</t>
  </si>
  <si>
    <t>LIBRETA PROFESIONAL DE RAYA 100 hjs.</t>
  </si>
  <si>
    <t>CORRECTOR LIQUIDO T/LAPIZ</t>
  </si>
  <si>
    <t>BOLIGRAFO (VARIOS)</t>
  </si>
  <si>
    <t>CUTTER GRANDE</t>
  </si>
  <si>
    <t>REGISTRADOR  LEFORT T/CARTA</t>
  </si>
  <si>
    <t>VASO DE PLASTICO DESECHABLE</t>
  </si>
  <si>
    <t>SERVILLETAS DESECHABLES 500 PiezaS</t>
  </si>
  <si>
    <t>CESTO DE PLASTICO PARA BASURA</t>
  </si>
  <si>
    <t>PAPEL BOND T/CARTA 500 hjs.</t>
  </si>
  <si>
    <t>SOBRE DE PAPEL PARA CD/DVD</t>
  </si>
  <si>
    <t>SOBRE BOLSA DE PLASTICO T/OFICIO S/VENT</t>
  </si>
  <si>
    <t>ENGRAPADORA</t>
  </si>
  <si>
    <t>PORTAMINAS y/o LAPICERO 0.5 m.m. (METAL)</t>
  </si>
  <si>
    <t>21100081-0011</t>
  </si>
  <si>
    <t>21101001-0145</t>
  </si>
  <si>
    <t>21100039-0003</t>
  </si>
  <si>
    <t>BLOCK DE NOTAS POST-IT NEON 2027</t>
  </si>
  <si>
    <t>CALCULADORA ELECTRICA - GASTO</t>
  </si>
  <si>
    <t>CORRECTOR DE CINTA (MANUAL)</t>
  </si>
  <si>
    <t>21401001-0041</t>
  </si>
  <si>
    <t>21401001-0153</t>
  </si>
  <si>
    <t>TONER XEROX</t>
  </si>
  <si>
    <t>KIT DE LIMPIEZA DE CD/DVD</t>
  </si>
  <si>
    <t>21600015-0003</t>
  </si>
  <si>
    <t>ARMOR ALL (ABRILLANTADOR DE LLANTAS)</t>
  </si>
  <si>
    <t>consumo</t>
  </si>
  <si>
    <t>22301001-0051</t>
  </si>
  <si>
    <t>24601001-0366</t>
  </si>
  <si>
    <t>CABLE ADAPTADOR DE VIDEO MINI DISPLAYPORT A HDMI</t>
  </si>
  <si>
    <t>TAZA</t>
  </si>
  <si>
    <t>25401001-0142</t>
  </si>
  <si>
    <t>CUBREBOCAS</t>
  </si>
  <si>
    <t>27100013-0004</t>
  </si>
  <si>
    <t>PLAYERA</t>
  </si>
  <si>
    <t>27100013-0005</t>
  </si>
  <si>
    <t>PLAYERA TIPO POLO</t>
  </si>
  <si>
    <t>27100009-0002</t>
  </si>
  <si>
    <t>CHAMARRA</t>
  </si>
  <si>
    <t>29100010-0001</t>
  </si>
  <si>
    <t>BROCHA DE 1""</t>
  </si>
  <si>
    <t>29100010-0002</t>
  </si>
  <si>
    <t>BROCHA DE 2""</t>
  </si>
  <si>
    <t>29301001-0121</t>
  </si>
  <si>
    <t>RELOJ DE PARED - GASTO</t>
  </si>
  <si>
    <t>29401001-0047</t>
  </si>
  <si>
    <t>CAMARA WEB - GASTO</t>
  </si>
  <si>
    <t>29401001-0052</t>
  </si>
  <si>
    <t>HUB - GASTO</t>
  </si>
  <si>
    <t>29401001-0008</t>
  </si>
  <si>
    <t>CONVERTIDOR TIPO F</t>
  </si>
  <si>
    <t>29901001-0011</t>
  </si>
  <si>
    <t>HORNO DE MICROONDAS - GASTO</t>
  </si>
  <si>
    <t xml:space="preserve">vestuario y uniformes </t>
  </si>
  <si>
    <t xml:space="preserve">Herramientas menores </t>
  </si>
  <si>
    <t xml:space="preserve">Refacciones y accesorios menores de mobiliario y equipo de administración </t>
  </si>
  <si>
    <t xml:space="preserve">refacciones y accesorios menosres </t>
  </si>
  <si>
    <t>27100003-0001</t>
  </si>
  <si>
    <t>27100006-0001</t>
  </si>
  <si>
    <t>27100002-0001</t>
  </si>
  <si>
    <t>27100008-0001</t>
  </si>
  <si>
    <t>B11CA01</t>
  </si>
  <si>
    <t>GORRA</t>
  </si>
  <si>
    <t>CAMISA DE VESTIR</t>
  </si>
  <si>
    <t>BLUSA</t>
  </si>
  <si>
    <t>CHALECO</t>
  </si>
  <si>
    <t>D15091I</t>
  </si>
  <si>
    <t>B11PE01</t>
  </si>
  <si>
    <t>088</t>
  </si>
  <si>
    <t>B00M002</t>
  </si>
  <si>
    <t>D15041I</t>
  </si>
  <si>
    <t>NT01</t>
  </si>
  <si>
    <t>NT02</t>
  </si>
  <si>
    <t>Servicios de Servicio Postal</t>
  </si>
  <si>
    <t>SERVICIO POSTAL</t>
  </si>
  <si>
    <t xml:space="preserve">Mantenimiento y conservación de inmuebles </t>
  </si>
  <si>
    <t>PAGO DE FACTURA A104, MANTENIMIENTO DE PINTURA VINILICA EN INMUEBLE UBICADO EN CALLE COUNTRY CLUB 39, COLOCACION DE TARJA EN COCINA.</t>
  </si>
  <si>
    <t>PAGO DE FACTURA A105, APLICACIÓN DE IMPERMEABILIZANTE EN AZOTEA EN INMUEBLE UNICADO EN AMAPA , DE ESTA JLE DE NAYARIT.</t>
  </si>
  <si>
    <t>PAGO DE FACTURA 32D3B1, SERVICIO DE AFINACION DE CAMIONETA NISSAN PICK PU PE-19-566</t>
  </si>
  <si>
    <t>PAGO DE FACTURA ADF8D, SERVICIO DE AFINACION A CAMIONETA FORD PLACAS PE-19-565</t>
  </si>
  <si>
    <t>SUBDELEGACIONAL</t>
  </si>
  <si>
    <t>Servicio telefonico convencional</t>
  </si>
  <si>
    <t>Servicio telefónico convenciona</t>
  </si>
  <si>
    <t>Servicio</t>
  </si>
  <si>
    <t>ADJUDICACION DIRECTA</t>
  </si>
  <si>
    <t>Arrendamiento de maquinaria y equipo</t>
  </si>
  <si>
    <t xml:space="preserve">Renta de multifuncional </t>
  </si>
  <si>
    <t>Mantenimiento y conservacion de mobiliario y equipo de administración</t>
  </si>
  <si>
    <t>Mantenimiento de aires acondicionados</t>
  </si>
  <si>
    <t>B00MO02</t>
  </si>
  <si>
    <t>Combustibles, Lubricantes Y Aditivos Para Vehículos Terrestres, Aéreos, Marítimos, Lacustres Y Fluviales Destinados A Servicios Administrativos</t>
  </si>
  <si>
    <t xml:space="preserve">26102001-0015 </t>
  </si>
  <si>
    <t>Vale de gasolina de $500 pesos</t>
  </si>
  <si>
    <t>Pieza</t>
  </si>
  <si>
    <t xml:space="preserve">26102001-0017  </t>
  </si>
  <si>
    <t>Vale de gasolina de $400 pesos</t>
  </si>
  <si>
    <t xml:space="preserve">26102001-0008 </t>
  </si>
  <si>
    <t>Vale de gasolina de $20 pesos</t>
  </si>
  <si>
    <t>26102001-0012</t>
  </si>
  <si>
    <t>Vale de gasolina de $2 pesos</t>
  </si>
  <si>
    <t>Refacciones Y Accesorios Para Equipo De Cómputo</t>
  </si>
  <si>
    <t>Hub USB</t>
  </si>
  <si>
    <t>B00PE01</t>
  </si>
  <si>
    <t>26102001-0016</t>
  </si>
  <si>
    <t>Vale de gasolina de $300 pesos</t>
  </si>
  <si>
    <t xml:space="preserve">26102001-0007 </t>
  </si>
  <si>
    <t>Vale de gasolina de $30 pesos</t>
  </si>
  <si>
    <t xml:space="preserve">26102001-0012 </t>
  </si>
  <si>
    <t>26103001-0017</t>
  </si>
  <si>
    <t>26103001-0010</t>
  </si>
  <si>
    <t>Vale de gasolina de $1 pesos</t>
  </si>
  <si>
    <t>11510</t>
  </si>
  <si>
    <t>D12021I</t>
  </si>
  <si>
    <t>Combustibles, lubricantes y aditivos para vehículos terrestres, aéreos, marítimos, lacustres y  fluviales destinados a servicios públicos y la operación de programas públicos</t>
  </si>
  <si>
    <t>26103001-0007</t>
  </si>
  <si>
    <t xml:space="preserve">Vale de gasolina de $100 pesos - servicios administrativos
Vale de gasolina de $100 pesos - servicios administrativos
</t>
  </si>
  <si>
    <t xml:space="preserve">Materiales y útiles de oficina </t>
  </si>
  <si>
    <t>21101001-0331</t>
  </si>
  <si>
    <t>Sello</t>
  </si>
  <si>
    <t>21101001-0318</t>
  </si>
  <si>
    <t>Sello autoentintable</t>
  </si>
  <si>
    <t>26102001-0005</t>
  </si>
  <si>
    <t>Vale de gasolina de $100 pesos - servicios públicos</t>
  </si>
  <si>
    <t>D15031I</t>
  </si>
  <si>
    <t>Productos alimenticios para el personal en las instalaciones de la unidades responsables</t>
  </si>
  <si>
    <t>22104001-0154</t>
  </si>
  <si>
    <t xml:space="preserve">Garrafon de agua 20 lts </t>
  </si>
  <si>
    <t xml:space="preserve">Refacciones y accesorios para equipo de cómputo </t>
  </si>
  <si>
    <t xml:space="preserve">Hub - gasto </t>
  </si>
  <si>
    <t>29400027-0015</t>
  </si>
  <si>
    <t xml:space="preserve">Teclado usb </t>
  </si>
  <si>
    <t>51358</t>
  </si>
  <si>
    <t>Servicio de limpieza e higiene</t>
  </si>
  <si>
    <t xml:space="preserve">Servicio de limpieza </t>
  </si>
  <si>
    <t>servicio</t>
  </si>
  <si>
    <t>51319</t>
  </si>
  <si>
    <t>Otros servicios comerciales</t>
  </si>
  <si>
    <t>Mantenimiento y conservación</t>
  </si>
  <si>
    <t>52112</t>
  </si>
  <si>
    <t>Gastos por servicios de traslado de personas</t>
  </si>
  <si>
    <t>Traslado de personas reunión informativa</t>
  </si>
  <si>
    <t>51318</t>
  </si>
  <si>
    <t xml:space="preserve">Servicio postal </t>
  </si>
  <si>
    <t>Compra de guias de mensajería</t>
  </si>
  <si>
    <t>51352</t>
  </si>
  <si>
    <t>Mantenimiento y conservación de equipo de administración</t>
  </si>
  <si>
    <t>Mantenimiento de sillas</t>
  </si>
  <si>
    <t>51314</t>
  </si>
  <si>
    <t xml:space="preserve">Servicio Telefónico </t>
  </si>
  <si>
    <t>Servicio telefónico</t>
  </si>
  <si>
    <t>119</t>
  </si>
  <si>
    <t>G16191I</t>
  </si>
  <si>
    <t>25301001-0239</t>
  </si>
  <si>
    <t>Pruebas rápidas covid-19 certificadas</t>
  </si>
  <si>
    <t>21100068-0001</t>
  </si>
  <si>
    <t>Impresión de hojas</t>
  </si>
  <si>
    <t>Productos alimenticios para el personal derivado de actividades extraordinarias</t>
  </si>
  <si>
    <t>Alimentos</t>
  </si>
  <si>
    <t>51392</t>
  </si>
  <si>
    <t>Otros impuestos y derechos</t>
  </si>
  <si>
    <t>Pago de casetas</t>
  </si>
  <si>
    <t>51326</t>
  </si>
  <si>
    <t>Arrendamiento de maquinaria</t>
  </si>
  <si>
    <t>Arrendamiento de fotocopiadora</t>
  </si>
  <si>
    <t xml:space="preserve">Pensión vehicular </t>
  </si>
  <si>
    <t>NT03</t>
  </si>
  <si>
    <t>Materiales y útiles de oficina</t>
  </si>
  <si>
    <t>21100041-0039</t>
  </si>
  <si>
    <t>LIBRETA F/FRANCESA PASTA DURA</t>
  </si>
  <si>
    <t>21100013-0006</t>
  </si>
  <si>
    <t>BOLIGRAFO TINTA NEGRO</t>
  </si>
  <si>
    <t>Productos Alimenticios para el Personal en las Instalaciones de las Unidades Responsables.</t>
  </si>
  <si>
    <t>22104001-0075</t>
  </si>
  <si>
    <t>Pesos</t>
  </si>
  <si>
    <t>GARRAFON  DE AGUA 20 LTS</t>
  </si>
  <si>
    <t>Material Eléctrico y Electrónico</t>
  </si>
  <si>
    <t>24601001-0403</t>
  </si>
  <si>
    <t>FOCO AHORRADOR</t>
  </si>
  <si>
    <t>24600011-0001</t>
  </si>
  <si>
    <t>CABLE POT</t>
  </si>
  <si>
    <t>METRO</t>
  </si>
  <si>
    <t>Combustibles, lubricantes y aditivos para vehículos terrestres, aéreos, marítimos, lacustres y fluviales destinados a servicios públicos y la operación de programas públicos</t>
  </si>
  <si>
    <t>VALE DE GASOLINA DE $100 PESOS - SERVICIOS PUBLICOS</t>
  </si>
  <si>
    <t>26102001-0004</t>
  </si>
  <si>
    <t>VALE DE GASOLINA DE $200 PESOS - SERVICIOS PUBLICOS</t>
  </si>
  <si>
    <t>VALE DE GASOLINA DE $2 PESOS - SERVICIOS PUBLICOS</t>
  </si>
  <si>
    <t>26102001-0009</t>
  </si>
  <si>
    <t>VALE DE GASOLINA DE $10 PESOS - SERVICIOS PUBLICOS</t>
  </si>
  <si>
    <t>B00PE02</t>
  </si>
  <si>
    <t>26102001-0017</t>
  </si>
  <si>
    <t>VALE DE GASOLINA DE $400 PESOS - SERVICIOS PUBLICOS</t>
  </si>
  <si>
    <t>26102001-0007</t>
  </si>
  <si>
    <t>VALE DE GASOLINA DE $30 PESOS - SERVICIOS PUBLICOS</t>
  </si>
  <si>
    <t>26102001-0015</t>
  </si>
  <si>
    <t>VALE DE GASOLINA DE $500 PESOS - SERVICIOS PUBLICOS</t>
  </si>
  <si>
    <t>Refacciones y accesorios menores de mobiliario y equipo de administración, educacional y recreativo</t>
  </si>
  <si>
    <t>29301001-0102</t>
  </si>
  <si>
    <t>ARCHIVERO - GASTO</t>
  </si>
  <si>
    <t>Refacciones y accesorios para equipo de cómputo y telecomunicaciones</t>
  </si>
  <si>
    <t>29401001-0045</t>
  </si>
  <si>
    <t>DISCO DURO EXTERNO - GASTO</t>
  </si>
  <si>
    <t>29400013-0032</t>
  </si>
  <si>
    <t>MEMORIA FLASH USB DE 16 GB</t>
  </si>
  <si>
    <t>29401001-0178</t>
  </si>
  <si>
    <t>MEMORIA CF F128GB</t>
  </si>
  <si>
    <t>Servicio telefónico convencional</t>
  </si>
  <si>
    <t>SERVICIO DE TELÉFONO DE LA FACTURA DEL MES DE JUNIO CONSUMO DE MAYO</t>
  </si>
  <si>
    <t>SERVICIO</t>
  </si>
  <si>
    <t>ARRENDAMIENTO DE EQUIPOS DE FOTOCOPIADO E IMPRESORAS</t>
  </si>
  <si>
    <t>Mantenimiento y conservación de mobiliario y equipo de administración</t>
  </si>
  <si>
    <t>SERVICIO DE MANTENIMIENTO DE AIRE ACONDICIONADO EN EL MÓDULO 180352, DE SAN JOSÉ DEL VALLE</t>
  </si>
  <si>
    <t xml:space="preserve">INSTALACIÓN DE EQUIPOS DE AIRE ACONDICIONADO TIPO MINI SPLIT DE 1 TONELADA </t>
  </si>
  <si>
    <t>Mantenimiento y Conservación de Bienes Informáticos</t>
  </si>
  <si>
    <t>ERVICIO DE MANTENIMIENTO DE LAS EXTENSIONES TELEFÓNICAS Y NODOS DE RED, DE LA VOCALÍA DEL RFE Y VOE</t>
  </si>
  <si>
    <t>MANTENIMIENTO DE LA UNIDAD VEHICULAR PANEL PLACAS RGD-80-51</t>
  </si>
  <si>
    <t>Servicios de lavandería, limpieza e higiene</t>
  </si>
  <si>
    <t>SERVICIOS DE LAVANDERÍA, LIMPIEZA E HIGIENE</t>
  </si>
  <si>
    <t xml:space="preserve"> estado de Nayarit</t>
  </si>
  <si>
    <t xml:space="preserve">Programa Anual de Adquisiciones, Arrendamientos y Servicios del INE  2022 (PAAASINE) modificado del mes de junio del ejercicio presupuestal 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</si>
</sst>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8"/>
      <name val="Calibri"/>
      <family val="2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b/>
      <sz val="2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4" fillId="0" borderId="0"/>
  </cellStyleXfs>
  <cellXfs count="92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7" fillId="0" borderId="1" xfId="0" applyFont="1" applyFill="1" applyBorder="1" applyAlignment="1">
      <alignment horizontal="center" vertical="center" wrapText="1"/>
    </xf>
    <xf numFmtId="43" fontId="7" fillId="0" borderId="1" xfId="1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wrapText="1"/>
    </xf>
    <xf numFmtId="1" fontId="10" fillId="0" borderId="1" xfId="3" applyNumberFormat="1" applyFont="1" applyFill="1" applyBorder="1" applyAlignment="1">
      <alignment horizontal="left" vertical="center" wrapText="1"/>
    </xf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7" fontId="10" fillId="0" borderId="1" xfId="2" applyNumberFormat="1" applyFont="1" applyFill="1" applyBorder="1" applyAlignment="1">
      <alignment horizontal="center" vertical="center" wrapText="1"/>
    </xf>
    <xf numFmtId="44" fontId="10" fillId="0" borderId="2" xfId="2" applyFont="1" applyBorder="1" applyAlignment="1">
      <alignment horizontal="center" vertical="center"/>
    </xf>
    <xf numFmtId="164" fontId="10" fillId="0" borderId="1" xfId="0" applyNumberFormat="1" applyFont="1" applyBorder="1" applyAlignment="1">
      <alignment horizontal="center" vertical="center"/>
    </xf>
    <xf numFmtId="44" fontId="10" fillId="0" borderId="1" xfId="2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/>
    <xf numFmtId="0" fontId="10" fillId="0" borderId="0" xfId="0" applyFont="1" applyFill="1"/>
    <xf numFmtId="0" fontId="10" fillId="0" borderId="1" xfId="1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0" fontId="9" fillId="0" borderId="1" xfId="5" applyFont="1" applyFill="1" applyBorder="1" applyAlignment="1">
      <alignment vertical="center"/>
    </xf>
    <xf numFmtId="0" fontId="10" fillId="0" borderId="1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vertical="center" wrapText="1"/>
    </xf>
    <xf numFmtId="44" fontId="9" fillId="0" borderId="1" xfId="2" applyFont="1" applyFill="1" applyBorder="1" applyAlignment="1">
      <alignment vertical="center"/>
    </xf>
    <xf numFmtId="4" fontId="10" fillId="0" borderId="1" xfId="1" applyNumberFormat="1" applyFont="1" applyFill="1" applyBorder="1" applyAlignment="1">
      <alignment wrapText="1"/>
    </xf>
    <xf numFmtId="0" fontId="9" fillId="0" borderId="1" xfId="5" applyFont="1" applyFill="1" applyBorder="1" applyAlignment="1">
      <alignment horizontal="left" vertical="top" wrapText="1"/>
    </xf>
    <xf numFmtId="0" fontId="1" fillId="0" borderId="0" xfId="6"/>
    <xf numFmtId="49" fontId="6" fillId="0" borderId="1" xfId="0" applyNumberFormat="1" applyFont="1" applyBorder="1" applyAlignment="1">
      <alignment horizontal="center" vertical="center" wrapText="1"/>
    </xf>
    <xf numFmtId="0" fontId="13" fillId="0" borderId="1" xfId="8" applyFont="1" applyBorder="1"/>
    <xf numFmtId="0" fontId="6" fillId="0" borderId="1" xfId="0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3" fillId="0" borderId="0" xfId="8" applyFont="1"/>
    <xf numFmtId="0" fontId="1" fillId="0" borderId="1" xfId="6" applyBorder="1"/>
    <xf numFmtId="49" fontId="10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49" fontId="10" fillId="0" borderId="1" xfId="7" quotePrefix="1" applyNumberFormat="1" applyFont="1" applyBorder="1" applyAlignment="1">
      <alignment horizontal="center" vertical="center" wrapText="1"/>
    </xf>
    <xf numFmtId="49" fontId="10" fillId="0" borderId="1" xfId="7" applyNumberFormat="1" applyFont="1" applyBorder="1" applyAlignment="1">
      <alignment horizontal="center" vertical="center" wrapText="1"/>
    </xf>
    <xf numFmtId="49" fontId="10" fillId="0" borderId="1" xfId="1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4" fontId="6" fillId="3" borderId="1" xfId="0" applyNumberFormat="1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2 2 2" xfId="7" xr:uid="{EE737CCD-63AC-4290-A5E3-BA329679E93A}"/>
    <cellStyle name="Normal 4 2" xfId="8" xr:uid="{2BB9B8A5-EC86-4EC6-86DB-8A8FB2725EF5}"/>
    <cellStyle name="Normal 5" xfId="6" xr:uid="{39825D59-B544-4DA2-8C93-BA5D41C57C11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T01%20FORMATO_PAAASINE_JUN_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1 JUN 2022"/>
      <sheetName val="Hoja1"/>
      <sheetName val="instrucciones"/>
    </sheetNames>
    <sheetDataSet>
      <sheetData sheetId="0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N169"/>
  <sheetViews>
    <sheetView tabSelected="1" workbookViewId="0">
      <selection activeCell="J14" sqref="J14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11.42578125" style="15"/>
    <col min="11" max="11" width="11.42578125" style="11"/>
    <col min="12" max="12" width="20.42578125" style="24" customWidth="1"/>
    <col min="16" max="16" width="11.42578125" style="19"/>
    <col min="18" max="18" width="12.7109375" style="11" customWidth="1"/>
    <col min="19" max="19" width="12.5703125" bestFit="1" customWidth="1"/>
    <col min="32" max="170" width="11.42578125" style="21"/>
  </cols>
  <sheetData>
    <row r="1" spans="1:170" ht="26.25" x14ac:dyDescent="0.4">
      <c r="A1" s="81" t="s">
        <v>344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</row>
    <row r="2" spans="1:170" ht="26.25" x14ac:dyDescent="0.25">
      <c r="A2" s="82" t="s">
        <v>343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</row>
    <row r="4" spans="1:170" ht="45" x14ac:dyDescent="0.25">
      <c r="A4" s="1" t="s">
        <v>10</v>
      </c>
      <c r="B4" s="1" t="s">
        <v>11</v>
      </c>
      <c r="C4" s="1" t="s">
        <v>12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2" t="s">
        <v>18</v>
      </c>
      <c r="J4" s="27" t="s">
        <v>19</v>
      </c>
      <c r="K4" s="2" t="s">
        <v>20</v>
      </c>
      <c r="L4" s="3" t="s">
        <v>21</v>
      </c>
      <c r="M4" s="2" t="s">
        <v>22</v>
      </c>
      <c r="N4" s="2" t="s">
        <v>23</v>
      </c>
      <c r="O4" s="2" t="s">
        <v>24</v>
      </c>
      <c r="P4" s="18" t="s">
        <v>25</v>
      </c>
      <c r="Q4" s="2" t="s">
        <v>26</v>
      </c>
      <c r="R4" s="4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20" t="s">
        <v>40</v>
      </c>
    </row>
    <row r="5" spans="1:170" s="47" customFormat="1" ht="33.75" x14ac:dyDescent="0.2">
      <c r="A5" s="42" t="s">
        <v>41</v>
      </c>
      <c r="B5" s="42" t="s">
        <v>42</v>
      </c>
      <c r="C5" s="42">
        <v>11510</v>
      </c>
      <c r="D5" s="42" t="s">
        <v>42</v>
      </c>
      <c r="E5" s="42" t="s">
        <v>43</v>
      </c>
      <c r="F5" s="42" t="s">
        <v>44</v>
      </c>
      <c r="G5" s="42" t="s">
        <v>43</v>
      </c>
      <c r="H5" s="42" t="s">
        <v>49</v>
      </c>
      <c r="I5" s="37">
        <v>21101</v>
      </c>
      <c r="J5" s="12" t="s">
        <v>88</v>
      </c>
      <c r="K5" s="16" t="s">
        <v>108</v>
      </c>
      <c r="L5" s="35" t="s">
        <v>124</v>
      </c>
      <c r="M5" s="41"/>
      <c r="N5" s="41"/>
      <c r="O5" s="8" t="s">
        <v>45</v>
      </c>
      <c r="P5" s="8">
        <v>2</v>
      </c>
      <c r="Q5" s="9">
        <v>90</v>
      </c>
      <c r="R5" s="7" t="s">
        <v>46</v>
      </c>
      <c r="S5" s="40">
        <f>(P5*Q5)</f>
        <v>180</v>
      </c>
      <c r="T5" s="44">
        <v>0</v>
      </c>
      <c r="U5" s="44">
        <v>0</v>
      </c>
      <c r="V5" s="44">
        <v>0</v>
      </c>
      <c r="W5" s="44">
        <v>0</v>
      </c>
      <c r="X5" s="44">
        <v>0</v>
      </c>
      <c r="Y5" s="45">
        <f>S5</f>
        <v>180</v>
      </c>
      <c r="Z5" s="44">
        <v>0</v>
      </c>
      <c r="AA5" s="44">
        <v>0</v>
      </c>
      <c r="AB5" s="44">
        <v>0</v>
      </c>
      <c r="AC5" s="44">
        <v>0</v>
      </c>
      <c r="AD5" s="44">
        <v>0</v>
      </c>
      <c r="AE5" s="44">
        <v>0</v>
      </c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</row>
    <row r="6" spans="1:170" s="47" customFormat="1" ht="33.75" x14ac:dyDescent="0.2">
      <c r="A6" s="42" t="s">
        <v>41</v>
      </c>
      <c r="B6" s="42" t="s">
        <v>42</v>
      </c>
      <c r="C6" s="42">
        <v>11510</v>
      </c>
      <c r="D6" s="42" t="s">
        <v>42</v>
      </c>
      <c r="E6" s="42" t="s">
        <v>43</v>
      </c>
      <c r="F6" s="42" t="s">
        <v>44</v>
      </c>
      <c r="G6" s="42" t="s">
        <v>43</v>
      </c>
      <c r="H6" s="42" t="s">
        <v>49</v>
      </c>
      <c r="I6" s="37">
        <v>21101</v>
      </c>
      <c r="J6" s="12" t="s">
        <v>88</v>
      </c>
      <c r="K6" s="16" t="s">
        <v>64</v>
      </c>
      <c r="L6" s="35" t="s">
        <v>65</v>
      </c>
      <c r="M6" s="41"/>
      <c r="N6" s="41"/>
      <c r="O6" s="8" t="s">
        <v>45</v>
      </c>
      <c r="P6" s="8">
        <v>6</v>
      </c>
      <c r="Q6" s="9">
        <v>105</v>
      </c>
      <c r="R6" s="7" t="s">
        <v>46</v>
      </c>
      <c r="S6" s="40">
        <f t="shared" ref="S6:S50" si="0">(P6*Q6)</f>
        <v>630</v>
      </c>
      <c r="T6" s="44">
        <v>0</v>
      </c>
      <c r="U6" s="44">
        <v>0</v>
      </c>
      <c r="V6" s="44">
        <v>0</v>
      </c>
      <c r="W6" s="44">
        <v>0</v>
      </c>
      <c r="X6" s="44">
        <v>0</v>
      </c>
      <c r="Y6" s="45">
        <f t="shared" ref="Y6:Y40" si="1">S6</f>
        <v>630</v>
      </c>
      <c r="Z6" s="44">
        <v>0</v>
      </c>
      <c r="AA6" s="44">
        <v>0</v>
      </c>
      <c r="AB6" s="44">
        <v>0</v>
      </c>
      <c r="AC6" s="44">
        <v>0</v>
      </c>
      <c r="AD6" s="44">
        <v>0</v>
      </c>
      <c r="AE6" s="44">
        <v>0</v>
      </c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</row>
    <row r="7" spans="1:170" s="47" customFormat="1" ht="33.75" x14ac:dyDescent="0.2">
      <c r="A7" s="42" t="s">
        <v>41</v>
      </c>
      <c r="B7" s="42" t="s">
        <v>42</v>
      </c>
      <c r="C7" s="42">
        <v>11510</v>
      </c>
      <c r="D7" s="42" t="s">
        <v>42</v>
      </c>
      <c r="E7" s="42" t="s">
        <v>43</v>
      </c>
      <c r="F7" s="42" t="s">
        <v>44</v>
      </c>
      <c r="G7" s="42" t="s">
        <v>43</v>
      </c>
      <c r="H7" s="42" t="s">
        <v>49</v>
      </c>
      <c r="I7" s="37">
        <v>21101</v>
      </c>
      <c r="J7" s="12" t="s">
        <v>88</v>
      </c>
      <c r="K7" s="16" t="s">
        <v>109</v>
      </c>
      <c r="L7" s="35" t="s">
        <v>125</v>
      </c>
      <c r="M7" s="41"/>
      <c r="N7" s="41"/>
      <c r="O7" s="8" t="s">
        <v>45</v>
      </c>
      <c r="P7" s="8">
        <v>16</v>
      </c>
      <c r="Q7" s="9">
        <v>68</v>
      </c>
      <c r="R7" s="7" t="s">
        <v>46</v>
      </c>
      <c r="S7" s="40">
        <f t="shared" si="0"/>
        <v>1088</v>
      </c>
      <c r="T7" s="44">
        <v>0</v>
      </c>
      <c r="U7" s="44">
        <v>0</v>
      </c>
      <c r="V7" s="44">
        <v>0</v>
      </c>
      <c r="W7" s="44">
        <v>0</v>
      </c>
      <c r="X7" s="44">
        <v>0</v>
      </c>
      <c r="Y7" s="45">
        <f t="shared" si="1"/>
        <v>1088</v>
      </c>
      <c r="Z7" s="44">
        <v>0</v>
      </c>
      <c r="AA7" s="44">
        <v>0</v>
      </c>
      <c r="AB7" s="44">
        <v>0</v>
      </c>
      <c r="AC7" s="44">
        <v>0</v>
      </c>
      <c r="AD7" s="44">
        <v>0</v>
      </c>
      <c r="AE7" s="44">
        <v>0</v>
      </c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</row>
    <row r="8" spans="1:170" s="47" customFormat="1" ht="33.75" x14ac:dyDescent="0.2">
      <c r="A8" s="42" t="s">
        <v>41</v>
      </c>
      <c r="B8" s="42" t="s">
        <v>42</v>
      </c>
      <c r="C8" s="42">
        <v>11510</v>
      </c>
      <c r="D8" s="42" t="s">
        <v>42</v>
      </c>
      <c r="E8" s="42" t="s">
        <v>43</v>
      </c>
      <c r="F8" s="42" t="s">
        <v>44</v>
      </c>
      <c r="G8" s="42" t="s">
        <v>43</v>
      </c>
      <c r="H8" s="42" t="s">
        <v>49</v>
      </c>
      <c r="I8" s="37">
        <v>21101</v>
      </c>
      <c r="J8" s="12" t="s">
        <v>88</v>
      </c>
      <c r="K8" s="16" t="s">
        <v>110</v>
      </c>
      <c r="L8" s="35" t="s">
        <v>126</v>
      </c>
      <c r="M8" s="41"/>
      <c r="N8" s="41"/>
      <c r="O8" s="8" t="s">
        <v>45</v>
      </c>
      <c r="P8" s="8">
        <v>4</v>
      </c>
      <c r="Q8" s="9">
        <v>35</v>
      </c>
      <c r="R8" s="7" t="s">
        <v>46</v>
      </c>
      <c r="S8" s="40">
        <f t="shared" si="0"/>
        <v>140</v>
      </c>
      <c r="T8" s="44">
        <v>0</v>
      </c>
      <c r="U8" s="44">
        <v>0</v>
      </c>
      <c r="V8" s="44">
        <v>0</v>
      </c>
      <c r="W8" s="44">
        <v>0</v>
      </c>
      <c r="X8" s="44">
        <v>0</v>
      </c>
      <c r="Y8" s="45">
        <f t="shared" si="1"/>
        <v>140</v>
      </c>
      <c r="Z8" s="44">
        <v>0</v>
      </c>
      <c r="AA8" s="44">
        <v>0</v>
      </c>
      <c r="AB8" s="44">
        <v>0</v>
      </c>
      <c r="AC8" s="44">
        <v>0</v>
      </c>
      <c r="AD8" s="44">
        <v>0</v>
      </c>
      <c r="AE8" s="44">
        <v>0</v>
      </c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</row>
    <row r="9" spans="1:170" s="47" customFormat="1" ht="33.75" x14ac:dyDescent="0.2">
      <c r="A9" s="42" t="s">
        <v>41</v>
      </c>
      <c r="B9" s="42" t="s">
        <v>42</v>
      </c>
      <c r="C9" s="42">
        <v>11510</v>
      </c>
      <c r="D9" s="42" t="s">
        <v>42</v>
      </c>
      <c r="E9" s="42" t="s">
        <v>43</v>
      </c>
      <c r="F9" s="42" t="s">
        <v>44</v>
      </c>
      <c r="G9" s="42" t="s">
        <v>43</v>
      </c>
      <c r="H9" s="42" t="s">
        <v>49</v>
      </c>
      <c r="I9" s="37">
        <v>21101</v>
      </c>
      <c r="J9" s="12" t="s">
        <v>88</v>
      </c>
      <c r="K9" s="16" t="s">
        <v>111</v>
      </c>
      <c r="L9" s="35" t="s">
        <v>127</v>
      </c>
      <c r="M9" s="41"/>
      <c r="N9" s="41"/>
      <c r="O9" s="8" t="s">
        <v>45</v>
      </c>
      <c r="P9" s="8">
        <v>1</v>
      </c>
      <c r="Q9" s="9">
        <v>21</v>
      </c>
      <c r="R9" s="7" t="s">
        <v>46</v>
      </c>
      <c r="S9" s="40">
        <f t="shared" si="0"/>
        <v>21</v>
      </c>
      <c r="T9" s="44">
        <v>0</v>
      </c>
      <c r="U9" s="44">
        <v>0</v>
      </c>
      <c r="V9" s="44">
        <v>0</v>
      </c>
      <c r="W9" s="44">
        <v>0</v>
      </c>
      <c r="X9" s="44">
        <v>0</v>
      </c>
      <c r="Y9" s="45">
        <f t="shared" si="1"/>
        <v>21</v>
      </c>
      <c r="Z9" s="44">
        <v>0</v>
      </c>
      <c r="AA9" s="44">
        <v>0</v>
      </c>
      <c r="AB9" s="44">
        <v>0</v>
      </c>
      <c r="AC9" s="44">
        <v>0</v>
      </c>
      <c r="AD9" s="44">
        <v>0</v>
      </c>
      <c r="AE9" s="44">
        <v>0</v>
      </c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</row>
    <row r="10" spans="1:170" s="47" customFormat="1" ht="33.75" x14ac:dyDescent="0.2">
      <c r="A10" s="42" t="s">
        <v>41</v>
      </c>
      <c r="B10" s="42" t="s">
        <v>42</v>
      </c>
      <c r="C10" s="42">
        <v>11510</v>
      </c>
      <c r="D10" s="42" t="s">
        <v>42</v>
      </c>
      <c r="E10" s="42" t="s">
        <v>43</v>
      </c>
      <c r="F10" s="42" t="s">
        <v>44</v>
      </c>
      <c r="G10" s="42" t="s">
        <v>43</v>
      </c>
      <c r="H10" s="42" t="s">
        <v>49</v>
      </c>
      <c r="I10" s="37">
        <v>21101</v>
      </c>
      <c r="J10" s="12" t="s">
        <v>88</v>
      </c>
      <c r="K10" s="16" t="s">
        <v>110</v>
      </c>
      <c r="L10" s="35" t="s">
        <v>126</v>
      </c>
      <c r="M10" s="41"/>
      <c r="N10" s="41"/>
      <c r="O10" s="8" t="s">
        <v>45</v>
      </c>
      <c r="P10" s="8">
        <v>7</v>
      </c>
      <c r="Q10" s="9">
        <v>35</v>
      </c>
      <c r="R10" s="7" t="s">
        <v>46</v>
      </c>
      <c r="S10" s="40">
        <f t="shared" si="0"/>
        <v>245</v>
      </c>
      <c r="T10" s="44">
        <v>0</v>
      </c>
      <c r="U10" s="44">
        <v>0</v>
      </c>
      <c r="V10" s="44">
        <v>0</v>
      </c>
      <c r="W10" s="44">
        <v>0</v>
      </c>
      <c r="X10" s="44">
        <v>0</v>
      </c>
      <c r="Y10" s="45">
        <f t="shared" si="1"/>
        <v>245</v>
      </c>
      <c r="Z10" s="44">
        <v>0</v>
      </c>
      <c r="AA10" s="44">
        <v>0</v>
      </c>
      <c r="AB10" s="44">
        <v>0</v>
      </c>
      <c r="AC10" s="44">
        <v>0</v>
      </c>
      <c r="AD10" s="44">
        <v>0</v>
      </c>
      <c r="AE10" s="44">
        <v>0</v>
      </c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</row>
    <row r="11" spans="1:170" s="47" customFormat="1" ht="33.75" x14ac:dyDescent="0.2">
      <c r="A11" s="42" t="s">
        <v>41</v>
      </c>
      <c r="B11" s="42" t="s">
        <v>42</v>
      </c>
      <c r="C11" s="42">
        <v>11510</v>
      </c>
      <c r="D11" s="42" t="s">
        <v>42</v>
      </c>
      <c r="E11" s="42" t="s">
        <v>43</v>
      </c>
      <c r="F11" s="42" t="s">
        <v>44</v>
      </c>
      <c r="G11" s="42" t="s">
        <v>43</v>
      </c>
      <c r="H11" s="42" t="s">
        <v>49</v>
      </c>
      <c r="I11" s="37">
        <v>21101</v>
      </c>
      <c r="J11" s="12" t="s">
        <v>88</v>
      </c>
      <c r="K11" s="16" t="s">
        <v>86</v>
      </c>
      <c r="L11" s="35" t="s">
        <v>87</v>
      </c>
      <c r="M11" s="41"/>
      <c r="N11" s="41"/>
      <c r="O11" s="8" t="s">
        <v>45</v>
      </c>
      <c r="P11" s="8">
        <v>2</v>
      </c>
      <c r="Q11" s="9">
        <v>42</v>
      </c>
      <c r="R11" s="7" t="s">
        <v>46</v>
      </c>
      <c r="S11" s="40">
        <f t="shared" si="0"/>
        <v>84</v>
      </c>
      <c r="T11" s="44">
        <v>0</v>
      </c>
      <c r="U11" s="44">
        <v>0</v>
      </c>
      <c r="V11" s="44">
        <v>0</v>
      </c>
      <c r="W11" s="44">
        <v>0</v>
      </c>
      <c r="X11" s="44">
        <v>0</v>
      </c>
      <c r="Y11" s="45">
        <f t="shared" si="1"/>
        <v>84</v>
      </c>
      <c r="Z11" s="44">
        <v>0</v>
      </c>
      <c r="AA11" s="44">
        <v>0</v>
      </c>
      <c r="AB11" s="44">
        <v>0</v>
      </c>
      <c r="AC11" s="44">
        <v>0</v>
      </c>
      <c r="AD11" s="44">
        <v>0</v>
      </c>
      <c r="AE11" s="44">
        <v>0</v>
      </c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</row>
    <row r="12" spans="1:170" s="47" customFormat="1" ht="33.75" x14ac:dyDescent="0.2">
      <c r="A12" s="42" t="s">
        <v>41</v>
      </c>
      <c r="B12" s="42" t="s">
        <v>42</v>
      </c>
      <c r="C12" s="42">
        <v>11510</v>
      </c>
      <c r="D12" s="42" t="s">
        <v>42</v>
      </c>
      <c r="E12" s="42" t="s">
        <v>43</v>
      </c>
      <c r="F12" s="42" t="s">
        <v>44</v>
      </c>
      <c r="G12" s="42" t="s">
        <v>43</v>
      </c>
      <c r="H12" s="42" t="s">
        <v>49</v>
      </c>
      <c r="I12" s="37">
        <v>21101</v>
      </c>
      <c r="J12" s="12" t="s">
        <v>88</v>
      </c>
      <c r="K12" s="16" t="s">
        <v>62</v>
      </c>
      <c r="L12" s="35" t="s">
        <v>63</v>
      </c>
      <c r="M12" s="41"/>
      <c r="N12" s="41"/>
      <c r="O12" s="8" t="s">
        <v>45</v>
      </c>
      <c r="P12" s="8">
        <v>6</v>
      </c>
      <c r="Q12" s="9">
        <v>17</v>
      </c>
      <c r="R12" s="7" t="s">
        <v>46</v>
      </c>
      <c r="S12" s="40">
        <f t="shared" si="0"/>
        <v>102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5">
        <f t="shared" si="1"/>
        <v>102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</row>
    <row r="13" spans="1:170" s="47" customFormat="1" ht="33.75" x14ac:dyDescent="0.2">
      <c r="A13" s="42" t="s">
        <v>41</v>
      </c>
      <c r="B13" s="42" t="s">
        <v>42</v>
      </c>
      <c r="C13" s="42">
        <v>11510</v>
      </c>
      <c r="D13" s="42" t="s">
        <v>42</v>
      </c>
      <c r="E13" s="42" t="s">
        <v>43</v>
      </c>
      <c r="F13" s="42" t="s">
        <v>44</v>
      </c>
      <c r="G13" s="42" t="s">
        <v>43</v>
      </c>
      <c r="H13" s="42" t="s">
        <v>49</v>
      </c>
      <c r="I13" s="37">
        <v>21101</v>
      </c>
      <c r="J13" s="12" t="s">
        <v>88</v>
      </c>
      <c r="K13" s="16" t="s">
        <v>6</v>
      </c>
      <c r="L13" s="35" t="s">
        <v>7</v>
      </c>
      <c r="M13" s="41"/>
      <c r="N13" s="41"/>
      <c r="O13" s="8" t="s">
        <v>45</v>
      </c>
      <c r="P13" s="8">
        <v>5</v>
      </c>
      <c r="Q13" s="9">
        <v>25</v>
      </c>
      <c r="R13" s="7" t="s">
        <v>46</v>
      </c>
      <c r="S13" s="40">
        <f t="shared" si="0"/>
        <v>125</v>
      </c>
      <c r="T13" s="44">
        <v>0</v>
      </c>
      <c r="U13" s="44">
        <v>0</v>
      </c>
      <c r="V13" s="44">
        <v>0</v>
      </c>
      <c r="W13" s="44">
        <v>0</v>
      </c>
      <c r="X13" s="44">
        <v>0</v>
      </c>
      <c r="Y13" s="45">
        <f t="shared" si="1"/>
        <v>125</v>
      </c>
      <c r="Z13" s="44">
        <v>0</v>
      </c>
      <c r="AA13" s="44">
        <v>0</v>
      </c>
      <c r="AB13" s="44">
        <v>0</v>
      </c>
      <c r="AC13" s="44">
        <v>0</v>
      </c>
      <c r="AD13" s="44">
        <v>0</v>
      </c>
      <c r="AE13" s="44">
        <v>0</v>
      </c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</row>
    <row r="14" spans="1:170" s="47" customFormat="1" ht="33.75" x14ac:dyDescent="0.2">
      <c r="A14" s="42" t="s">
        <v>41</v>
      </c>
      <c r="B14" s="42" t="s">
        <v>42</v>
      </c>
      <c r="C14" s="42">
        <v>11510</v>
      </c>
      <c r="D14" s="42" t="s">
        <v>42</v>
      </c>
      <c r="E14" s="42" t="s">
        <v>43</v>
      </c>
      <c r="F14" s="42" t="s">
        <v>44</v>
      </c>
      <c r="G14" s="42" t="s">
        <v>43</v>
      </c>
      <c r="H14" s="42" t="s">
        <v>49</v>
      </c>
      <c r="I14" s="37">
        <v>21101</v>
      </c>
      <c r="J14" s="12" t="s">
        <v>88</v>
      </c>
      <c r="K14" s="16" t="s">
        <v>4</v>
      </c>
      <c r="L14" s="35" t="s">
        <v>5</v>
      </c>
      <c r="M14" s="41"/>
      <c r="N14" s="41"/>
      <c r="O14" s="8" t="s">
        <v>45</v>
      </c>
      <c r="P14" s="8">
        <v>11</v>
      </c>
      <c r="Q14" s="9">
        <v>12</v>
      </c>
      <c r="R14" s="7" t="s">
        <v>46</v>
      </c>
      <c r="S14" s="40">
        <f t="shared" si="0"/>
        <v>132</v>
      </c>
      <c r="T14" s="44">
        <v>0</v>
      </c>
      <c r="U14" s="44">
        <v>0</v>
      </c>
      <c r="V14" s="44">
        <v>0</v>
      </c>
      <c r="W14" s="44">
        <v>0</v>
      </c>
      <c r="X14" s="44">
        <v>0</v>
      </c>
      <c r="Y14" s="45">
        <f t="shared" si="1"/>
        <v>132</v>
      </c>
      <c r="Z14" s="44">
        <v>0</v>
      </c>
      <c r="AA14" s="44">
        <v>0</v>
      </c>
      <c r="AB14" s="44">
        <v>0</v>
      </c>
      <c r="AC14" s="44">
        <v>0</v>
      </c>
      <c r="AD14" s="44">
        <v>0</v>
      </c>
      <c r="AE14" s="44">
        <v>0</v>
      </c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  <c r="AQ14" s="46"/>
      <c r="AR14" s="46"/>
      <c r="AS14" s="46"/>
      <c r="AT14" s="46"/>
      <c r="AU14" s="46"/>
      <c r="AV14" s="46"/>
      <c r="AW14" s="46"/>
      <c r="AX14" s="46"/>
      <c r="AY14" s="46"/>
      <c r="AZ14" s="46"/>
      <c r="BA14" s="46"/>
      <c r="BB14" s="46"/>
      <c r="BC14" s="46"/>
      <c r="BD14" s="46"/>
      <c r="BE14" s="46"/>
      <c r="BF14" s="46"/>
      <c r="BG14" s="46"/>
      <c r="BH14" s="46"/>
      <c r="BI14" s="46"/>
      <c r="BJ14" s="46"/>
      <c r="BK14" s="46"/>
      <c r="BL14" s="46"/>
      <c r="BM14" s="46"/>
      <c r="BN14" s="46"/>
      <c r="BO14" s="46"/>
      <c r="BP14" s="46"/>
      <c r="BQ14" s="46"/>
      <c r="BR14" s="46"/>
      <c r="BS14" s="46"/>
      <c r="BT14" s="46"/>
      <c r="BU14" s="46"/>
      <c r="BV14" s="46"/>
      <c r="BW14" s="46"/>
      <c r="BX14" s="46"/>
      <c r="BY14" s="46"/>
      <c r="BZ14" s="46"/>
      <c r="CA14" s="46"/>
      <c r="CB14" s="46"/>
      <c r="CC14" s="46"/>
      <c r="CD14" s="46"/>
      <c r="CE14" s="46"/>
      <c r="CF14" s="46"/>
      <c r="CG14" s="46"/>
      <c r="CH14" s="46"/>
      <c r="CI14" s="46"/>
      <c r="CJ14" s="46"/>
      <c r="CK14" s="46"/>
      <c r="CL14" s="46"/>
      <c r="CM14" s="46"/>
      <c r="CN14" s="46"/>
      <c r="CO14" s="46"/>
      <c r="CP14" s="46"/>
      <c r="CQ14" s="46"/>
      <c r="CR14" s="46"/>
      <c r="CS14" s="46"/>
      <c r="CT14" s="46"/>
      <c r="CU14" s="46"/>
      <c r="CV14" s="46"/>
      <c r="CW14" s="46"/>
      <c r="CX14" s="46"/>
      <c r="CY14" s="46"/>
      <c r="CZ14" s="46"/>
      <c r="DA14" s="46"/>
      <c r="DB14" s="46"/>
      <c r="DC14" s="46"/>
      <c r="DD14" s="46"/>
      <c r="DE14" s="46"/>
      <c r="DF14" s="46"/>
      <c r="DG14" s="46"/>
      <c r="DH14" s="46"/>
      <c r="DI14" s="46"/>
      <c r="DJ14" s="46"/>
      <c r="DK14" s="46"/>
      <c r="DL14" s="46"/>
      <c r="DM14" s="46"/>
      <c r="DN14" s="46"/>
      <c r="DO14" s="46"/>
      <c r="DP14" s="46"/>
      <c r="DQ14" s="46"/>
      <c r="DR14" s="46"/>
      <c r="DS14" s="46"/>
      <c r="DT14" s="46"/>
      <c r="DU14" s="46"/>
      <c r="DV14" s="46"/>
      <c r="DW14" s="46"/>
      <c r="DX14" s="46"/>
      <c r="DY14" s="46"/>
      <c r="DZ14" s="46"/>
      <c r="EA14" s="46"/>
      <c r="EB14" s="46"/>
      <c r="EC14" s="46"/>
      <c r="ED14" s="46"/>
      <c r="EE14" s="46"/>
      <c r="EF14" s="46"/>
      <c r="EG14" s="46"/>
      <c r="EH14" s="46"/>
      <c r="EI14" s="46"/>
      <c r="EJ14" s="46"/>
      <c r="EK14" s="46"/>
      <c r="EL14" s="46"/>
      <c r="EM14" s="46"/>
      <c r="EN14" s="46"/>
      <c r="EO14" s="46"/>
      <c r="EP14" s="46"/>
      <c r="EQ14" s="46"/>
      <c r="ER14" s="46"/>
      <c r="ES14" s="46"/>
      <c r="ET14" s="46"/>
      <c r="EU14" s="46"/>
      <c r="EV14" s="46"/>
      <c r="EW14" s="46"/>
      <c r="EX14" s="46"/>
      <c r="EY14" s="46"/>
      <c r="EZ14" s="46"/>
      <c r="FA14" s="46"/>
      <c r="FB14" s="46"/>
      <c r="FC14" s="46"/>
      <c r="FD14" s="46"/>
      <c r="FE14" s="46"/>
      <c r="FF14" s="46"/>
      <c r="FG14" s="46"/>
      <c r="FH14" s="46"/>
      <c r="FI14" s="46"/>
      <c r="FJ14" s="46"/>
      <c r="FK14" s="46"/>
      <c r="FL14" s="46"/>
      <c r="FM14" s="46"/>
      <c r="FN14" s="46"/>
    </row>
    <row r="15" spans="1:170" s="47" customFormat="1" ht="33.75" x14ac:dyDescent="0.2">
      <c r="A15" s="42" t="s">
        <v>41</v>
      </c>
      <c r="B15" s="42" t="s">
        <v>42</v>
      </c>
      <c r="C15" s="42">
        <v>11510</v>
      </c>
      <c r="D15" s="42" t="s">
        <v>42</v>
      </c>
      <c r="E15" s="42" t="s">
        <v>43</v>
      </c>
      <c r="F15" s="42" t="s">
        <v>44</v>
      </c>
      <c r="G15" s="42" t="s">
        <v>43</v>
      </c>
      <c r="H15" s="42" t="s">
        <v>49</v>
      </c>
      <c r="I15" s="37">
        <v>21101</v>
      </c>
      <c r="J15" s="12" t="s">
        <v>88</v>
      </c>
      <c r="K15" s="16" t="s">
        <v>112</v>
      </c>
      <c r="L15" s="35" t="s">
        <v>128</v>
      </c>
      <c r="M15" s="41"/>
      <c r="N15" s="41"/>
      <c r="O15" s="8" t="s">
        <v>45</v>
      </c>
      <c r="P15" s="8">
        <v>2</v>
      </c>
      <c r="Q15" s="9">
        <v>20</v>
      </c>
      <c r="R15" s="7" t="s">
        <v>46</v>
      </c>
      <c r="S15" s="40">
        <f t="shared" si="0"/>
        <v>40</v>
      </c>
      <c r="T15" s="44">
        <v>0</v>
      </c>
      <c r="U15" s="44">
        <v>0</v>
      </c>
      <c r="V15" s="44">
        <v>0</v>
      </c>
      <c r="W15" s="44">
        <v>0</v>
      </c>
      <c r="X15" s="44">
        <v>0</v>
      </c>
      <c r="Y15" s="45">
        <f t="shared" si="1"/>
        <v>40</v>
      </c>
      <c r="Z15" s="44">
        <v>0</v>
      </c>
      <c r="AA15" s="44">
        <v>0</v>
      </c>
      <c r="AB15" s="44">
        <v>0</v>
      </c>
      <c r="AC15" s="44">
        <v>0</v>
      </c>
      <c r="AD15" s="44">
        <v>0</v>
      </c>
      <c r="AE15" s="44">
        <v>0</v>
      </c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  <c r="BH15" s="46"/>
      <c r="BI15" s="46"/>
      <c r="BJ15" s="46"/>
      <c r="BK15" s="46"/>
      <c r="BL15" s="46"/>
      <c r="BM15" s="46"/>
      <c r="BN15" s="46"/>
      <c r="BO15" s="46"/>
      <c r="BP15" s="46"/>
      <c r="BQ15" s="46"/>
      <c r="BR15" s="46"/>
      <c r="BS15" s="46"/>
      <c r="BT15" s="46"/>
      <c r="BU15" s="46"/>
      <c r="BV15" s="46"/>
      <c r="BW15" s="46"/>
      <c r="BX15" s="46"/>
      <c r="BY15" s="46"/>
      <c r="BZ15" s="46"/>
      <c r="CA15" s="46"/>
      <c r="CB15" s="46"/>
      <c r="CC15" s="46"/>
      <c r="CD15" s="46"/>
      <c r="CE15" s="46"/>
      <c r="CF15" s="46"/>
      <c r="CG15" s="46"/>
      <c r="CH15" s="46"/>
      <c r="CI15" s="46"/>
      <c r="CJ15" s="46"/>
      <c r="CK15" s="46"/>
      <c r="CL15" s="46"/>
      <c r="CM15" s="46"/>
      <c r="CN15" s="46"/>
      <c r="CO15" s="46"/>
      <c r="CP15" s="46"/>
      <c r="CQ15" s="46"/>
      <c r="CR15" s="46"/>
      <c r="CS15" s="46"/>
      <c r="CT15" s="46"/>
      <c r="CU15" s="46"/>
      <c r="CV15" s="46"/>
      <c r="CW15" s="46"/>
      <c r="CX15" s="46"/>
      <c r="CY15" s="46"/>
      <c r="CZ15" s="46"/>
      <c r="DA15" s="46"/>
      <c r="DB15" s="46"/>
      <c r="DC15" s="46"/>
      <c r="DD15" s="46"/>
      <c r="DE15" s="46"/>
      <c r="DF15" s="46"/>
      <c r="DG15" s="46"/>
      <c r="DH15" s="46"/>
      <c r="DI15" s="46"/>
      <c r="DJ15" s="46"/>
      <c r="DK15" s="46"/>
      <c r="DL15" s="46"/>
      <c r="DM15" s="46"/>
      <c r="DN15" s="46"/>
      <c r="DO15" s="46"/>
      <c r="DP15" s="46"/>
      <c r="DQ15" s="46"/>
      <c r="DR15" s="46"/>
      <c r="DS15" s="46"/>
      <c r="DT15" s="46"/>
      <c r="DU15" s="46"/>
      <c r="DV15" s="46"/>
      <c r="DW15" s="46"/>
      <c r="DX15" s="46"/>
      <c r="DY15" s="46"/>
      <c r="DZ15" s="46"/>
      <c r="EA15" s="46"/>
      <c r="EB15" s="46"/>
      <c r="EC15" s="46"/>
      <c r="ED15" s="46"/>
      <c r="EE15" s="46"/>
      <c r="EF15" s="46"/>
      <c r="EG15" s="46"/>
      <c r="EH15" s="46"/>
      <c r="EI15" s="46"/>
      <c r="EJ15" s="46"/>
      <c r="EK15" s="46"/>
      <c r="EL15" s="46"/>
      <c r="EM15" s="46"/>
      <c r="EN15" s="46"/>
      <c r="EO15" s="46"/>
      <c r="EP15" s="46"/>
      <c r="EQ15" s="46"/>
      <c r="ER15" s="46"/>
      <c r="ES15" s="46"/>
      <c r="ET15" s="46"/>
      <c r="EU15" s="46"/>
      <c r="EV15" s="46"/>
      <c r="EW15" s="46"/>
      <c r="EX15" s="46"/>
      <c r="EY15" s="46"/>
      <c r="EZ15" s="46"/>
      <c r="FA15" s="46"/>
      <c r="FB15" s="46"/>
      <c r="FC15" s="46"/>
      <c r="FD15" s="46"/>
      <c r="FE15" s="46"/>
      <c r="FF15" s="46"/>
      <c r="FG15" s="46"/>
      <c r="FH15" s="46"/>
      <c r="FI15" s="46"/>
      <c r="FJ15" s="46"/>
      <c r="FK15" s="46"/>
      <c r="FL15" s="46"/>
      <c r="FM15" s="46"/>
      <c r="FN15" s="46"/>
    </row>
    <row r="16" spans="1:170" s="47" customFormat="1" ht="33.75" x14ac:dyDescent="0.2">
      <c r="A16" s="42" t="s">
        <v>41</v>
      </c>
      <c r="B16" s="42" t="s">
        <v>42</v>
      </c>
      <c r="C16" s="42">
        <v>11510</v>
      </c>
      <c r="D16" s="42" t="s">
        <v>42</v>
      </c>
      <c r="E16" s="42" t="s">
        <v>43</v>
      </c>
      <c r="F16" s="42" t="s">
        <v>44</v>
      </c>
      <c r="G16" s="42" t="s">
        <v>43</v>
      </c>
      <c r="H16" s="42" t="s">
        <v>49</v>
      </c>
      <c r="I16" s="37">
        <v>21101</v>
      </c>
      <c r="J16" s="12" t="s">
        <v>88</v>
      </c>
      <c r="K16" s="16" t="s">
        <v>113</v>
      </c>
      <c r="L16" s="35" t="s">
        <v>129</v>
      </c>
      <c r="M16" s="41"/>
      <c r="N16" s="41"/>
      <c r="O16" s="8" t="s">
        <v>45</v>
      </c>
      <c r="P16" s="8">
        <v>3</v>
      </c>
      <c r="Q16" s="9">
        <v>52</v>
      </c>
      <c r="R16" s="7" t="s">
        <v>46</v>
      </c>
      <c r="S16" s="40">
        <f t="shared" si="0"/>
        <v>156</v>
      </c>
      <c r="T16" s="44">
        <v>0</v>
      </c>
      <c r="U16" s="44">
        <v>0</v>
      </c>
      <c r="V16" s="44">
        <v>0</v>
      </c>
      <c r="W16" s="44">
        <v>0</v>
      </c>
      <c r="X16" s="44">
        <v>0</v>
      </c>
      <c r="Y16" s="45">
        <f t="shared" si="1"/>
        <v>156</v>
      </c>
      <c r="Z16" s="44">
        <v>0</v>
      </c>
      <c r="AA16" s="44">
        <v>0</v>
      </c>
      <c r="AB16" s="44">
        <v>0</v>
      </c>
      <c r="AC16" s="44">
        <v>0</v>
      </c>
      <c r="AD16" s="44">
        <v>0</v>
      </c>
      <c r="AE16" s="44">
        <v>0</v>
      </c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D16" s="46"/>
      <c r="CE16" s="46"/>
      <c r="CF16" s="46"/>
      <c r="CG16" s="46"/>
      <c r="CH16" s="46"/>
      <c r="CI16" s="46"/>
      <c r="CJ16" s="46"/>
      <c r="CK16" s="46"/>
      <c r="CL16" s="46"/>
      <c r="CM16" s="46"/>
      <c r="CN16" s="46"/>
      <c r="CO16" s="46"/>
      <c r="CP16" s="46"/>
      <c r="CQ16" s="46"/>
      <c r="CR16" s="46"/>
      <c r="CS16" s="46"/>
      <c r="CT16" s="46"/>
      <c r="CU16" s="46"/>
      <c r="CV16" s="46"/>
      <c r="CW16" s="46"/>
      <c r="CX16" s="46"/>
      <c r="CY16" s="46"/>
      <c r="CZ16" s="46"/>
      <c r="DA16" s="46"/>
      <c r="DB16" s="46"/>
      <c r="DC16" s="46"/>
      <c r="DD16" s="46"/>
      <c r="DE16" s="46"/>
      <c r="DF16" s="46"/>
      <c r="DG16" s="46"/>
      <c r="DH16" s="46"/>
      <c r="DI16" s="46"/>
      <c r="DJ16" s="46"/>
      <c r="DK16" s="46"/>
      <c r="DL16" s="46"/>
      <c r="DM16" s="46"/>
      <c r="DN16" s="46"/>
      <c r="DO16" s="46"/>
      <c r="DP16" s="46"/>
      <c r="DQ16" s="46"/>
      <c r="DR16" s="46"/>
      <c r="DS16" s="46"/>
      <c r="DT16" s="46"/>
      <c r="DU16" s="46"/>
      <c r="DV16" s="46"/>
      <c r="DW16" s="46"/>
      <c r="DX16" s="46"/>
      <c r="DY16" s="46"/>
      <c r="DZ16" s="46"/>
      <c r="EA16" s="46"/>
      <c r="EB16" s="46"/>
      <c r="EC16" s="46"/>
      <c r="ED16" s="46"/>
      <c r="EE16" s="46"/>
      <c r="EF16" s="46"/>
      <c r="EG16" s="46"/>
      <c r="EH16" s="46"/>
      <c r="EI16" s="46"/>
      <c r="EJ16" s="46"/>
      <c r="EK16" s="46"/>
      <c r="EL16" s="46"/>
      <c r="EM16" s="46"/>
      <c r="EN16" s="46"/>
      <c r="EO16" s="46"/>
      <c r="EP16" s="46"/>
      <c r="EQ16" s="46"/>
      <c r="ER16" s="46"/>
      <c r="ES16" s="46"/>
      <c r="ET16" s="46"/>
      <c r="EU16" s="46"/>
      <c r="EV16" s="46"/>
      <c r="EW16" s="46"/>
      <c r="EX16" s="46"/>
      <c r="EY16" s="46"/>
      <c r="EZ16" s="46"/>
      <c r="FA16" s="46"/>
      <c r="FB16" s="46"/>
      <c r="FC16" s="46"/>
      <c r="FD16" s="46"/>
      <c r="FE16" s="46"/>
      <c r="FF16" s="46"/>
      <c r="FG16" s="46"/>
      <c r="FH16" s="46"/>
      <c r="FI16" s="46"/>
      <c r="FJ16" s="46"/>
      <c r="FK16" s="46"/>
      <c r="FL16" s="46"/>
      <c r="FM16" s="46"/>
      <c r="FN16" s="46"/>
    </row>
    <row r="17" spans="1:170" s="47" customFormat="1" ht="33.75" x14ac:dyDescent="0.2">
      <c r="A17" s="42" t="s">
        <v>41</v>
      </c>
      <c r="B17" s="42" t="s">
        <v>42</v>
      </c>
      <c r="C17" s="42">
        <v>11510</v>
      </c>
      <c r="D17" s="42" t="s">
        <v>42</v>
      </c>
      <c r="E17" s="42" t="s">
        <v>43</v>
      </c>
      <c r="F17" s="42" t="s">
        <v>44</v>
      </c>
      <c r="G17" s="42" t="s">
        <v>43</v>
      </c>
      <c r="H17" s="42" t="s">
        <v>49</v>
      </c>
      <c r="I17" s="37">
        <v>21101</v>
      </c>
      <c r="J17" s="12" t="s">
        <v>88</v>
      </c>
      <c r="K17" s="16" t="s">
        <v>2</v>
      </c>
      <c r="L17" s="35" t="s">
        <v>3</v>
      </c>
      <c r="M17" s="41"/>
      <c r="N17" s="41"/>
      <c r="O17" s="8" t="s">
        <v>45</v>
      </c>
      <c r="P17" s="8">
        <v>10</v>
      </c>
      <c r="Q17" s="9">
        <v>11</v>
      </c>
      <c r="R17" s="7" t="s">
        <v>46</v>
      </c>
      <c r="S17" s="40">
        <f t="shared" si="0"/>
        <v>110</v>
      </c>
      <c r="T17" s="44">
        <v>0</v>
      </c>
      <c r="U17" s="44">
        <v>0</v>
      </c>
      <c r="V17" s="44">
        <v>0</v>
      </c>
      <c r="W17" s="44">
        <v>0</v>
      </c>
      <c r="X17" s="44">
        <v>0</v>
      </c>
      <c r="Y17" s="45">
        <f t="shared" si="1"/>
        <v>110</v>
      </c>
      <c r="Z17" s="44">
        <v>0</v>
      </c>
      <c r="AA17" s="44">
        <v>0</v>
      </c>
      <c r="AB17" s="44">
        <v>0</v>
      </c>
      <c r="AC17" s="44">
        <v>0</v>
      </c>
      <c r="AD17" s="44">
        <v>0</v>
      </c>
      <c r="AE17" s="44">
        <v>0</v>
      </c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46"/>
      <c r="AV17" s="46"/>
      <c r="AW17" s="46"/>
      <c r="AX17" s="46"/>
      <c r="AY17" s="46"/>
      <c r="AZ17" s="46"/>
      <c r="BA17" s="46"/>
      <c r="BB17" s="46"/>
      <c r="BC17" s="46"/>
      <c r="BD17" s="46"/>
      <c r="BE17" s="46"/>
      <c r="BF17" s="46"/>
      <c r="BG17" s="46"/>
      <c r="BH17" s="46"/>
      <c r="BI17" s="46"/>
      <c r="BJ17" s="46"/>
      <c r="BK17" s="46"/>
      <c r="BL17" s="46"/>
      <c r="BM17" s="46"/>
      <c r="BN17" s="46"/>
      <c r="BO17" s="46"/>
      <c r="BP17" s="46"/>
      <c r="BQ17" s="46"/>
      <c r="BR17" s="46"/>
      <c r="BS17" s="46"/>
      <c r="BT17" s="46"/>
      <c r="BU17" s="46"/>
      <c r="BV17" s="46"/>
      <c r="BW17" s="46"/>
      <c r="BX17" s="46"/>
      <c r="BY17" s="46"/>
      <c r="BZ17" s="46"/>
      <c r="CA17" s="46"/>
      <c r="CB17" s="46"/>
      <c r="CC17" s="46"/>
      <c r="CD17" s="46"/>
      <c r="CE17" s="46"/>
      <c r="CF17" s="46"/>
      <c r="CG17" s="46"/>
      <c r="CH17" s="46"/>
      <c r="CI17" s="46"/>
      <c r="CJ17" s="46"/>
      <c r="CK17" s="46"/>
      <c r="CL17" s="46"/>
      <c r="CM17" s="46"/>
      <c r="CN17" s="46"/>
      <c r="CO17" s="46"/>
      <c r="CP17" s="46"/>
      <c r="CQ17" s="46"/>
      <c r="CR17" s="46"/>
      <c r="CS17" s="46"/>
      <c r="CT17" s="46"/>
      <c r="CU17" s="46"/>
      <c r="CV17" s="46"/>
      <c r="CW17" s="46"/>
      <c r="CX17" s="46"/>
      <c r="CY17" s="46"/>
      <c r="CZ17" s="46"/>
      <c r="DA17" s="46"/>
      <c r="DB17" s="46"/>
      <c r="DC17" s="46"/>
      <c r="DD17" s="46"/>
      <c r="DE17" s="46"/>
      <c r="DF17" s="46"/>
      <c r="DG17" s="46"/>
      <c r="DH17" s="46"/>
      <c r="DI17" s="46"/>
      <c r="DJ17" s="46"/>
      <c r="DK17" s="46"/>
      <c r="DL17" s="46"/>
      <c r="DM17" s="46"/>
      <c r="DN17" s="46"/>
      <c r="DO17" s="46"/>
      <c r="DP17" s="46"/>
      <c r="DQ17" s="46"/>
      <c r="DR17" s="46"/>
      <c r="DS17" s="46"/>
      <c r="DT17" s="46"/>
      <c r="DU17" s="46"/>
      <c r="DV17" s="46"/>
      <c r="DW17" s="46"/>
      <c r="DX17" s="46"/>
      <c r="DY17" s="46"/>
      <c r="DZ17" s="46"/>
      <c r="EA17" s="46"/>
      <c r="EB17" s="46"/>
      <c r="EC17" s="46"/>
      <c r="ED17" s="46"/>
      <c r="EE17" s="46"/>
      <c r="EF17" s="46"/>
      <c r="EG17" s="46"/>
      <c r="EH17" s="46"/>
      <c r="EI17" s="46"/>
      <c r="EJ17" s="46"/>
      <c r="EK17" s="46"/>
      <c r="EL17" s="46"/>
      <c r="EM17" s="46"/>
      <c r="EN17" s="46"/>
      <c r="EO17" s="46"/>
      <c r="EP17" s="46"/>
      <c r="EQ17" s="46"/>
      <c r="ER17" s="46"/>
      <c r="ES17" s="46"/>
      <c r="ET17" s="46"/>
      <c r="EU17" s="46"/>
      <c r="EV17" s="46"/>
      <c r="EW17" s="46"/>
      <c r="EX17" s="46"/>
      <c r="EY17" s="46"/>
      <c r="EZ17" s="46"/>
      <c r="FA17" s="46"/>
      <c r="FB17" s="46"/>
      <c r="FC17" s="46"/>
      <c r="FD17" s="46"/>
      <c r="FE17" s="46"/>
      <c r="FF17" s="46"/>
      <c r="FG17" s="46"/>
      <c r="FH17" s="46"/>
      <c r="FI17" s="46"/>
      <c r="FJ17" s="46"/>
      <c r="FK17" s="46"/>
      <c r="FL17" s="46"/>
      <c r="FM17" s="46"/>
      <c r="FN17" s="46"/>
    </row>
    <row r="18" spans="1:170" s="47" customFormat="1" ht="33.75" x14ac:dyDescent="0.2">
      <c r="A18" s="42" t="s">
        <v>41</v>
      </c>
      <c r="B18" s="42" t="s">
        <v>42</v>
      </c>
      <c r="C18" s="42">
        <v>11510</v>
      </c>
      <c r="D18" s="42" t="s">
        <v>42</v>
      </c>
      <c r="E18" s="42" t="s">
        <v>43</v>
      </c>
      <c r="F18" s="42" t="s">
        <v>44</v>
      </c>
      <c r="G18" s="42" t="s">
        <v>43</v>
      </c>
      <c r="H18" s="42" t="s">
        <v>49</v>
      </c>
      <c r="I18" s="37">
        <v>21101</v>
      </c>
      <c r="J18" s="12" t="s">
        <v>88</v>
      </c>
      <c r="K18" s="16" t="s">
        <v>4</v>
      </c>
      <c r="L18" s="35" t="s">
        <v>5</v>
      </c>
      <c r="M18" s="41"/>
      <c r="N18" s="41"/>
      <c r="O18" s="8" t="s">
        <v>45</v>
      </c>
      <c r="P18" s="8">
        <v>5</v>
      </c>
      <c r="Q18" s="9">
        <v>12</v>
      </c>
      <c r="R18" s="7" t="s">
        <v>46</v>
      </c>
      <c r="S18" s="40">
        <f t="shared" si="0"/>
        <v>60</v>
      </c>
      <c r="T18" s="44">
        <v>0</v>
      </c>
      <c r="U18" s="44">
        <v>0</v>
      </c>
      <c r="V18" s="44">
        <v>0</v>
      </c>
      <c r="W18" s="44">
        <v>0</v>
      </c>
      <c r="X18" s="44">
        <v>0</v>
      </c>
      <c r="Y18" s="45">
        <f t="shared" si="1"/>
        <v>60</v>
      </c>
      <c r="Z18" s="44">
        <v>0</v>
      </c>
      <c r="AA18" s="44">
        <v>0</v>
      </c>
      <c r="AB18" s="44">
        <v>0</v>
      </c>
      <c r="AC18" s="44">
        <v>0</v>
      </c>
      <c r="AD18" s="44">
        <v>0</v>
      </c>
      <c r="AE18" s="44">
        <v>0</v>
      </c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  <c r="CD18" s="46"/>
      <c r="CE18" s="46"/>
      <c r="CF18" s="46"/>
      <c r="CG18" s="46"/>
      <c r="CH18" s="46"/>
      <c r="CI18" s="46"/>
      <c r="CJ18" s="46"/>
      <c r="CK18" s="46"/>
      <c r="CL18" s="46"/>
      <c r="CM18" s="46"/>
      <c r="CN18" s="46"/>
      <c r="CO18" s="46"/>
      <c r="CP18" s="46"/>
      <c r="CQ18" s="46"/>
      <c r="CR18" s="46"/>
      <c r="CS18" s="46"/>
      <c r="CT18" s="46"/>
      <c r="CU18" s="46"/>
      <c r="CV18" s="46"/>
      <c r="CW18" s="46"/>
      <c r="CX18" s="46"/>
      <c r="CY18" s="46"/>
      <c r="CZ18" s="46"/>
      <c r="DA18" s="46"/>
      <c r="DB18" s="46"/>
      <c r="DC18" s="46"/>
      <c r="DD18" s="46"/>
      <c r="DE18" s="46"/>
      <c r="DF18" s="46"/>
      <c r="DG18" s="46"/>
      <c r="DH18" s="46"/>
      <c r="DI18" s="46"/>
      <c r="DJ18" s="46"/>
      <c r="DK18" s="46"/>
      <c r="DL18" s="46"/>
      <c r="DM18" s="46"/>
      <c r="DN18" s="46"/>
      <c r="DO18" s="46"/>
      <c r="DP18" s="46"/>
      <c r="DQ18" s="46"/>
      <c r="DR18" s="46"/>
      <c r="DS18" s="46"/>
      <c r="DT18" s="46"/>
      <c r="DU18" s="46"/>
      <c r="DV18" s="46"/>
      <c r="DW18" s="46"/>
      <c r="DX18" s="46"/>
      <c r="DY18" s="46"/>
      <c r="DZ18" s="46"/>
      <c r="EA18" s="46"/>
      <c r="EB18" s="46"/>
      <c r="EC18" s="46"/>
      <c r="ED18" s="46"/>
      <c r="EE18" s="46"/>
      <c r="EF18" s="46"/>
      <c r="EG18" s="46"/>
      <c r="EH18" s="46"/>
      <c r="EI18" s="46"/>
      <c r="EJ18" s="46"/>
      <c r="EK18" s="46"/>
      <c r="EL18" s="46"/>
      <c r="EM18" s="46"/>
      <c r="EN18" s="46"/>
      <c r="EO18" s="46"/>
      <c r="EP18" s="46"/>
      <c r="EQ18" s="46"/>
      <c r="ER18" s="46"/>
      <c r="ES18" s="46"/>
      <c r="ET18" s="46"/>
      <c r="EU18" s="46"/>
      <c r="EV18" s="46"/>
      <c r="EW18" s="46"/>
      <c r="EX18" s="46"/>
      <c r="EY18" s="46"/>
      <c r="EZ18" s="46"/>
      <c r="FA18" s="46"/>
      <c r="FB18" s="46"/>
      <c r="FC18" s="46"/>
      <c r="FD18" s="46"/>
      <c r="FE18" s="46"/>
      <c r="FF18" s="46"/>
      <c r="FG18" s="46"/>
      <c r="FH18" s="46"/>
      <c r="FI18" s="46"/>
      <c r="FJ18" s="46"/>
      <c r="FK18" s="46"/>
      <c r="FL18" s="46"/>
      <c r="FM18" s="46"/>
      <c r="FN18" s="46"/>
    </row>
    <row r="19" spans="1:170" s="47" customFormat="1" ht="33.75" x14ac:dyDescent="0.2">
      <c r="A19" s="42" t="s">
        <v>41</v>
      </c>
      <c r="B19" s="42" t="s">
        <v>42</v>
      </c>
      <c r="C19" s="42">
        <v>11510</v>
      </c>
      <c r="D19" s="42" t="s">
        <v>42</v>
      </c>
      <c r="E19" s="42" t="s">
        <v>43</v>
      </c>
      <c r="F19" s="42" t="s">
        <v>44</v>
      </c>
      <c r="G19" s="42" t="s">
        <v>43</v>
      </c>
      <c r="H19" s="42" t="s">
        <v>49</v>
      </c>
      <c r="I19" s="37">
        <v>21101</v>
      </c>
      <c r="J19" s="12" t="s">
        <v>88</v>
      </c>
      <c r="K19" s="16" t="s">
        <v>114</v>
      </c>
      <c r="L19" s="35" t="s">
        <v>130</v>
      </c>
      <c r="M19" s="41"/>
      <c r="N19" s="41"/>
      <c r="O19" s="8" t="s">
        <v>45</v>
      </c>
      <c r="P19" s="8">
        <v>4</v>
      </c>
      <c r="Q19" s="9">
        <v>16</v>
      </c>
      <c r="R19" s="7" t="s">
        <v>46</v>
      </c>
      <c r="S19" s="40">
        <f t="shared" si="0"/>
        <v>64</v>
      </c>
      <c r="T19" s="44">
        <v>0</v>
      </c>
      <c r="U19" s="44">
        <v>0</v>
      </c>
      <c r="V19" s="44">
        <v>0</v>
      </c>
      <c r="W19" s="44">
        <v>0</v>
      </c>
      <c r="X19" s="44">
        <v>0</v>
      </c>
      <c r="Y19" s="45">
        <f t="shared" si="1"/>
        <v>64</v>
      </c>
      <c r="Z19" s="44">
        <v>0</v>
      </c>
      <c r="AA19" s="44">
        <v>0</v>
      </c>
      <c r="AB19" s="44">
        <v>0</v>
      </c>
      <c r="AC19" s="44">
        <v>0</v>
      </c>
      <c r="AD19" s="44">
        <v>0</v>
      </c>
      <c r="AE19" s="44">
        <v>0</v>
      </c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</row>
    <row r="20" spans="1:170" s="47" customFormat="1" ht="33.75" x14ac:dyDescent="0.2">
      <c r="A20" s="42" t="s">
        <v>41</v>
      </c>
      <c r="B20" s="42" t="s">
        <v>42</v>
      </c>
      <c r="C20" s="42">
        <v>11510</v>
      </c>
      <c r="D20" s="42" t="s">
        <v>42</v>
      </c>
      <c r="E20" s="42" t="s">
        <v>43</v>
      </c>
      <c r="F20" s="42" t="s">
        <v>44</v>
      </c>
      <c r="G20" s="42" t="s">
        <v>43</v>
      </c>
      <c r="H20" s="42" t="s">
        <v>49</v>
      </c>
      <c r="I20" s="37">
        <v>21101</v>
      </c>
      <c r="J20" s="12" t="s">
        <v>88</v>
      </c>
      <c r="K20" s="16" t="s">
        <v>66</v>
      </c>
      <c r="L20" s="35" t="s">
        <v>67</v>
      </c>
      <c r="M20" s="41"/>
      <c r="N20" s="41"/>
      <c r="O20" s="8" t="s">
        <v>45</v>
      </c>
      <c r="P20" s="8">
        <v>10</v>
      </c>
      <c r="Q20" s="9">
        <v>8</v>
      </c>
      <c r="R20" s="7" t="s">
        <v>46</v>
      </c>
      <c r="S20" s="40">
        <f t="shared" si="0"/>
        <v>80</v>
      </c>
      <c r="T20" s="44">
        <v>0</v>
      </c>
      <c r="U20" s="44">
        <v>0</v>
      </c>
      <c r="V20" s="44">
        <v>0</v>
      </c>
      <c r="W20" s="44">
        <v>0</v>
      </c>
      <c r="X20" s="44">
        <v>0</v>
      </c>
      <c r="Y20" s="45">
        <f t="shared" si="1"/>
        <v>80</v>
      </c>
      <c r="Z20" s="44">
        <v>0</v>
      </c>
      <c r="AA20" s="44">
        <v>0</v>
      </c>
      <c r="AB20" s="44">
        <v>0</v>
      </c>
      <c r="AC20" s="44">
        <v>0</v>
      </c>
      <c r="AD20" s="44">
        <v>0</v>
      </c>
      <c r="AE20" s="44">
        <v>0</v>
      </c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</row>
    <row r="21" spans="1:170" s="47" customFormat="1" ht="33.75" x14ac:dyDescent="0.2">
      <c r="A21" s="42" t="s">
        <v>41</v>
      </c>
      <c r="B21" s="42" t="s">
        <v>42</v>
      </c>
      <c r="C21" s="42">
        <v>11510</v>
      </c>
      <c r="D21" s="42" t="s">
        <v>42</v>
      </c>
      <c r="E21" s="42" t="s">
        <v>43</v>
      </c>
      <c r="F21" s="42" t="s">
        <v>44</v>
      </c>
      <c r="G21" s="42" t="s">
        <v>43</v>
      </c>
      <c r="H21" s="42" t="s">
        <v>49</v>
      </c>
      <c r="I21" s="37">
        <v>21101</v>
      </c>
      <c r="J21" s="12" t="s">
        <v>88</v>
      </c>
      <c r="K21" s="16" t="s">
        <v>115</v>
      </c>
      <c r="L21" s="35" t="s">
        <v>131</v>
      </c>
      <c r="M21" s="41"/>
      <c r="N21" s="41"/>
      <c r="O21" s="8" t="s">
        <v>45</v>
      </c>
      <c r="P21" s="8">
        <v>20</v>
      </c>
      <c r="Q21" s="9">
        <v>34</v>
      </c>
      <c r="R21" s="7" t="s">
        <v>46</v>
      </c>
      <c r="S21" s="40">
        <f t="shared" si="0"/>
        <v>680</v>
      </c>
      <c r="T21" s="44">
        <v>0</v>
      </c>
      <c r="U21" s="44">
        <v>0</v>
      </c>
      <c r="V21" s="44">
        <v>0</v>
      </c>
      <c r="W21" s="44">
        <v>0</v>
      </c>
      <c r="X21" s="44">
        <v>0</v>
      </c>
      <c r="Y21" s="45">
        <f t="shared" si="1"/>
        <v>680</v>
      </c>
      <c r="Z21" s="44">
        <v>0</v>
      </c>
      <c r="AA21" s="44">
        <v>0</v>
      </c>
      <c r="AB21" s="44">
        <v>0</v>
      </c>
      <c r="AC21" s="44">
        <v>0</v>
      </c>
      <c r="AD21" s="44">
        <v>0</v>
      </c>
      <c r="AE21" s="44">
        <v>0</v>
      </c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</row>
    <row r="22" spans="1:170" s="47" customFormat="1" ht="33.75" x14ac:dyDescent="0.2">
      <c r="A22" s="42" t="s">
        <v>41</v>
      </c>
      <c r="B22" s="42" t="s">
        <v>42</v>
      </c>
      <c r="C22" s="42">
        <v>11510</v>
      </c>
      <c r="D22" s="42" t="s">
        <v>42</v>
      </c>
      <c r="E22" s="42" t="s">
        <v>43</v>
      </c>
      <c r="F22" s="42" t="s">
        <v>44</v>
      </c>
      <c r="G22" s="42" t="s">
        <v>43</v>
      </c>
      <c r="H22" s="42" t="s">
        <v>49</v>
      </c>
      <c r="I22" s="37">
        <v>21101</v>
      </c>
      <c r="J22" s="12" t="s">
        <v>88</v>
      </c>
      <c r="K22" s="16" t="s">
        <v>60</v>
      </c>
      <c r="L22" s="35" t="s">
        <v>61</v>
      </c>
      <c r="M22" s="41"/>
      <c r="N22" s="41"/>
      <c r="O22" s="8" t="s">
        <v>45</v>
      </c>
      <c r="P22" s="8">
        <v>20</v>
      </c>
      <c r="Q22" s="9">
        <v>15</v>
      </c>
      <c r="R22" s="7" t="s">
        <v>46</v>
      </c>
      <c r="S22" s="40">
        <f t="shared" si="0"/>
        <v>300</v>
      </c>
      <c r="T22" s="44">
        <v>0</v>
      </c>
      <c r="U22" s="44">
        <v>0</v>
      </c>
      <c r="V22" s="44">
        <v>0</v>
      </c>
      <c r="W22" s="44">
        <v>0</v>
      </c>
      <c r="X22" s="44">
        <v>0</v>
      </c>
      <c r="Y22" s="45">
        <f t="shared" si="1"/>
        <v>300</v>
      </c>
      <c r="Z22" s="44">
        <v>0</v>
      </c>
      <c r="AA22" s="44">
        <v>0</v>
      </c>
      <c r="AB22" s="44">
        <v>0</v>
      </c>
      <c r="AC22" s="44">
        <v>0</v>
      </c>
      <c r="AD22" s="44">
        <v>0</v>
      </c>
      <c r="AE22" s="44">
        <v>0</v>
      </c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</row>
    <row r="23" spans="1:170" s="47" customFormat="1" ht="33.75" x14ac:dyDescent="0.2">
      <c r="A23" s="42" t="s">
        <v>41</v>
      </c>
      <c r="B23" s="42" t="s">
        <v>42</v>
      </c>
      <c r="C23" s="42">
        <v>11510</v>
      </c>
      <c r="D23" s="42" t="s">
        <v>42</v>
      </c>
      <c r="E23" s="42" t="s">
        <v>43</v>
      </c>
      <c r="F23" s="42" t="s">
        <v>44</v>
      </c>
      <c r="G23" s="42" t="s">
        <v>43</v>
      </c>
      <c r="H23" s="42" t="s">
        <v>49</v>
      </c>
      <c r="I23" s="37">
        <v>21101</v>
      </c>
      <c r="J23" s="12" t="s">
        <v>88</v>
      </c>
      <c r="K23" s="16" t="s">
        <v>116</v>
      </c>
      <c r="L23" s="35" t="s">
        <v>132</v>
      </c>
      <c r="M23" s="41"/>
      <c r="N23" s="41"/>
      <c r="O23" s="8" t="s">
        <v>45</v>
      </c>
      <c r="P23" s="8">
        <v>20</v>
      </c>
      <c r="Q23" s="9">
        <v>39</v>
      </c>
      <c r="R23" s="7" t="s">
        <v>46</v>
      </c>
      <c r="S23" s="40">
        <f t="shared" si="0"/>
        <v>780</v>
      </c>
      <c r="T23" s="44">
        <v>0</v>
      </c>
      <c r="U23" s="44">
        <v>0</v>
      </c>
      <c r="V23" s="44">
        <v>0</v>
      </c>
      <c r="W23" s="44">
        <v>0</v>
      </c>
      <c r="X23" s="44">
        <v>0</v>
      </c>
      <c r="Y23" s="45">
        <f t="shared" si="1"/>
        <v>780</v>
      </c>
      <c r="Z23" s="44">
        <v>0</v>
      </c>
      <c r="AA23" s="44">
        <v>0</v>
      </c>
      <c r="AB23" s="44">
        <v>0</v>
      </c>
      <c r="AC23" s="44">
        <v>0</v>
      </c>
      <c r="AD23" s="44">
        <v>0</v>
      </c>
      <c r="AE23" s="44">
        <v>0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</row>
    <row r="24" spans="1:170" s="47" customFormat="1" ht="33.75" x14ac:dyDescent="0.2">
      <c r="A24" s="42" t="s">
        <v>41</v>
      </c>
      <c r="B24" s="42" t="s">
        <v>42</v>
      </c>
      <c r="C24" s="42">
        <v>11510</v>
      </c>
      <c r="D24" s="42" t="s">
        <v>42</v>
      </c>
      <c r="E24" s="42" t="s">
        <v>43</v>
      </c>
      <c r="F24" s="42" t="s">
        <v>44</v>
      </c>
      <c r="G24" s="42" t="s">
        <v>43</v>
      </c>
      <c r="H24" s="42" t="s">
        <v>49</v>
      </c>
      <c r="I24" s="37">
        <v>21101</v>
      </c>
      <c r="J24" s="12" t="s">
        <v>88</v>
      </c>
      <c r="K24" s="16" t="s">
        <v>117</v>
      </c>
      <c r="L24" s="35" t="s">
        <v>133</v>
      </c>
      <c r="M24" s="41"/>
      <c r="N24" s="41"/>
      <c r="O24" s="8" t="s">
        <v>45</v>
      </c>
      <c r="P24" s="8">
        <v>5</v>
      </c>
      <c r="Q24" s="9">
        <v>48</v>
      </c>
      <c r="R24" s="7" t="s">
        <v>46</v>
      </c>
      <c r="S24" s="40">
        <f t="shared" si="0"/>
        <v>240</v>
      </c>
      <c r="T24" s="44">
        <v>0</v>
      </c>
      <c r="U24" s="44">
        <v>0</v>
      </c>
      <c r="V24" s="44">
        <v>0</v>
      </c>
      <c r="W24" s="44">
        <v>0</v>
      </c>
      <c r="X24" s="44">
        <v>0</v>
      </c>
      <c r="Y24" s="45">
        <f t="shared" si="1"/>
        <v>240</v>
      </c>
      <c r="Z24" s="44">
        <v>0</v>
      </c>
      <c r="AA24" s="44">
        <v>0</v>
      </c>
      <c r="AB24" s="44">
        <v>0</v>
      </c>
      <c r="AC24" s="44">
        <v>0</v>
      </c>
      <c r="AD24" s="44">
        <v>0</v>
      </c>
      <c r="AE24" s="44">
        <v>0</v>
      </c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</row>
    <row r="25" spans="1:170" s="47" customFormat="1" ht="33.75" x14ac:dyDescent="0.2">
      <c r="A25" s="42" t="s">
        <v>41</v>
      </c>
      <c r="B25" s="42" t="s">
        <v>42</v>
      </c>
      <c r="C25" s="42">
        <v>11510</v>
      </c>
      <c r="D25" s="42" t="s">
        <v>42</v>
      </c>
      <c r="E25" s="42" t="s">
        <v>43</v>
      </c>
      <c r="F25" s="42" t="s">
        <v>44</v>
      </c>
      <c r="G25" s="42" t="s">
        <v>43</v>
      </c>
      <c r="H25" s="42" t="s">
        <v>49</v>
      </c>
      <c r="I25" s="37">
        <v>21101</v>
      </c>
      <c r="J25" s="12" t="s">
        <v>88</v>
      </c>
      <c r="K25" s="16" t="s">
        <v>56</v>
      </c>
      <c r="L25" s="35" t="s">
        <v>57</v>
      </c>
      <c r="M25" s="41"/>
      <c r="N25" s="41"/>
      <c r="O25" s="8" t="s">
        <v>45</v>
      </c>
      <c r="P25" s="8">
        <v>30</v>
      </c>
      <c r="Q25" s="9">
        <v>7</v>
      </c>
      <c r="R25" s="7" t="s">
        <v>46</v>
      </c>
      <c r="S25" s="40">
        <f t="shared" si="0"/>
        <v>210</v>
      </c>
      <c r="T25" s="44">
        <v>0</v>
      </c>
      <c r="U25" s="44">
        <v>0</v>
      </c>
      <c r="V25" s="44">
        <v>0</v>
      </c>
      <c r="W25" s="44">
        <v>0</v>
      </c>
      <c r="X25" s="44">
        <v>0</v>
      </c>
      <c r="Y25" s="45">
        <f t="shared" si="1"/>
        <v>210</v>
      </c>
      <c r="Z25" s="44">
        <v>0</v>
      </c>
      <c r="AA25" s="44">
        <v>0</v>
      </c>
      <c r="AB25" s="44">
        <v>0</v>
      </c>
      <c r="AC25" s="44">
        <v>0</v>
      </c>
      <c r="AD25" s="44">
        <v>0</v>
      </c>
      <c r="AE25" s="44">
        <v>0</v>
      </c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</row>
    <row r="26" spans="1:170" s="47" customFormat="1" ht="33.75" x14ac:dyDescent="0.2">
      <c r="A26" s="42" t="s">
        <v>41</v>
      </c>
      <c r="B26" s="42" t="s">
        <v>42</v>
      </c>
      <c r="C26" s="42">
        <v>11510</v>
      </c>
      <c r="D26" s="42" t="s">
        <v>42</v>
      </c>
      <c r="E26" s="42" t="s">
        <v>43</v>
      </c>
      <c r="F26" s="42" t="s">
        <v>44</v>
      </c>
      <c r="G26" s="42" t="s">
        <v>43</v>
      </c>
      <c r="H26" s="42" t="s">
        <v>49</v>
      </c>
      <c r="I26" s="37">
        <v>21101</v>
      </c>
      <c r="J26" s="12" t="s">
        <v>88</v>
      </c>
      <c r="K26" s="16" t="s">
        <v>118</v>
      </c>
      <c r="L26" s="35" t="s">
        <v>134</v>
      </c>
      <c r="M26" s="41"/>
      <c r="N26" s="41"/>
      <c r="O26" s="8" t="s">
        <v>45</v>
      </c>
      <c r="P26" s="8">
        <v>4</v>
      </c>
      <c r="Q26" s="9">
        <v>479</v>
      </c>
      <c r="R26" s="7" t="s">
        <v>46</v>
      </c>
      <c r="S26" s="40">
        <f t="shared" si="0"/>
        <v>1916</v>
      </c>
      <c r="T26" s="44">
        <v>0</v>
      </c>
      <c r="U26" s="44">
        <v>0</v>
      </c>
      <c r="V26" s="44">
        <v>0</v>
      </c>
      <c r="W26" s="44">
        <v>0</v>
      </c>
      <c r="X26" s="44">
        <v>0</v>
      </c>
      <c r="Y26" s="45">
        <f t="shared" si="1"/>
        <v>1916</v>
      </c>
      <c r="Z26" s="44">
        <v>0</v>
      </c>
      <c r="AA26" s="44">
        <v>0</v>
      </c>
      <c r="AB26" s="44">
        <v>0</v>
      </c>
      <c r="AC26" s="44">
        <v>0</v>
      </c>
      <c r="AD26" s="44">
        <v>0</v>
      </c>
      <c r="AE26" s="44">
        <v>0</v>
      </c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</row>
    <row r="27" spans="1:170" s="47" customFormat="1" ht="33.75" x14ac:dyDescent="0.2">
      <c r="A27" s="42" t="s">
        <v>41</v>
      </c>
      <c r="B27" s="42" t="s">
        <v>42</v>
      </c>
      <c r="C27" s="42">
        <v>11510</v>
      </c>
      <c r="D27" s="42" t="s">
        <v>42</v>
      </c>
      <c r="E27" s="42" t="s">
        <v>43</v>
      </c>
      <c r="F27" s="42" t="s">
        <v>44</v>
      </c>
      <c r="G27" s="42" t="s">
        <v>43</v>
      </c>
      <c r="H27" s="42" t="s">
        <v>49</v>
      </c>
      <c r="I27" s="37">
        <v>21101</v>
      </c>
      <c r="J27" s="12" t="s">
        <v>88</v>
      </c>
      <c r="K27" s="16" t="s">
        <v>58</v>
      </c>
      <c r="L27" s="35" t="s">
        <v>59</v>
      </c>
      <c r="M27" s="41"/>
      <c r="N27" s="41"/>
      <c r="O27" s="8" t="s">
        <v>45</v>
      </c>
      <c r="P27" s="8">
        <v>2</v>
      </c>
      <c r="Q27" s="9">
        <v>206</v>
      </c>
      <c r="R27" s="7" t="s">
        <v>46</v>
      </c>
      <c r="S27" s="40">
        <f t="shared" si="0"/>
        <v>412</v>
      </c>
      <c r="T27" s="44">
        <v>0</v>
      </c>
      <c r="U27" s="44">
        <v>0</v>
      </c>
      <c r="V27" s="44">
        <v>0</v>
      </c>
      <c r="W27" s="44">
        <v>0</v>
      </c>
      <c r="X27" s="44">
        <v>0</v>
      </c>
      <c r="Y27" s="45">
        <f t="shared" si="1"/>
        <v>412</v>
      </c>
      <c r="Z27" s="44">
        <v>0</v>
      </c>
      <c r="AA27" s="44">
        <v>0</v>
      </c>
      <c r="AB27" s="44">
        <v>0</v>
      </c>
      <c r="AC27" s="44">
        <v>0</v>
      </c>
      <c r="AD27" s="44">
        <v>0</v>
      </c>
      <c r="AE27" s="44">
        <v>0</v>
      </c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</row>
    <row r="28" spans="1:170" s="47" customFormat="1" ht="33.75" x14ac:dyDescent="0.2">
      <c r="A28" s="42" t="s">
        <v>41</v>
      </c>
      <c r="B28" s="42" t="s">
        <v>42</v>
      </c>
      <c r="C28" s="42">
        <v>11510</v>
      </c>
      <c r="D28" s="42" t="s">
        <v>42</v>
      </c>
      <c r="E28" s="42" t="s">
        <v>43</v>
      </c>
      <c r="F28" s="42" t="s">
        <v>44</v>
      </c>
      <c r="G28" s="42" t="s">
        <v>43</v>
      </c>
      <c r="H28" s="42" t="s">
        <v>49</v>
      </c>
      <c r="I28" s="37">
        <v>21101</v>
      </c>
      <c r="J28" s="12" t="s">
        <v>88</v>
      </c>
      <c r="K28" s="16" t="s">
        <v>119</v>
      </c>
      <c r="L28" s="35" t="s">
        <v>135</v>
      </c>
      <c r="M28" s="41"/>
      <c r="N28" s="41"/>
      <c r="O28" s="8" t="s">
        <v>45</v>
      </c>
      <c r="P28" s="8">
        <v>3</v>
      </c>
      <c r="Q28" s="9">
        <v>1034</v>
      </c>
      <c r="R28" s="7" t="s">
        <v>46</v>
      </c>
      <c r="S28" s="40">
        <f t="shared" si="0"/>
        <v>3102</v>
      </c>
      <c r="T28" s="44">
        <v>0</v>
      </c>
      <c r="U28" s="44">
        <v>0</v>
      </c>
      <c r="V28" s="44">
        <v>0</v>
      </c>
      <c r="W28" s="44">
        <v>0</v>
      </c>
      <c r="X28" s="44">
        <v>0</v>
      </c>
      <c r="Y28" s="45">
        <f t="shared" si="1"/>
        <v>3102</v>
      </c>
      <c r="Z28" s="44">
        <v>0</v>
      </c>
      <c r="AA28" s="44">
        <v>0</v>
      </c>
      <c r="AB28" s="44">
        <v>0</v>
      </c>
      <c r="AC28" s="44">
        <v>0</v>
      </c>
      <c r="AD28" s="44">
        <v>0</v>
      </c>
      <c r="AE28" s="44">
        <v>0</v>
      </c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</row>
    <row r="29" spans="1:170" s="47" customFormat="1" ht="33.75" x14ac:dyDescent="0.2">
      <c r="A29" s="42" t="s">
        <v>41</v>
      </c>
      <c r="B29" s="42" t="s">
        <v>42</v>
      </c>
      <c r="C29" s="42">
        <v>11510</v>
      </c>
      <c r="D29" s="42" t="s">
        <v>42</v>
      </c>
      <c r="E29" s="42" t="s">
        <v>43</v>
      </c>
      <c r="F29" s="42" t="s">
        <v>44</v>
      </c>
      <c r="G29" s="42" t="s">
        <v>43</v>
      </c>
      <c r="H29" s="42" t="s">
        <v>49</v>
      </c>
      <c r="I29" s="37">
        <v>21101</v>
      </c>
      <c r="J29" s="12" t="s">
        <v>88</v>
      </c>
      <c r="K29" s="16" t="s">
        <v>120</v>
      </c>
      <c r="L29" s="35" t="s">
        <v>136</v>
      </c>
      <c r="M29" s="41"/>
      <c r="N29" s="41"/>
      <c r="O29" s="8" t="s">
        <v>45</v>
      </c>
      <c r="P29" s="8">
        <v>2</v>
      </c>
      <c r="Q29" s="9">
        <v>182</v>
      </c>
      <c r="R29" s="7" t="s">
        <v>46</v>
      </c>
      <c r="S29" s="40">
        <f t="shared" si="0"/>
        <v>364</v>
      </c>
      <c r="T29" s="44">
        <v>0</v>
      </c>
      <c r="U29" s="44">
        <v>0</v>
      </c>
      <c r="V29" s="44">
        <v>0</v>
      </c>
      <c r="W29" s="44">
        <v>0</v>
      </c>
      <c r="X29" s="44">
        <v>0</v>
      </c>
      <c r="Y29" s="45">
        <f t="shared" si="1"/>
        <v>364</v>
      </c>
      <c r="Z29" s="44">
        <v>0</v>
      </c>
      <c r="AA29" s="44">
        <v>0</v>
      </c>
      <c r="AB29" s="44">
        <v>0</v>
      </c>
      <c r="AC29" s="44">
        <v>0</v>
      </c>
      <c r="AD29" s="44">
        <v>0</v>
      </c>
      <c r="AE29" s="44">
        <v>0</v>
      </c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</row>
    <row r="30" spans="1:170" s="47" customFormat="1" ht="33.75" x14ac:dyDescent="0.2">
      <c r="A30" s="42" t="s">
        <v>41</v>
      </c>
      <c r="B30" s="42" t="s">
        <v>42</v>
      </c>
      <c r="C30" s="42">
        <v>11510</v>
      </c>
      <c r="D30" s="42" t="s">
        <v>42</v>
      </c>
      <c r="E30" s="42" t="s">
        <v>43</v>
      </c>
      <c r="F30" s="42" t="s">
        <v>44</v>
      </c>
      <c r="G30" s="42" t="s">
        <v>43</v>
      </c>
      <c r="H30" s="42" t="s">
        <v>49</v>
      </c>
      <c r="I30" s="37">
        <v>21101</v>
      </c>
      <c r="J30" s="12" t="s">
        <v>88</v>
      </c>
      <c r="K30" s="16" t="s">
        <v>121</v>
      </c>
      <c r="L30" s="35" t="s">
        <v>137</v>
      </c>
      <c r="M30" s="41"/>
      <c r="N30" s="41"/>
      <c r="O30" s="8" t="s">
        <v>45</v>
      </c>
      <c r="P30" s="8">
        <v>1</v>
      </c>
      <c r="Q30" s="9">
        <v>96</v>
      </c>
      <c r="R30" s="7" t="s">
        <v>46</v>
      </c>
      <c r="S30" s="40">
        <f t="shared" si="0"/>
        <v>96</v>
      </c>
      <c r="T30" s="44">
        <v>0</v>
      </c>
      <c r="U30" s="44">
        <v>0</v>
      </c>
      <c r="V30" s="44">
        <v>0</v>
      </c>
      <c r="W30" s="44">
        <v>0</v>
      </c>
      <c r="X30" s="44">
        <v>0</v>
      </c>
      <c r="Y30" s="45">
        <f t="shared" si="1"/>
        <v>96</v>
      </c>
      <c r="Z30" s="44">
        <v>0</v>
      </c>
      <c r="AA30" s="44">
        <v>0</v>
      </c>
      <c r="AB30" s="44">
        <v>0</v>
      </c>
      <c r="AC30" s="44">
        <v>0</v>
      </c>
      <c r="AD30" s="44">
        <v>0</v>
      </c>
      <c r="AE30" s="44">
        <v>0</v>
      </c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</row>
    <row r="31" spans="1:170" s="47" customFormat="1" ht="33.75" x14ac:dyDescent="0.2">
      <c r="A31" s="42" t="s">
        <v>41</v>
      </c>
      <c r="B31" s="42" t="s">
        <v>42</v>
      </c>
      <c r="C31" s="42">
        <v>11510</v>
      </c>
      <c r="D31" s="42" t="s">
        <v>42</v>
      </c>
      <c r="E31" s="42" t="s">
        <v>43</v>
      </c>
      <c r="F31" s="42" t="s">
        <v>44</v>
      </c>
      <c r="G31" s="42" t="s">
        <v>43</v>
      </c>
      <c r="H31" s="42" t="s">
        <v>49</v>
      </c>
      <c r="I31" s="37">
        <v>21101</v>
      </c>
      <c r="J31" s="12" t="s">
        <v>88</v>
      </c>
      <c r="K31" s="16" t="s">
        <v>68</v>
      </c>
      <c r="L31" s="35" t="s">
        <v>69</v>
      </c>
      <c r="M31" s="41"/>
      <c r="N31" s="41"/>
      <c r="O31" s="8" t="s">
        <v>45</v>
      </c>
      <c r="P31" s="8">
        <v>2</v>
      </c>
      <c r="Q31" s="9">
        <v>126</v>
      </c>
      <c r="R31" s="7" t="s">
        <v>46</v>
      </c>
      <c r="S31" s="40">
        <f t="shared" si="0"/>
        <v>252</v>
      </c>
      <c r="T31" s="44">
        <v>0</v>
      </c>
      <c r="U31" s="44">
        <v>0</v>
      </c>
      <c r="V31" s="44">
        <v>0</v>
      </c>
      <c r="W31" s="44">
        <v>0</v>
      </c>
      <c r="X31" s="44">
        <v>0</v>
      </c>
      <c r="Y31" s="45">
        <f t="shared" si="1"/>
        <v>252</v>
      </c>
      <c r="Z31" s="44">
        <v>0</v>
      </c>
      <c r="AA31" s="44">
        <v>0</v>
      </c>
      <c r="AB31" s="44">
        <v>0</v>
      </c>
      <c r="AC31" s="44">
        <v>0</v>
      </c>
      <c r="AD31" s="44">
        <v>0</v>
      </c>
      <c r="AE31" s="44">
        <v>0</v>
      </c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</row>
    <row r="32" spans="1:170" s="47" customFormat="1" ht="33.75" x14ac:dyDescent="0.2">
      <c r="A32" s="42" t="s">
        <v>41</v>
      </c>
      <c r="B32" s="42" t="s">
        <v>42</v>
      </c>
      <c r="C32" s="42">
        <v>11510</v>
      </c>
      <c r="D32" s="42" t="s">
        <v>42</v>
      </c>
      <c r="E32" s="42" t="s">
        <v>43</v>
      </c>
      <c r="F32" s="42" t="s">
        <v>44</v>
      </c>
      <c r="G32" s="42" t="s">
        <v>43</v>
      </c>
      <c r="H32" s="42" t="s">
        <v>49</v>
      </c>
      <c r="I32" s="37">
        <v>21101</v>
      </c>
      <c r="J32" s="12" t="s">
        <v>88</v>
      </c>
      <c r="K32" s="16" t="s">
        <v>122</v>
      </c>
      <c r="L32" s="35" t="s">
        <v>138</v>
      </c>
      <c r="M32" s="41"/>
      <c r="N32" s="41"/>
      <c r="O32" s="8" t="s">
        <v>45</v>
      </c>
      <c r="P32" s="8">
        <v>1</v>
      </c>
      <c r="Q32" s="9">
        <v>347</v>
      </c>
      <c r="R32" s="7" t="s">
        <v>46</v>
      </c>
      <c r="S32" s="40">
        <f t="shared" si="0"/>
        <v>347</v>
      </c>
      <c r="T32" s="44">
        <v>0</v>
      </c>
      <c r="U32" s="44">
        <v>0</v>
      </c>
      <c r="V32" s="44">
        <v>0</v>
      </c>
      <c r="W32" s="44">
        <v>0</v>
      </c>
      <c r="X32" s="44">
        <v>0</v>
      </c>
      <c r="Y32" s="45">
        <f t="shared" si="1"/>
        <v>347</v>
      </c>
      <c r="Z32" s="44">
        <v>0</v>
      </c>
      <c r="AA32" s="44">
        <v>0</v>
      </c>
      <c r="AB32" s="44">
        <v>0</v>
      </c>
      <c r="AC32" s="44">
        <v>0</v>
      </c>
      <c r="AD32" s="44">
        <v>0</v>
      </c>
      <c r="AE32" s="44">
        <v>0</v>
      </c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</row>
    <row r="33" spans="1:170" s="47" customFormat="1" ht="33.75" x14ac:dyDescent="0.2">
      <c r="A33" s="42" t="s">
        <v>41</v>
      </c>
      <c r="B33" s="42" t="s">
        <v>42</v>
      </c>
      <c r="C33" s="42">
        <v>11510</v>
      </c>
      <c r="D33" s="42" t="s">
        <v>42</v>
      </c>
      <c r="E33" s="42" t="s">
        <v>43</v>
      </c>
      <c r="F33" s="42" t="s">
        <v>44</v>
      </c>
      <c r="G33" s="42" t="s">
        <v>43</v>
      </c>
      <c r="H33" s="42" t="s">
        <v>49</v>
      </c>
      <c r="I33" s="37">
        <v>21101</v>
      </c>
      <c r="J33" s="12" t="s">
        <v>88</v>
      </c>
      <c r="K33" s="16" t="s">
        <v>83</v>
      </c>
      <c r="L33" s="35" t="s">
        <v>84</v>
      </c>
      <c r="M33" s="41"/>
      <c r="N33" s="41"/>
      <c r="O33" s="8" t="s">
        <v>45</v>
      </c>
      <c r="P33" s="8">
        <v>1</v>
      </c>
      <c r="Q33" s="9">
        <v>36</v>
      </c>
      <c r="R33" s="7" t="s">
        <v>46</v>
      </c>
      <c r="S33" s="40">
        <f t="shared" si="0"/>
        <v>36</v>
      </c>
      <c r="T33" s="44">
        <v>0</v>
      </c>
      <c r="U33" s="44">
        <v>0</v>
      </c>
      <c r="V33" s="44">
        <v>0</v>
      </c>
      <c r="W33" s="44">
        <v>0</v>
      </c>
      <c r="X33" s="44">
        <v>0</v>
      </c>
      <c r="Y33" s="45">
        <f t="shared" si="1"/>
        <v>36</v>
      </c>
      <c r="Z33" s="44">
        <v>0</v>
      </c>
      <c r="AA33" s="44">
        <v>0</v>
      </c>
      <c r="AB33" s="44">
        <v>0</v>
      </c>
      <c r="AC33" s="44">
        <v>0</v>
      </c>
      <c r="AD33" s="44">
        <v>0</v>
      </c>
      <c r="AE33" s="44">
        <v>0</v>
      </c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</row>
    <row r="34" spans="1:170" s="47" customFormat="1" ht="33.75" x14ac:dyDescent="0.2">
      <c r="A34" s="42" t="s">
        <v>41</v>
      </c>
      <c r="B34" s="42" t="s">
        <v>42</v>
      </c>
      <c r="C34" s="42">
        <v>11510</v>
      </c>
      <c r="D34" s="42" t="s">
        <v>42</v>
      </c>
      <c r="E34" s="42" t="s">
        <v>43</v>
      </c>
      <c r="F34" s="42" t="s">
        <v>44</v>
      </c>
      <c r="G34" s="42" t="s">
        <v>43</v>
      </c>
      <c r="H34" s="42" t="s">
        <v>49</v>
      </c>
      <c r="I34" s="37">
        <v>21101</v>
      </c>
      <c r="J34" s="12" t="s">
        <v>88</v>
      </c>
      <c r="K34" s="16" t="s">
        <v>123</v>
      </c>
      <c r="L34" s="35" t="s">
        <v>139</v>
      </c>
      <c r="M34" s="41"/>
      <c r="N34" s="41"/>
      <c r="O34" s="8" t="s">
        <v>45</v>
      </c>
      <c r="P34" s="8">
        <v>1</v>
      </c>
      <c r="Q34" s="9">
        <v>160</v>
      </c>
      <c r="R34" s="7" t="s">
        <v>46</v>
      </c>
      <c r="S34" s="40">
        <f t="shared" si="0"/>
        <v>160</v>
      </c>
      <c r="T34" s="44">
        <v>0</v>
      </c>
      <c r="U34" s="44">
        <v>0</v>
      </c>
      <c r="V34" s="44">
        <v>0</v>
      </c>
      <c r="W34" s="44">
        <v>0</v>
      </c>
      <c r="X34" s="44">
        <v>0</v>
      </c>
      <c r="Y34" s="45">
        <f t="shared" si="1"/>
        <v>160</v>
      </c>
      <c r="Z34" s="44">
        <v>0</v>
      </c>
      <c r="AA34" s="44">
        <v>0</v>
      </c>
      <c r="AB34" s="44">
        <v>0</v>
      </c>
      <c r="AC34" s="44">
        <v>0</v>
      </c>
      <c r="AD34" s="44">
        <v>0</v>
      </c>
      <c r="AE34" s="44">
        <v>0</v>
      </c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</row>
    <row r="35" spans="1:170" s="47" customFormat="1" ht="33.75" x14ac:dyDescent="0.2">
      <c r="A35" s="42" t="s">
        <v>41</v>
      </c>
      <c r="B35" s="42" t="s">
        <v>42</v>
      </c>
      <c r="C35" s="42">
        <v>11510</v>
      </c>
      <c r="D35" s="42" t="s">
        <v>42</v>
      </c>
      <c r="E35" s="42" t="s">
        <v>43</v>
      </c>
      <c r="F35" s="42" t="s">
        <v>44</v>
      </c>
      <c r="G35" s="42" t="s">
        <v>43</v>
      </c>
      <c r="H35" s="42" t="s">
        <v>49</v>
      </c>
      <c r="I35" s="37">
        <v>21101</v>
      </c>
      <c r="J35" s="12" t="s">
        <v>88</v>
      </c>
      <c r="K35" s="37" t="s">
        <v>140</v>
      </c>
      <c r="L35" s="34" t="s">
        <v>143</v>
      </c>
      <c r="M35" s="41"/>
      <c r="N35" s="41"/>
      <c r="O35" s="8" t="s">
        <v>45</v>
      </c>
      <c r="P35" s="8">
        <v>5</v>
      </c>
      <c r="Q35" s="9">
        <v>59</v>
      </c>
      <c r="R35" s="7" t="s">
        <v>46</v>
      </c>
      <c r="S35" s="40">
        <f t="shared" si="0"/>
        <v>295</v>
      </c>
      <c r="T35" s="44">
        <v>0</v>
      </c>
      <c r="U35" s="44">
        <v>0</v>
      </c>
      <c r="V35" s="44">
        <v>0</v>
      </c>
      <c r="W35" s="44">
        <v>0</v>
      </c>
      <c r="X35" s="44">
        <v>0</v>
      </c>
      <c r="Y35" s="45">
        <f t="shared" si="1"/>
        <v>295</v>
      </c>
      <c r="Z35" s="44">
        <v>0</v>
      </c>
      <c r="AA35" s="44">
        <v>0</v>
      </c>
      <c r="AB35" s="44">
        <v>0</v>
      </c>
      <c r="AC35" s="44">
        <v>0</v>
      </c>
      <c r="AD35" s="44">
        <v>0</v>
      </c>
      <c r="AE35" s="44">
        <v>0</v>
      </c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</row>
    <row r="36" spans="1:170" s="47" customFormat="1" ht="33.75" x14ac:dyDescent="0.2">
      <c r="A36" s="42" t="s">
        <v>41</v>
      </c>
      <c r="B36" s="42" t="s">
        <v>42</v>
      </c>
      <c r="C36" s="42">
        <v>11510</v>
      </c>
      <c r="D36" s="42" t="s">
        <v>42</v>
      </c>
      <c r="E36" s="42" t="s">
        <v>43</v>
      </c>
      <c r="F36" s="42" t="s">
        <v>44</v>
      </c>
      <c r="G36" s="42" t="s">
        <v>43</v>
      </c>
      <c r="H36" s="42" t="s">
        <v>49</v>
      </c>
      <c r="I36" s="37">
        <v>21101</v>
      </c>
      <c r="J36" s="12" t="s">
        <v>88</v>
      </c>
      <c r="K36" s="37" t="s">
        <v>141</v>
      </c>
      <c r="L36" s="34" t="s">
        <v>144</v>
      </c>
      <c r="M36" s="41"/>
      <c r="N36" s="41"/>
      <c r="O36" s="8" t="s">
        <v>45</v>
      </c>
      <c r="P36" s="8">
        <v>2</v>
      </c>
      <c r="Q36" s="9">
        <v>299</v>
      </c>
      <c r="R36" s="7" t="s">
        <v>46</v>
      </c>
      <c r="S36" s="40">
        <f t="shared" si="0"/>
        <v>598</v>
      </c>
      <c r="T36" s="44">
        <v>0</v>
      </c>
      <c r="U36" s="44">
        <v>0</v>
      </c>
      <c r="V36" s="44">
        <v>0</v>
      </c>
      <c r="W36" s="44">
        <v>0</v>
      </c>
      <c r="X36" s="44">
        <v>0</v>
      </c>
      <c r="Y36" s="45">
        <f t="shared" si="1"/>
        <v>598</v>
      </c>
      <c r="Z36" s="44">
        <v>0</v>
      </c>
      <c r="AA36" s="44">
        <v>0</v>
      </c>
      <c r="AB36" s="44">
        <v>0</v>
      </c>
      <c r="AC36" s="44">
        <v>0</v>
      </c>
      <c r="AD36" s="44">
        <v>0</v>
      </c>
      <c r="AE36" s="44">
        <v>0</v>
      </c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</row>
    <row r="37" spans="1:170" s="47" customFormat="1" ht="33.75" x14ac:dyDescent="0.2">
      <c r="A37" s="42" t="s">
        <v>41</v>
      </c>
      <c r="B37" s="42" t="s">
        <v>42</v>
      </c>
      <c r="C37" s="42">
        <v>11510</v>
      </c>
      <c r="D37" s="42" t="s">
        <v>42</v>
      </c>
      <c r="E37" s="42" t="s">
        <v>43</v>
      </c>
      <c r="F37" s="42" t="s">
        <v>44</v>
      </c>
      <c r="G37" s="42" t="s">
        <v>43</v>
      </c>
      <c r="H37" s="42" t="s">
        <v>49</v>
      </c>
      <c r="I37" s="37">
        <v>21101</v>
      </c>
      <c r="J37" s="12" t="s">
        <v>88</v>
      </c>
      <c r="K37" s="37" t="s">
        <v>142</v>
      </c>
      <c r="L37" s="34" t="s">
        <v>145</v>
      </c>
      <c r="M37" s="41"/>
      <c r="N37" s="41"/>
      <c r="O37" s="8" t="s">
        <v>45</v>
      </c>
      <c r="P37" s="8">
        <v>4</v>
      </c>
      <c r="Q37" s="9">
        <v>38</v>
      </c>
      <c r="R37" s="7" t="s">
        <v>46</v>
      </c>
      <c r="S37" s="40">
        <f t="shared" si="0"/>
        <v>152</v>
      </c>
      <c r="T37" s="44">
        <v>0</v>
      </c>
      <c r="U37" s="44">
        <v>0</v>
      </c>
      <c r="V37" s="44">
        <v>0</v>
      </c>
      <c r="W37" s="44">
        <v>0</v>
      </c>
      <c r="X37" s="44">
        <v>0</v>
      </c>
      <c r="Y37" s="45">
        <f t="shared" si="1"/>
        <v>152</v>
      </c>
      <c r="Z37" s="44">
        <v>0</v>
      </c>
      <c r="AA37" s="44">
        <v>0</v>
      </c>
      <c r="AB37" s="44">
        <v>0</v>
      </c>
      <c r="AC37" s="44">
        <v>0</v>
      </c>
      <c r="AD37" s="44">
        <v>0</v>
      </c>
      <c r="AE37" s="44">
        <v>0</v>
      </c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</row>
    <row r="38" spans="1:170" s="47" customFormat="1" ht="33.75" x14ac:dyDescent="0.2">
      <c r="A38" s="42" t="s">
        <v>41</v>
      </c>
      <c r="B38" s="42" t="s">
        <v>42</v>
      </c>
      <c r="C38" s="42">
        <v>11510</v>
      </c>
      <c r="D38" s="42" t="s">
        <v>42</v>
      </c>
      <c r="E38" s="42" t="s">
        <v>43</v>
      </c>
      <c r="F38" s="42" t="s">
        <v>44</v>
      </c>
      <c r="G38" s="42" t="s">
        <v>43</v>
      </c>
      <c r="H38" s="42" t="s">
        <v>49</v>
      </c>
      <c r="I38" s="37">
        <v>21101</v>
      </c>
      <c r="J38" s="12" t="s">
        <v>88</v>
      </c>
      <c r="K38" s="37" t="s">
        <v>113</v>
      </c>
      <c r="L38" s="34" t="s">
        <v>129</v>
      </c>
      <c r="M38" s="41"/>
      <c r="N38" s="41"/>
      <c r="O38" s="8" t="s">
        <v>45</v>
      </c>
      <c r="P38" s="8">
        <v>16</v>
      </c>
      <c r="Q38" s="9">
        <v>52</v>
      </c>
      <c r="R38" s="7" t="s">
        <v>46</v>
      </c>
      <c r="S38" s="40">
        <f t="shared" si="0"/>
        <v>832</v>
      </c>
      <c r="T38" s="44">
        <v>0</v>
      </c>
      <c r="U38" s="44">
        <v>0</v>
      </c>
      <c r="V38" s="44">
        <v>0</v>
      </c>
      <c r="W38" s="44">
        <v>0</v>
      </c>
      <c r="X38" s="44">
        <v>0</v>
      </c>
      <c r="Y38" s="45">
        <f t="shared" si="1"/>
        <v>832</v>
      </c>
      <c r="Z38" s="44">
        <v>0</v>
      </c>
      <c r="AA38" s="44">
        <v>0</v>
      </c>
      <c r="AB38" s="44">
        <v>0</v>
      </c>
      <c r="AC38" s="44">
        <v>0</v>
      </c>
      <c r="AD38" s="44">
        <v>0</v>
      </c>
      <c r="AE38" s="44">
        <v>0</v>
      </c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</row>
    <row r="39" spans="1:170" s="47" customFormat="1" ht="67.5" x14ac:dyDescent="0.2">
      <c r="A39" s="42" t="s">
        <v>41</v>
      </c>
      <c r="B39" s="42" t="s">
        <v>42</v>
      </c>
      <c r="C39" s="42">
        <v>11510</v>
      </c>
      <c r="D39" s="42" t="s">
        <v>42</v>
      </c>
      <c r="E39" s="42" t="s">
        <v>43</v>
      </c>
      <c r="F39" s="42" t="s">
        <v>44</v>
      </c>
      <c r="G39" s="42" t="s">
        <v>43</v>
      </c>
      <c r="H39" s="42" t="s">
        <v>49</v>
      </c>
      <c r="I39" s="37">
        <v>21401</v>
      </c>
      <c r="J39" s="12" t="s">
        <v>89</v>
      </c>
      <c r="K39" s="16" t="s">
        <v>146</v>
      </c>
      <c r="L39" s="38" t="s">
        <v>148</v>
      </c>
      <c r="M39" s="41"/>
      <c r="N39" s="41"/>
      <c r="O39" s="8" t="s">
        <v>45</v>
      </c>
      <c r="P39" s="39">
        <v>1</v>
      </c>
      <c r="Q39" s="43">
        <v>4495</v>
      </c>
      <c r="R39" s="7" t="s">
        <v>46</v>
      </c>
      <c r="S39" s="40">
        <f t="shared" si="0"/>
        <v>4495</v>
      </c>
      <c r="T39" s="44">
        <v>0</v>
      </c>
      <c r="U39" s="44">
        <v>0</v>
      </c>
      <c r="V39" s="44">
        <v>0</v>
      </c>
      <c r="W39" s="44">
        <v>0</v>
      </c>
      <c r="X39" s="44">
        <v>0</v>
      </c>
      <c r="Y39" s="45">
        <f t="shared" si="1"/>
        <v>4495</v>
      </c>
      <c r="Z39" s="44">
        <v>0</v>
      </c>
      <c r="AA39" s="44">
        <v>0</v>
      </c>
      <c r="AB39" s="44">
        <v>0</v>
      </c>
      <c r="AC39" s="44">
        <v>0</v>
      </c>
      <c r="AD39" s="44">
        <v>0</v>
      </c>
      <c r="AE39" s="44">
        <v>0</v>
      </c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</row>
    <row r="40" spans="1:170" s="47" customFormat="1" ht="67.5" x14ac:dyDescent="0.2">
      <c r="A40" s="42" t="s">
        <v>41</v>
      </c>
      <c r="B40" s="42" t="s">
        <v>42</v>
      </c>
      <c r="C40" s="42">
        <v>11510</v>
      </c>
      <c r="D40" s="42" t="s">
        <v>42</v>
      </c>
      <c r="E40" s="42" t="s">
        <v>43</v>
      </c>
      <c r="F40" s="42" t="s">
        <v>44</v>
      </c>
      <c r="G40" s="42" t="s">
        <v>43</v>
      </c>
      <c r="H40" s="42" t="s">
        <v>49</v>
      </c>
      <c r="I40" s="37">
        <v>21401</v>
      </c>
      <c r="J40" s="12" t="s">
        <v>89</v>
      </c>
      <c r="K40" s="16" t="s">
        <v>147</v>
      </c>
      <c r="L40" s="38" t="s">
        <v>149</v>
      </c>
      <c r="M40" s="41"/>
      <c r="N40" s="41"/>
      <c r="O40" s="8" t="s">
        <v>45</v>
      </c>
      <c r="P40" s="39">
        <v>2</v>
      </c>
      <c r="Q40" s="43">
        <v>399</v>
      </c>
      <c r="R40" s="7" t="s">
        <v>46</v>
      </c>
      <c r="S40" s="40">
        <f t="shared" si="0"/>
        <v>798</v>
      </c>
      <c r="T40" s="44">
        <v>0</v>
      </c>
      <c r="U40" s="44">
        <v>0</v>
      </c>
      <c r="V40" s="44">
        <v>0</v>
      </c>
      <c r="W40" s="44">
        <v>0</v>
      </c>
      <c r="X40" s="44">
        <v>0</v>
      </c>
      <c r="Y40" s="45">
        <f t="shared" si="1"/>
        <v>798</v>
      </c>
      <c r="Z40" s="44">
        <v>0</v>
      </c>
      <c r="AA40" s="44">
        <v>0</v>
      </c>
      <c r="AB40" s="44">
        <v>0</v>
      </c>
      <c r="AC40" s="44">
        <v>0</v>
      </c>
      <c r="AD40" s="44">
        <v>0</v>
      </c>
      <c r="AE40" s="44">
        <v>0</v>
      </c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/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6"/>
      <c r="DZ40" s="46"/>
      <c r="EA40" s="46"/>
      <c r="EB40" s="46"/>
      <c r="EC40" s="46"/>
      <c r="ED40" s="46"/>
      <c r="EE40" s="46"/>
      <c r="EF40" s="46"/>
      <c r="EG40" s="46"/>
      <c r="EH40" s="46"/>
      <c r="EI40" s="46"/>
      <c r="EJ40" s="46"/>
      <c r="EK40" s="46"/>
      <c r="EL40" s="46"/>
      <c r="EM40" s="46"/>
      <c r="EN40" s="46"/>
      <c r="EO40" s="46"/>
      <c r="EP40" s="46"/>
      <c r="EQ40" s="46"/>
      <c r="ER40" s="46"/>
      <c r="ES40" s="46"/>
      <c r="ET40" s="46"/>
      <c r="EU40" s="46"/>
      <c r="EV40" s="46"/>
      <c r="EW40" s="46"/>
      <c r="EX40" s="46"/>
      <c r="EY40" s="46"/>
      <c r="EZ40" s="46"/>
      <c r="FA40" s="46"/>
      <c r="FB40" s="46"/>
      <c r="FC40" s="46"/>
      <c r="FD40" s="46"/>
      <c r="FE40" s="46"/>
      <c r="FF40" s="46"/>
      <c r="FG40" s="46"/>
      <c r="FH40" s="46"/>
      <c r="FI40" s="46"/>
      <c r="FJ40" s="46"/>
      <c r="FK40" s="46"/>
      <c r="FL40" s="46"/>
      <c r="FM40" s="46"/>
      <c r="FN40" s="46"/>
    </row>
    <row r="41" spans="1:170" s="47" customFormat="1" ht="67.5" x14ac:dyDescent="0.2">
      <c r="A41" s="42" t="s">
        <v>41</v>
      </c>
      <c r="B41" s="42" t="s">
        <v>42</v>
      </c>
      <c r="C41" s="42">
        <v>11510</v>
      </c>
      <c r="D41" s="42" t="s">
        <v>42</v>
      </c>
      <c r="E41" s="42" t="s">
        <v>43</v>
      </c>
      <c r="F41" s="42" t="s">
        <v>44</v>
      </c>
      <c r="G41" s="42" t="s">
        <v>43</v>
      </c>
      <c r="H41" s="42" t="s">
        <v>49</v>
      </c>
      <c r="I41" s="37">
        <v>21401</v>
      </c>
      <c r="J41" s="12" t="s">
        <v>89</v>
      </c>
      <c r="K41" s="16" t="s">
        <v>77</v>
      </c>
      <c r="L41" s="38" t="s">
        <v>78</v>
      </c>
      <c r="M41" s="41"/>
      <c r="N41" s="41"/>
      <c r="O41" s="8" t="s">
        <v>45</v>
      </c>
      <c r="P41" s="39">
        <v>1</v>
      </c>
      <c r="Q41" s="43">
        <v>850</v>
      </c>
      <c r="R41" s="7" t="s">
        <v>46</v>
      </c>
      <c r="S41" s="40">
        <f t="shared" si="0"/>
        <v>850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5">
        <f t="shared" ref="Y41:Y50" si="2">S41</f>
        <v>850</v>
      </c>
      <c r="Z41" s="44">
        <v>0</v>
      </c>
      <c r="AA41" s="44">
        <v>0</v>
      </c>
      <c r="AB41" s="44">
        <v>0</v>
      </c>
      <c r="AC41" s="44">
        <v>0</v>
      </c>
      <c r="AD41" s="44">
        <v>0</v>
      </c>
      <c r="AE41" s="44">
        <v>0</v>
      </c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/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6"/>
      <c r="DZ41" s="46"/>
      <c r="EA41" s="46"/>
      <c r="EB41" s="46"/>
      <c r="EC41" s="46"/>
      <c r="ED41" s="46"/>
      <c r="EE41" s="46"/>
      <c r="EF41" s="46"/>
      <c r="EG41" s="46"/>
      <c r="EH41" s="46"/>
      <c r="EI41" s="46"/>
      <c r="EJ41" s="46"/>
      <c r="EK41" s="46"/>
      <c r="EL41" s="46"/>
      <c r="EM41" s="46"/>
      <c r="EN41" s="46"/>
      <c r="EO41" s="46"/>
      <c r="EP41" s="46"/>
      <c r="EQ41" s="46"/>
      <c r="ER41" s="46"/>
      <c r="ES41" s="46"/>
      <c r="ET41" s="46"/>
      <c r="EU41" s="46"/>
      <c r="EV41" s="46"/>
      <c r="EW41" s="46"/>
      <c r="EX41" s="46"/>
      <c r="EY41" s="46"/>
      <c r="EZ41" s="46"/>
      <c r="FA41" s="46"/>
      <c r="FB41" s="46"/>
      <c r="FC41" s="46"/>
      <c r="FD41" s="46"/>
      <c r="FE41" s="46"/>
      <c r="FF41" s="46"/>
      <c r="FG41" s="46"/>
      <c r="FH41" s="46"/>
      <c r="FI41" s="46"/>
      <c r="FJ41" s="46"/>
      <c r="FK41" s="46"/>
      <c r="FL41" s="46"/>
      <c r="FM41" s="46"/>
      <c r="FN41" s="46"/>
    </row>
    <row r="42" spans="1:170" s="47" customFormat="1" ht="22.5" x14ac:dyDescent="0.2">
      <c r="A42" s="42" t="s">
        <v>41</v>
      </c>
      <c r="B42" s="42" t="s">
        <v>42</v>
      </c>
      <c r="C42" s="42">
        <v>11510</v>
      </c>
      <c r="D42" s="42" t="s">
        <v>42</v>
      </c>
      <c r="E42" s="42" t="s">
        <v>43</v>
      </c>
      <c r="F42" s="42" t="s">
        <v>44</v>
      </c>
      <c r="G42" s="42" t="s">
        <v>43</v>
      </c>
      <c r="H42" s="42" t="s">
        <v>49</v>
      </c>
      <c r="I42" s="37">
        <v>21601</v>
      </c>
      <c r="J42" s="12" t="s">
        <v>90</v>
      </c>
      <c r="K42" s="37" t="s">
        <v>70</v>
      </c>
      <c r="L42" s="34" t="s">
        <v>71</v>
      </c>
      <c r="M42" s="41"/>
      <c r="N42" s="41"/>
      <c r="O42" s="8" t="s">
        <v>45</v>
      </c>
      <c r="P42" s="39">
        <v>10</v>
      </c>
      <c r="Q42" s="43">
        <v>105</v>
      </c>
      <c r="R42" s="7" t="s">
        <v>46</v>
      </c>
      <c r="S42" s="40">
        <f t="shared" si="0"/>
        <v>1050</v>
      </c>
      <c r="T42" s="44">
        <v>0</v>
      </c>
      <c r="U42" s="44">
        <v>0</v>
      </c>
      <c r="V42" s="44">
        <v>0</v>
      </c>
      <c r="W42" s="44">
        <v>0</v>
      </c>
      <c r="X42" s="44">
        <v>0</v>
      </c>
      <c r="Y42" s="45">
        <f t="shared" si="2"/>
        <v>1050</v>
      </c>
      <c r="Z42" s="44">
        <v>0</v>
      </c>
      <c r="AA42" s="44">
        <v>0</v>
      </c>
      <c r="AB42" s="44">
        <v>0</v>
      </c>
      <c r="AC42" s="44">
        <v>0</v>
      </c>
      <c r="AD42" s="44">
        <v>0</v>
      </c>
      <c r="AE42" s="44">
        <v>0</v>
      </c>
      <c r="AF42" s="46"/>
      <c r="AG42" s="46"/>
      <c r="AH42" s="46"/>
      <c r="AI42" s="46"/>
      <c r="AJ42" s="46"/>
      <c r="AK42" s="46"/>
      <c r="AL42" s="46"/>
      <c r="AM42" s="46"/>
      <c r="AN42" s="46"/>
      <c r="AO42" s="46"/>
      <c r="AP42" s="46"/>
      <c r="AQ42" s="46"/>
      <c r="AR42" s="46"/>
      <c r="AS42" s="46"/>
      <c r="AT42" s="46"/>
      <c r="AU42" s="46"/>
      <c r="AV42" s="46"/>
      <c r="AW42" s="46"/>
      <c r="AX42" s="46"/>
      <c r="AY42" s="46"/>
      <c r="AZ42" s="46"/>
      <c r="BA42" s="46"/>
      <c r="BB42" s="46"/>
      <c r="BC42" s="46"/>
      <c r="BD42" s="46"/>
      <c r="BE42" s="46"/>
      <c r="BF42" s="46"/>
      <c r="BG42" s="46"/>
      <c r="BH42" s="46"/>
      <c r="BI42" s="46"/>
      <c r="BJ42" s="46"/>
      <c r="BK42" s="46"/>
      <c r="BL42" s="46"/>
      <c r="BM42" s="46"/>
      <c r="BN42" s="46"/>
      <c r="BO42" s="46"/>
      <c r="BP42" s="46"/>
      <c r="BQ42" s="46"/>
      <c r="BR42" s="46"/>
      <c r="BS42" s="46"/>
      <c r="BT42" s="46"/>
      <c r="BU42" s="46"/>
      <c r="BV42" s="46"/>
      <c r="BW42" s="46"/>
      <c r="BX42" s="46"/>
      <c r="BY42" s="46"/>
      <c r="BZ42" s="46"/>
      <c r="CA42" s="46"/>
      <c r="CB42" s="46"/>
      <c r="CC42" s="46"/>
      <c r="CD42" s="46"/>
      <c r="CE42" s="46"/>
      <c r="CF42" s="46"/>
      <c r="CG42" s="46"/>
      <c r="CH42" s="46"/>
      <c r="CI42" s="46"/>
      <c r="CJ42" s="46"/>
      <c r="CK42" s="46"/>
      <c r="CL42" s="46"/>
      <c r="CM42" s="46"/>
      <c r="CN42" s="46"/>
      <c r="CO42" s="46"/>
      <c r="CP42" s="46"/>
      <c r="CQ42" s="46"/>
      <c r="CR42" s="46"/>
      <c r="CS42" s="46"/>
      <c r="CT42" s="46"/>
      <c r="CU42" s="46"/>
      <c r="CV42" s="46"/>
      <c r="CW42" s="46"/>
      <c r="CX42" s="46"/>
      <c r="CY42" s="46"/>
      <c r="CZ42" s="46"/>
      <c r="DA42" s="46"/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  <c r="DQ42" s="46"/>
      <c r="DR42" s="46"/>
      <c r="DS42" s="46"/>
      <c r="DT42" s="46"/>
      <c r="DU42" s="46"/>
      <c r="DV42" s="46"/>
      <c r="DW42" s="46"/>
      <c r="DX42" s="46"/>
      <c r="DY42" s="46"/>
      <c r="DZ42" s="46"/>
      <c r="EA42" s="46"/>
      <c r="EB42" s="46"/>
      <c r="EC42" s="46"/>
      <c r="ED42" s="46"/>
      <c r="EE42" s="46"/>
      <c r="EF42" s="46"/>
      <c r="EG42" s="46"/>
      <c r="EH42" s="46"/>
      <c r="EI42" s="46"/>
      <c r="EJ42" s="46"/>
      <c r="EK42" s="46"/>
      <c r="EL42" s="46"/>
      <c r="EM42" s="46"/>
      <c r="EN42" s="46"/>
      <c r="EO42" s="46"/>
      <c r="EP42" s="46"/>
      <c r="EQ42" s="46"/>
      <c r="ER42" s="46"/>
      <c r="ES42" s="46"/>
      <c r="ET42" s="46"/>
      <c r="EU42" s="46"/>
      <c r="EV42" s="46"/>
      <c r="EW42" s="46"/>
      <c r="EX42" s="46"/>
      <c r="EY42" s="46"/>
      <c r="EZ42" s="46"/>
      <c r="FA42" s="46"/>
      <c r="FB42" s="46"/>
      <c r="FC42" s="46"/>
      <c r="FD42" s="46"/>
      <c r="FE42" s="46"/>
      <c r="FF42" s="46"/>
      <c r="FG42" s="46"/>
      <c r="FH42" s="46"/>
      <c r="FI42" s="46"/>
      <c r="FJ42" s="46"/>
      <c r="FK42" s="46"/>
      <c r="FL42" s="46"/>
      <c r="FM42" s="46"/>
      <c r="FN42" s="46"/>
    </row>
    <row r="43" spans="1:170" s="47" customFormat="1" ht="22.5" x14ac:dyDescent="0.2">
      <c r="A43" s="42" t="s">
        <v>41</v>
      </c>
      <c r="B43" s="42" t="s">
        <v>42</v>
      </c>
      <c r="C43" s="42">
        <v>11510</v>
      </c>
      <c r="D43" s="42" t="s">
        <v>42</v>
      </c>
      <c r="E43" s="42" t="s">
        <v>43</v>
      </c>
      <c r="F43" s="42" t="s">
        <v>44</v>
      </c>
      <c r="G43" s="42" t="s">
        <v>43</v>
      </c>
      <c r="H43" s="42" t="s">
        <v>49</v>
      </c>
      <c r="I43" s="8">
        <v>21601</v>
      </c>
      <c r="J43" s="6" t="s">
        <v>90</v>
      </c>
      <c r="K43" s="37" t="s">
        <v>150</v>
      </c>
      <c r="L43" s="34" t="s">
        <v>151</v>
      </c>
      <c r="M43" s="41"/>
      <c r="N43" s="41"/>
      <c r="O43" s="8" t="s">
        <v>45</v>
      </c>
      <c r="P43" s="39">
        <v>2</v>
      </c>
      <c r="Q43" s="43">
        <v>167</v>
      </c>
      <c r="R43" s="7" t="s">
        <v>46</v>
      </c>
      <c r="S43" s="40">
        <f t="shared" si="0"/>
        <v>334</v>
      </c>
      <c r="T43" s="44">
        <v>0</v>
      </c>
      <c r="U43" s="44">
        <v>0</v>
      </c>
      <c r="V43" s="44">
        <v>0</v>
      </c>
      <c r="W43" s="44">
        <v>0</v>
      </c>
      <c r="X43" s="44">
        <v>0</v>
      </c>
      <c r="Y43" s="45">
        <f t="shared" si="2"/>
        <v>334</v>
      </c>
      <c r="Z43" s="44">
        <v>0</v>
      </c>
      <c r="AA43" s="44">
        <v>0</v>
      </c>
      <c r="AB43" s="44">
        <v>0</v>
      </c>
      <c r="AC43" s="44">
        <v>0</v>
      </c>
      <c r="AD43" s="44">
        <v>0</v>
      </c>
      <c r="AE43" s="44">
        <v>0</v>
      </c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</row>
    <row r="44" spans="1:170" s="47" customFormat="1" ht="90" x14ac:dyDescent="0.2">
      <c r="A44" s="42" t="s">
        <v>41</v>
      </c>
      <c r="B44" s="42" t="s">
        <v>42</v>
      </c>
      <c r="C44" s="42">
        <v>11510</v>
      </c>
      <c r="D44" s="42" t="s">
        <v>42</v>
      </c>
      <c r="E44" s="42" t="s">
        <v>43</v>
      </c>
      <c r="F44" s="42" t="s">
        <v>44</v>
      </c>
      <c r="G44" s="42" t="s">
        <v>43</v>
      </c>
      <c r="H44" s="42" t="s">
        <v>49</v>
      </c>
      <c r="I44" s="8">
        <v>22106</v>
      </c>
      <c r="J44" s="6" t="s">
        <v>91</v>
      </c>
      <c r="K44" s="37" t="s">
        <v>8</v>
      </c>
      <c r="L44" s="35" t="s">
        <v>9</v>
      </c>
      <c r="M44" s="41"/>
      <c r="N44" s="41"/>
      <c r="O44" s="37" t="s">
        <v>152</v>
      </c>
      <c r="P44" s="43">
        <v>8680</v>
      </c>
      <c r="Q44" s="37">
        <v>1</v>
      </c>
      <c r="R44" s="7" t="s">
        <v>46</v>
      </c>
      <c r="S44" s="40">
        <f t="shared" si="0"/>
        <v>8680</v>
      </c>
      <c r="T44" s="44">
        <v>0</v>
      </c>
      <c r="U44" s="44">
        <v>0</v>
      </c>
      <c r="V44" s="44">
        <v>0</v>
      </c>
      <c r="W44" s="44">
        <v>0</v>
      </c>
      <c r="X44" s="44">
        <v>0</v>
      </c>
      <c r="Y44" s="45">
        <f t="shared" si="2"/>
        <v>8680</v>
      </c>
      <c r="Z44" s="44">
        <v>0</v>
      </c>
      <c r="AA44" s="44">
        <v>0</v>
      </c>
      <c r="AB44" s="44">
        <v>0</v>
      </c>
      <c r="AC44" s="44">
        <v>0</v>
      </c>
      <c r="AD44" s="44">
        <v>0</v>
      </c>
      <c r="AE44" s="44">
        <v>0</v>
      </c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46"/>
      <c r="FM44" s="46"/>
      <c r="FN44" s="46"/>
    </row>
    <row r="45" spans="1:170" s="47" customFormat="1" ht="90" x14ac:dyDescent="0.2">
      <c r="A45" s="42" t="s">
        <v>41</v>
      </c>
      <c r="B45" s="42" t="s">
        <v>42</v>
      </c>
      <c r="C45" s="42">
        <v>11510</v>
      </c>
      <c r="D45" s="42" t="s">
        <v>42</v>
      </c>
      <c r="E45" s="42" t="s">
        <v>43</v>
      </c>
      <c r="F45" s="42" t="s">
        <v>44</v>
      </c>
      <c r="G45" s="42" t="s">
        <v>43</v>
      </c>
      <c r="H45" s="42" t="s">
        <v>49</v>
      </c>
      <c r="I45" s="8">
        <v>22106</v>
      </c>
      <c r="J45" s="6" t="s">
        <v>91</v>
      </c>
      <c r="K45" s="37" t="s">
        <v>8</v>
      </c>
      <c r="L45" s="35" t="s">
        <v>9</v>
      </c>
      <c r="M45" s="41"/>
      <c r="N45" s="41"/>
      <c r="O45" s="37" t="s">
        <v>152</v>
      </c>
      <c r="P45" s="43">
        <v>9310</v>
      </c>
      <c r="Q45" s="37">
        <v>1</v>
      </c>
      <c r="R45" s="7" t="s">
        <v>46</v>
      </c>
      <c r="S45" s="40">
        <f t="shared" si="0"/>
        <v>9310</v>
      </c>
      <c r="T45" s="44">
        <v>0</v>
      </c>
      <c r="U45" s="44">
        <v>0</v>
      </c>
      <c r="V45" s="44">
        <v>0</v>
      </c>
      <c r="W45" s="44">
        <v>0</v>
      </c>
      <c r="X45" s="44">
        <v>0</v>
      </c>
      <c r="Y45" s="45">
        <f t="shared" si="2"/>
        <v>9310</v>
      </c>
      <c r="Z45" s="44">
        <v>0</v>
      </c>
      <c r="AA45" s="44">
        <v>0</v>
      </c>
      <c r="AB45" s="44">
        <v>0</v>
      </c>
      <c r="AC45" s="44">
        <v>0</v>
      </c>
      <c r="AD45" s="44">
        <v>0</v>
      </c>
      <c r="AE45" s="44">
        <v>0</v>
      </c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</row>
    <row r="46" spans="1:170" s="62" customFormat="1" ht="22.5" x14ac:dyDescent="0.2">
      <c r="A46" s="42" t="s">
        <v>41</v>
      </c>
      <c r="B46" s="42" t="s">
        <v>42</v>
      </c>
      <c r="C46" s="42">
        <v>11510</v>
      </c>
      <c r="D46" s="42" t="s">
        <v>42</v>
      </c>
      <c r="E46" s="42" t="s">
        <v>43</v>
      </c>
      <c r="F46" s="42" t="s">
        <v>44</v>
      </c>
      <c r="G46" s="42" t="s">
        <v>43</v>
      </c>
      <c r="H46" s="42" t="s">
        <v>49</v>
      </c>
      <c r="I46" s="37">
        <v>22301</v>
      </c>
      <c r="J46" s="48"/>
      <c r="K46" s="49" t="s">
        <v>153</v>
      </c>
      <c r="L46" s="34" t="s">
        <v>156</v>
      </c>
      <c r="M46" s="37"/>
      <c r="N46" s="37"/>
      <c r="O46" s="50" t="s">
        <v>45</v>
      </c>
      <c r="P46" s="63">
        <v>12</v>
      </c>
      <c r="Q46" s="37">
        <v>57</v>
      </c>
      <c r="R46" s="7" t="s">
        <v>46</v>
      </c>
      <c r="S46" s="40">
        <f t="shared" si="0"/>
        <v>684</v>
      </c>
      <c r="T46" s="44">
        <v>0</v>
      </c>
      <c r="U46" s="44">
        <v>0</v>
      </c>
      <c r="V46" s="44">
        <v>0</v>
      </c>
      <c r="W46" s="44">
        <v>0</v>
      </c>
      <c r="X46" s="44">
        <v>0</v>
      </c>
      <c r="Y46" s="45">
        <f t="shared" si="2"/>
        <v>684</v>
      </c>
      <c r="Z46" s="44">
        <v>0</v>
      </c>
      <c r="AA46" s="44">
        <v>0</v>
      </c>
      <c r="AB46" s="44">
        <v>0</v>
      </c>
      <c r="AC46" s="44">
        <v>0</v>
      </c>
      <c r="AD46" s="44">
        <v>0</v>
      </c>
      <c r="AE46" s="44">
        <v>0</v>
      </c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  <c r="CC46" s="61"/>
      <c r="CD46" s="61"/>
      <c r="CE46" s="61"/>
      <c r="CF46" s="61"/>
      <c r="CG46" s="61"/>
      <c r="CH46" s="61"/>
      <c r="CI46" s="61"/>
      <c r="CJ46" s="61"/>
      <c r="CK46" s="61"/>
      <c r="CL46" s="61"/>
      <c r="CM46" s="61"/>
      <c r="CN46" s="61"/>
      <c r="CO46" s="61"/>
      <c r="CP46" s="61"/>
      <c r="CQ46" s="61"/>
      <c r="CR46" s="61"/>
      <c r="CS46" s="61"/>
      <c r="CT46" s="61"/>
      <c r="CU46" s="61"/>
      <c r="CV46" s="61"/>
      <c r="CW46" s="61"/>
      <c r="CX46" s="61"/>
      <c r="CY46" s="61"/>
      <c r="CZ46" s="61"/>
      <c r="DA46" s="61"/>
      <c r="DB46" s="61"/>
      <c r="DC46" s="61"/>
      <c r="DD46" s="61"/>
      <c r="DE46" s="61"/>
      <c r="DF46" s="61"/>
      <c r="DG46" s="61"/>
      <c r="DH46" s="61"/>
      <c r="DI46" s="61"/>
      <c r="DJ46" s="61"/>
      <c r="DK46" s="61"/>
      <c r="DL46" s="61"/>
      <c r="DM46" s="61"/>
      <c r="DN46" s="61"/>
      <c r="DO46" s="61"/>
      <c r="DP46" s="61"/>
      <c r="DQ46" s="61"/>
      <c r="DR46" s="61"/>
      <c r="DS46" s="61"/>
      <c r="DT46" s="61"/>
      <c r="DU46" s="61"/>
      <c r="DV46" s="61"/>
      <c r="DW46" s="61"/>
      <c r="DX46" s="61"/>
      <c r="DY46" s="61"/>
      <c r="DZ46" s="61"/>
      <c r="EA46" s="61"/>
      <c r="EB46" s="61"/>
      <c r="EC46" s="61"/>
      <c r="ED46" s="61"/>
      <c r="EE46" s="61"/>
      <c r="EF46" s="61"/>
      <c r="EG46" s="61"/>
      <c r="EH46" s="61"/>
      <c r="EI46" s="61"/>
      <c r="EJ46" s="61"/>
      <c r="EK46" s="61"/>
      <c r="EL46" s="61"/>
      <c r="EM46" s="61"/>
      <c r="EN46" s="61"/>
      <c r="EO46" s="61"/>
      <c r="EP46" s="61"/>
      <c r="EQ46" s="61"/>
      <c r="ER46" s="61"/>
      <c r="ES46" s="61"/>
      <c r="ET46" s="61"/>
      <c r="EU46" s="61"/>
      <c r="EV46" s="61"/>
      <c r="EW46" s="61"/>
      <c r="EX46" s="61"/>
      <c r="EY46" s="61"/>
      <c r="EZ46" s="61"/>
      <c r="FA46" s="61"/>
      <c r="FB46" s="61"/>
      <c r="FC46" s="61"/>
      <c r="FD46" s="61"/>
      <c r="FE46" s="61"/>
      <c r="FF46" s="61"/>
      <c r="FG46" s="61"/>
      <c r="FH46" s="61"/>
      <c r="FI46" s="61"/>
      <c r="FJ46" s="61"/>
      <c r="FK46" s="61"/>
      <c r="FL46" s="61"/>
      <c r="FM46" s="61"/>
      <c r="FN46" s="61"/>
    </row>
    <row r="47" spans="1:170" s="62" customFormat="1" ht="33.75" x14ac:dyDescent="0.2">
      <c r="A47" s="42" t="s">
        <v>41</v>
      </c>
      <c r="B47" s="42" t="s">
        <v>42</v>
      </c>
      <c r="C47" s="42">
        <v>11510</v>
      </c>
      <c r="D47" s="42" t="s">
        <v>42</v>
      </c>
      <c r="E47" s="42" t="s">
        <v>43</v>
      </c>
      <c r="F47" s="42" t="s">
        <v>44</v>
      </c>
      <c r="G47" s="42" t="s">
        <v>43</v>
      </c>
      <c r="H47" s="42" t="s">
        <v>49</v>
      </c>
      <c r="I47" s="37">
        <v>24601</v>
      </c>
      <c r="J47" s="48" t="s">
        <v>88</v>
      </c>
      <c r="K47" s="16" t="s">
        <v>154</v>
      </c>
      <c r="L47" s="17" t="s">
        <v>155</v>
      </c>
      <c r="M47" s="37"/>
      <c r="N47" s="37"/>
      <c r="O47" s="50" t="s">
        <v>45</v>
      </c>
      <c r="P47" s="50">
        <v>1</v>
      </c>
      <c r="Q47" s="36"/>
      <c r="R47" s="7" t="s">
        <v>46</v>
      </c>
      <c r="S47" s="40">
        <f t="shared" si="0"/>
        <v>0</v>
      </c>
      <c r="T47" s="44">
        <v>0</v>
      </c>
      <c r="U47" s="44">
        <v>0</v>
      </c>
      <c r="V47" s="44">
        <v>0</v>
      </c>
      <c r="W47" s="44">
        <v>0</v>
      </c>
      <c r="X47" s="44">
        <v>0</v>
      </c>
      <c r="Y47" s="45">
        <f t="shared" si="2"/>
        <v>0</v>
      </c>
      <c r="Z47" s="44">
        <v>0</v>
      </c>
      <c r="AA47" s="44">
        <v>0</v>
      </c>
      <c r="AB47" s="44">
        <v>0</v>
      </c>
      <c r="AC47" s="44">
        <v>0</v>
      </c>
      <c r="AD47" s="44">
        <v>0</v>
      </c>
      <c r="AE47" s="44">
        <v>0</v>
      </c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  <c r="CC47" s="61"/>
      <c r="CD47" s="61"/>
      <c r="CE47" s="61"/>
      <c r="CF47" s="61"/>
      <c r="CG47" s="61"/>
      <c r="CH47" s="61"/>
      <c r="CI47" s="61"/>
      <c r="CJ47" s="61"/>
      <c r="CK47" s="61"/>
      <c r="CL47" s="61"/>
      <c r="CM47" s="61"/>
      <c r="CN47" s="61"/>
      <c r="CO47" s="61"/>
      <c r="CP47" s="61"/>
      <c r="CQ47" s="61"/>
      <c r="CR47" s="61"/>
      <c r="CS47" s="61"/>
      <c r="CT47" s="61"/>
      <c r="CU47" s="61"/>
      <c r="CV47" s="61"/>
      <c r="CW47" s="61"/>
      <c r="CX47" s="61"/>
      <c r="CY47" s="61"/>
      <c r="CZ47" s="61"/>
      <c r="DA47" s="61"/>
      <c r="DB47" s="61"/>
      <c r="DC47" s="61"/>
      <c r="DD47" s="61"/>
      <c r="DE47" s="61"/>
      <c r="DF47" s="61"/>
      <c r="DG47" s="61"/>
      <c r="DH47" s="61"/>
      <c r="DI47" s="61"/>
      <c r="DJ47" s="61"/>
      <c r="DK47" s="61"/>
      <c r="DL47" s="61"/>
      <c r="DM47" s="61"/>
      <c r="DN47" s="61"/>
      <c r="DO47" s="61"/>
      <c r="DP47" s="61"/>
      <c r="DQ47" s="61"/>
      <c r="DR47" s="61"/>
      <c r="DS47" s="61"/>
      <c r="DT47" s="61"/>
      <c r="DU47" s="61"/>
      <c r="DV47" s="61"/>
      <c r="DW47" s="61"/>
      <c r="DX47" s="61"/>
      <c r="DY47" s="61"/>
      <c r="DZ47" s="61"/>
      <c r="EA47" s="61"/>
      <c r="EB47" s="61"/>
      <c r="EC47" s="61"/>
      <c r="ED47" s="61"/>
      <c r="EE47" s="61"/>
      <c r="EF47" s="61"/>
      <c r="EG47" s="61"/>
      <c r="EH47" s="61"/>
      <c r="EI47" s="61"/>
      <c r="EJ47" s="61"/>
      <c r="EK47" s="61"/>
      <c r="EL47" s="61"/>
      <c r="EM47" s="61"/>
      <c r="EN47" s="61"/>
      <c r="EO47" s="61"/>
      <c r="EP47" s="61"/>
      <c r="EQ47" s="61"/>
      <c r="ER47" s="61"/>
      <c r="ES47" s="61"/>
      <c r="ET47" s="61"/>
      <c r="EU47" s="61"/>
      <c r="EV47" s="61"/>
      <c r="EW47" s="61"/>
      <c r="EX47" s="61"/>
      <c r="EY47" s="61"/>
      <c r="EZ47" s="61"/>
      <c r="FA47" s="61"/>
      <c r="FB47" s="61"/>
      <c r="FC47" s="61"/>
      <c r="FD47" s="61"/>
      <c r="FE47" s="61"/>
      <c r="FF47" s="61"/>
      <c r="FG47" s="61"/>
      <c r="FH47" s="61"/>
      <c r="FI47" s="61"/>
      <c r="FJ47" s="61"/>
      <c r="FK47" s="61"/>
      <c r="FL47" s="61"/>
      <c r="FM47" s="61"/>
      <c r="FN47" s="61"/>
    </row>
    <row r="48" spans="1:170" s="62" customFormat="1" ht="45" x14ac:dyDescent="0.2">
      <c r="A48" s="42" t="s">
        <v>41</v>
      </c>
      <c r="B48" s="42" t="s">
        <v>42</v>
      </c>
      <c r="C48" s="42">
        <v>11510</v>
      </c>
      <c r="D48" s="42" t="s">
        <v>42</v>
      </c>
      <c r="E48" s="42" t="s">
        <v>43</v>
      </c>
      <c r="F48" s="42" t="s">
        <v>44</v>
      </c>
      <c r="G48" s="42" t="s">
        <v>43</v>
      </c>
      <c r="H48" s="42" t="s">
        <v>49</v>
      </c>
      <c r="I48" s="37">
        <v>25401</v>
      </c>
      <c r="J48" s="48" t="s">
        <v>93</v>
      </c>
      <c r="K48" s="37" t="s">
        <v>157</v>
      </c>
      <c r="L48" s="34" t="s">
        <v>158</v>
      </c>
      <c r="M48" s="37"/>
      <c r="N48" s="37"/>
      <c r="O48" s="50" t="s">
        <v>45</v>
      </c>
      <c r="P48" s="39">
        <v>3</v>
      </c>
      <c r="Q48" s="37">
        <v>162</v>
      </c>
      <c r="R48" s="7" t="s">
        <v>46</v>
      </c>
      <c r="S48" s="40">
        <f t="shared" si="0"/>
        <v>486</v>
      </c>
      <c r="T48" s="44">
        <v>0</v>
      </c>
      <c r="U48" s="44">
        <v>0</v>
      </c>
      <c r="V48" s="44">
        <v>0</v>
      </c>
      <c r="W48" s="44">
        <v>0</v>
      </c>
      <c r="X48" s="44">
        <v>0</v>
      </c>
      <c r="Y48" s="45">
        <f t="shared" si="2"/>
        <v>486</v>
      </c>
      <c r="Z48" s="44">
        <v>0</v>
      </c>
      <c r="AA48" s="44">
        <v>0</v>
      </c>
      <c r="AB48" s="44">
        <v>0</v>
      </c>
      <c r="AC48" s="44">
        <v>0</v>
      </c>
      <c r="AD48" s="44">
        <v>0</v>
      </c>
      <c r="AE48" s="44">
        <v>0</v>
      </c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</row>
    <row r="49" spans="1:170" s="62" customFormat="1" ht="33.75" x14ac:dyDescent="0.2">
      <c r="A49" s="42" t="s">
        <v>41</v>
      </c>
      <c r="B49" s="42" t="s">
        <v>42</v>
      </c>
      <c r="C49" s="42">
        <v>11510</v>
      </c>
      <c r="D49" s="42" t="s">
        <v>42</v>
      </c>
      <c r="E49" s="42" t="s">
        <v>43</v>
      </c>
      <c r="F49" s="42" t="s">
        <v>44</v>
      </c>
      <c r="G49" s="42" t="s">
        <v>43</v>
      </c>
      <c r="H49" s="42" t="s">
        <v>49</v>
      </c>
      <c r="I49" s="37">
        <v>26103</v>
      </c>
      <c r="J49" s="48" t="s">
        <v>88</v>
      </c>
      <c r="K49" s="37" t="s">
        <v>53</v>
      </c>
      <c r="L49" s="34" t="s">
        <v>54</v>
      </c>
      <c r="M49" s="37"/>
      <c r="N49" s="37"/>
      <c r="O49" s="50" t="s">
        <v>45</v>
      </c>
      <c r="P49" s="39">
        <v>1</v>
      </c>
      <c r="Q49" s="37">
        <v>6578</v>
      </c>
      <c r="R49" s="7" t="s">
        <v>46</v>
      </c>
      <c r="S49" s="40">
        <f t="shared" si="0"/>
        <v>6578</v>
      </c>
      <c r="T49" s="44">
        <v>0</v>
      </c>
      <c r="U49" s="44">
        <v>0</v>
      </c>
      <c r="V49" s="44">
        <v>0</v>
      </c>
      <c r="W49" s="44">
        <v>0</v>
      </c>
      <c r="X49" s="44">
        <v>0</v>
      </c>
      <c r="Y49" s="45">
        <f t="shared" si="2"/>
        <v>6578</v>
      </c>
      <c r="Z49" s="44">
        <v>0</v>
      </c>
      <c r="AA49" s="44">
        <v>0</v>
      </c>
      <c r="AB49" s="44">
        <v>0</v>
      </c>
      <c r="AC49" s="44">
        <v>0</v>
      </c>
      <c r="AD49" s="44">
        <v>0</v>
      </c>
      <c r="AE49" s="44">
        <v>0</v>
      </c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61"/>
      <c r="DP49" s="61"/>
      <c r="DQ49" s="61"/>
      <c r="DR49" s="61"/>
      <c r="DS49" s="61"/>
      <c r="DT49" s="61"/>
      <c r="DU49" s="61"/>
      <c r="DV49" s="61"/>
      <c r="DW49" s="61"/>
      <c r="DX49" s="61"/>
      <c r="DY49" s="61"/>
      <c r="DZ49" s="61"/>
      <c r="EA49" s="61"/>
      <c r="EB49" s="61"/>
      <c r="EC49" s="61"/>
      <c r="ED49" s="61"/>
      <c r="EE49" s="61"/>
      <c r="EF49" s="61"/>
      <c r="EG49" s="61"/>
      <c r="EH49" s="61"/>
      <c r="EI49" s="61"/>
      <c r="EJ49" s="61"/>
      <c r="EK49" s="61"/>
      <c r="EL49" s="61"/>
      <c r="EM49" s="61"/>
      <c r="EN49" s="61"/>
      <c r="EO49" s="61"/>
      <c r="EP49" s="61"/>
      <c r="EQ49" s="61"/>
      <c r="ER49" s="61"/>
      <c r="ES49" s="61"/>
      <c r="ET49" s="61"/>
      <c r="EU49" s="61"/>
      <c r="EV49" s="61"/>
      <c r="EW49" s="61"/>
      <c r="EX49" s="61"/>
      <c r="EY49" s="61"/>
      <c r="EZ49" s="61"/>
      <c r="FA49" s="61"/>
      <c r="FB49" s="61"/>
      <c r="FC49" s="61"/>
      <c r="FD49" s="61"/>
      <c r="FE49" s="61"/>
      <c r="FF49" s="61"/>
      <c r="FG49" s="61"/>
      <c r="FH49" s="61"/>
      <c r="FI49" s="61"/>
      <c r="FJ49" s="61"/>
      <c r="FK49" s="61"/>
      <c r="FL49" s="61"/>
      <c r="FM49" s="61"/>
      <c r="FN49" s="61"/>
    </row>
    <row r="50" spans="1:170" s="62" customFormat="1" ht="33.75" x14ac:dyDescent="0.2">
      <c r="A50" s="42" t="s">
        <v>41</v>
      </c>
      <c r="B50" s="42" t="s">
        <v>42</v>
      </c>
      <c r="C50" s="42">
        <v>11510</v>
      </c>
      <c r="D50" s="42" t="s">
        <v>42</v>
      </c>
      <c r="E50" s="42" t="s">
        <v>43</v>
      </c>
      <c r="F50" s="42" t="s">
        <v>44</v>
      </c>
      <c r="G50" s="42" t="s">
        <v>43</v>
      </c>
      <c r="H50" s="42" t="s">
        <v>49</v>
      </c>
      <c r="I50" s="37">
        <v>26104</v>
      </c>
      <c r="J50" s="48" t="s">
        <v>88</v>
      </c>
      <c r="K50" s="37" t="s">
        <v>72</v>
      </c>
      <c r="L50" s="34" t="s">
        <v>73</v>
      </c>
      <c r="M50" s="37"/>
      <c r="N50" s="37"/>
      <c r="O50" s="50" t="s">
        <v>45</v>
      </c>
      <c r="P50" s="39">
        <v>1</v>
      </c>
      <c r="Q50" s="37">
        <v>2894</v>
      </c>
      <c r="R50" s="7" t="s">
        <v>46</v>
      </c>
      <c r="S50" s="40">
        <f t="shared" si="0"/>
        <v>2894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5">
        <f t="shared" si="2"/>
        <v>2894</v>
      </c>
      <c r="Z50" s="44">
        <v>0</v>
      </c>
      <c r="AA50" s="44">
        <v>0</v>
      </c>
      <c r="AB50" s="44">
        <v>0</v>
      </c>
      <c r="AC50" s="44">
        <v>0</v>
      </c>
      <c r="AD50" s="44">
        <v>0</v>
      </c>
      <c r="AE50" s="44">
        <v>0</v>
      </c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CJ50" s="61"/>
      <c r="CK50" s="61"/>
      <c r="CL50" s="61"/>
      <c r="CM50" s="61"/>
      <c r="CN50" s="61"/>
      <c r="CO50" s="61"/>
      <c r="CP50" s="61"/>
      <c r="CQ50" s="61"/>
      <c r="CR50" s="61"/>
      <c r="CS50" s="61"/>
      <c r="CT50" s="61"/>
      <c r="CU50" s="61"/>
      <c r="CV50" s="61"/>
      <c r="CW50" s="61"/>
      <c r="CX50" s="61"/>
      <c r="CY50" s="61"/>
      <c r="CZ50" s="61"/>
      <c r="DA50" s="61"/>
      <c r="DB50" s="61"/>
      <c r="DC50" s="61"/>
      <c r="DD50" s="61"/>
      <c r="DE50" s="61"/>
      <c r="DF50" s="61"/>
      <c r="DG50" s="61"/>
      <c r="DH50" s="61"/>
      <c r="DI50" s="61"/>
      <c r="DJ50" s="61"/>
      <c r="DK50" s="61"/>
      <c r="DL50" s="61"/>
      <c r="DM50" s="61"/>
      <c r="DN50" s="61"/>
      <c r="DO50" s="61"/>
      <c r="DP50" s="61"/>
      <c r="DQ50" s="61"/>
      <c r="DR50" s="61"/>
      <c r="DS50" s="61"/>
      <c r="DT50" s="61"/>
      <c r="DU50" s="61"/>
      <c r="DV50" s="61"/>
      <c r="DW50" s="61"/>
      <c r="DX50" s="61"/>
      <c r="DY50" s="61"/>
      <c r="DZ50" s="61"/>
      <c r="EA50" s="61"/>
      <c r="EB50" s="61"/>
      <c r="EC50" s="61"/>
      <c r="ED50" s="61"/>
      <c r="EE50" s="61"/>
      <c r="EF50" s="61"/>
      <c r="EG50" s="61"/>
      <c r="EH50" s="61"/>
      <c r="EI50" s="61"/>
      <c r="EJ50" s="61"/>
      <c r="EK50" s="61"/>
      <c r="EL50" s="61"/>
      <c r="EM50" s="61"/>
      <c r="EN50" s="61"/>
      <c r="EO50" s="61"/>
      <c r="EP50" s="61"/>
      <c r="EQ50" s="61"/>
      <c r="ER50" s="61"/>
      <c r="ES50" s="61"/>
      <c r="ET50" s="61"/>
      <c r="EU50" s="61"/>
      <c r="EV50" s="61"/>
      <c r="EW50" s="61"/>
      <c r="EX50" s="61"/>
      <c r="EY50" s="61"/>
      <c r="EZ50" s="61"/>
      <c r="FA50" s="61"/>
      <c r="FB50" s="61"/>
      <c r="FC50" s="61"/>
      <c r="FD50" s="61"/>
      <c r="FE50" s="61"/>
      <c r="FF50" s="61"/>
      <c r="FG50" s="61"/>
      <c r="FH50" s="61"/>
      <c r="FI50" s="61"/>
      <c r="FJ50" s="61"/>
      <c r="FK50" s="61"/>
      <c r="FL50" s="61"/>
      <c r="FM50" s="61"/>
      <c r="FN50" s="61"/>
    </row>
    <row r="51" spans="1:170" s="57" customFormat="1" ht="22.5" x14ac:dyDescent="0.25">
      <c r="A51" s="50" t="s">
        <v>41</v>
      </c>
      <c r="B51" s="51" t="s">
        <v>42</v>
      </c>
      <c r="C51" s="50">
        <v>11510</v>
      </c>
      <c r="D51" s="51" t="s">
        <v>42</v>
      </c>
      <c r="E51" s="51" t="s">
        <v>43</v>
      </c>
      <c r="F51" s="51" t="s">
        <v>44</v>
      </c>
      <c r="G51" s="51" t="s">
        <v>43</v>
      </c>
      <c r="H51" s="51" t="s">
        <v>49</v>
      </c>
      <c r="I51" s="50">
        <v>29101</v>
      </c>
      <c r="J51" s="51" t="s">
        <v>180</v>
      </c>
      <c r="K51" s="58" t="s">
        <v>165</v>
      </c>
      <c r="L51" s="48" t="s">
        <v>166</v>
      </c>
      <c r="M51" s="58"/>
      <c r="N51" s="58"/>
      <c r="O51" s="50" t="s">
        <v>45</v>
      </c>
      <c r="P51" s="59">
        <v>2</v>
      </c>
      <c r="Q51" s="55">
        <v>17</v>
      </c>
      <c r="R51" s="52" t="s">
        <v>46</v>
      </c>
      <c r="S51" s="53">
        <f t="shared" ref="S51:S97" si="3">P51*Q51</f>
        <v>34</v>
      </c>
      <c r="T51" s="54">
        <v>0</v>
      </c>
      <c r="U51" s="54">
        <v>0</v>
      </c>
      <c r="V51" s="54">
        <v>0</v>
      </c>
      <c r="W51" s="54">
        <v>0</v>
      </c>
      <c r="X51" s="44">
        <v>0</v>
      </c>
      <c r="Y51" s="55">
        <v>34</v>
      </c>
      <c r="Z51" s="54">
        <v>0</v>
      </c>
      <c r="AA51" s="54">
        <v>0</v>
      </c>
      <c r="AB51" s="54">
        <v>0</v>
      </c>
      <c r="AC51" s="54">
        <v>0</v>
      </c>
      <c r="AD51" s="54">
        <v>0</v>
      </c>
      <c r="AE51" s="54">
        <v>0</v>
      </c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6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56"/>
      <c r="BQ51" s="56"/>
      <c r="BR51" s="56"/>
      <c r="BS51" s="56"/>
      <c r="BT51" s="56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56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56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56"/>
      <c r="DL51" s="56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6"/>
      <c r="ES51" s="56"/>
      <c r="ET51" s="56"/>
      <c r="EU51" s="56"/>
      <c r="EV51" s="56"/>
      <c r="EW51" s="56"/>
      <c r="EX51" s="56"/>
      <c r="EY51" s="56"/>
      <c r="EZ51" s="56"/>
      <c r="FA51" s="56"/>
      <c r="FB51" s="56"/>
      <c r="FC51" s="56"/>
      <c r="FD51" s="56"/>
      <c r="FE51" s="56"/>
      <c r="FF51" s="56"/>
      <c r="FG51" s="56"/>
      <c r="FH51" s="56"/>
      <c r="FI51" s="56"/>
      <c r="FJ51" s="56"/>
      <c r="FK51" s="56"/>
      <c r="FL51" s="56"/>
      <c r="FM51" s="56"/>
      <c r="FN51" s="56"/>
    </row>
    <row r="52" spans="1:170" s="57" customFormat="1" ht="22.5" x14ac:dyDescent="0.25">
      <c r="A52" s="50" t="s">
        <v>41</v>
      </c>
      <c r="B52" s="51" t="s">
        <v>42</v>
      </c>
      <c r="C52" s="50">
        <v>11510</v>
      </c>
      <c r="D52" s="51" t="s">
        <v>42</v>
      </c>
      <c r="E52" s="51" t="s">
        <v>43</v>
      </c>
      <c r="F52" s="51" t="s">
        <v>44</v>
      </c>
      <c r="G52" s="51" t="s">
        <v>43</v>
      </c>
      <c r="H52" s="51" t="s">
        <v>49</v>
      </c>
      <c r="I52" s="50">
        <v>29101</v>
      </c>
      <c r="J52" s="51" t="s">
        <v>180</v>
      </c>
      <c r="K52" s="58" t="s">
        <v>167</v>
      </c>
      <c r="L52" s="48" t="s">
        <v>168</v>
      </c>
      <c r="M52" s="58"/>
      <c r="N52" s="58"/>
      <c r="O52" s="50" t="s">
        <v>45</v>
      </c>
      <c r="P52" s="59">
        <v>2</v>
      </c>
      <c r="Q52" s="55">
        <v>14</v>
      </c>
      <c r="R52" s="52" t="s">
        <v>46</v>
      </c>
      <c r="S52" s="53">
        <f t="shared" si="3"/>
        <v>28</v>
      </c>
      <c r="T52" s="54">
        <v>0</v>
      </c>
      <c r="U52" s="54">
        <v>0</v>
      </c>
      <c r="V52" s="54">
        <v>0</v>
      </c>
      <c r="W52" s="54">
        <v>0</v>
      </c>
      <c r="X52" s="44">
        <v>0</v>
      </c>
      <c r="Y52" s="55">
        <v>28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56"/>
      <c r="BM52" s="56"/>
      <c r="BN52" s="56"/>
      <c r="BO52" s="56"/>
      <c r="BP52" s="56"/>
      <c r="BQ52" s="56"/>
      <c r="BR52" s="56"/>
      <c r="BS52" s="56"/>
      <c r="BT52" s="56"/>
      <c r="BU52" s="56"/>
      <c r="BV52" s="56"/>
      <c r="BW52" s="56"/>
      <c r="BX52" s="56"/>
      <c r="BY52" s="56"/>
      <c r="BZ52" s="56"/>
      <c r="CA52" s="56"/>
      <c r="CB52" s="56"/>
      <c r="CC52" s="56"/>
      <c r="CD52" s="56"/>
      <c r="CE52" s="56"/>
      <c r="CF52" s="56"/>
      <c r="CG52" s="56"/>
      <c r="CH52" s="56"/>
      <c r="CI52" s="56"/>
      <c r="CJ52" s="56"/>
      <c r="CK52" s="56"/>
      <c r="CL52" s="56"/>
      <c r="CM52" s="56"/>
      <c r="CN52" s="56"/>
      <c r="CO52" s="56"/>
      <c r="CP52" s="56"/>
      <c r="CQ52" s="56"/>
      <c r="CR52" s="56"/>
      <c r="CS52" s="56"/>
      <c r="CT52" s="56"/>
      <c r="CU52" s="56"/>
      <c r="CV52" s="56"/>
      <c r="CW52" s="56"/>
      <c r="CX52" s="56"/>
      <c r="CY52" s="56"/>
      <c r="CZ52" s="56"/>
      <c r="DA52" s="56"/>
      <c r="DB52" s="56"/>
      <c r="DC52" s="56"/>
      <c r="DD52" s="56"/>
      <c r="DE52" s="56"/>
      <c r="DF52" s="56"/>
      <c r="DG52" s="56"/>
      <c r="DH52" s="56"/>
      <c r="DI52" s="56"/>
      <c r="DJ52" s="56"/>
      <c r="DK52" s="56"/>
      <c r="DL52" s="56"/>
      <c r="DM52" s="56"/>
      <c r="DN52" s="56"/>
      <c r="DO52" s="56"/>
      <c r="DP52" s="56"/>
      <c r="DQ52" s="56"/>
      <c r="DR52" s="56"/>
      <c r="DS52" s="56"/>
      <c r="DT52" s="56"/>
      <c r="DU52" s="56"/>
      <c r="DV52" s="56"/>
      <c r="DW52" s="56"/>
      <c r="DX52" s="56"/>
      <c r="DY52" s="56"/>
      <c r="DZ52" s="56"/>
      <c r="EA52" s="56"/>
      <c r="EB52" s="56"/>
      <c r="EC52" s="56"/>
      <c r="ED52" s="56"/>
      <c r="EE52" s="56"/>
      <c r="EF52" s="56"/>
      <c r="EG52" s="56"/>
      <c r="EH52" s="56"/>
      <c r="EI52" s="56"/>
      <c r="EJ52" s="56"/>
      <c r="EK52" s="56"/>
      <c r="EL52" s="56"/>
      <c r="EM52" s="56"/>
      <c r="EN52" s="56"/>
      <c r="EO52" s="56"/>
      <c r="EP52" s="56"/>
      <c r="EQ52" s="56"/>
      <c r="ER52" s="56"/>
      <c r="ES52" s="56"/>
      <c r="ET52" s="56"/>
      <c r="EU52" s="56"/>
      <c r="EV52" s="56"/>
      <c r="EW52" s="56"/>
      <c r="EX52" s="56"/>
      <c r="EY52" s="56"/>
      <c r="EZ52" s="56"/>
      <c r="FA52" s="56"/>
      <c r="FB52" s="56"/>
      <c r="FC52" s="56"/>
      <c r="FD52" s="56"/>
      <c r="FE52" s="56"/>
      <c r="FF52" s="56"/>
      <c r="FG52" s="56"/>
      <c r="FH52" s="56"/>
      <c r="FI52" s="56"/>
      <c r="FJ52" s="56"/>
      <c r="FK52" s="56"/>
      <c r="FL52" s="56"/>
      <c r="FM52" s="56"/>
      <c r="FN52" s="56"/>
    </row>
    <row r="53" spans="1:170" s="57" customFormat="1" ht="67.5" x14ac:dyDescent="0.25">
      <c r="A53" s="50" t="s">
        <v>41</v>
      </c>
      <c r="B53" s="51" t="s">
        <v>42</v>
      </c>
      <c r="C53" s="50">
        <v>11510</v>
      </c>
      <c r="D53" s="51" t="s">
        <v>42</v>
      </c>
      <c r="E53" s="51" t="s">
        <v>43</v>
      </c>
      <c r="F53" s="51" t="s">
        <v>44</v>
      </c>
      <c r="G53" s="51" t="s">
        <v>43</v>
      </c>
      <c r="H53" s="51" t="s">
        <v>49</v>
      </c>
      <c r="I53" s="50">
        <v>29301</v>
      </c>
      <c r="J53" s="51" t="s">
        <v>181</v>
      </c>
      <c r="K53" s="58" t="s">
        <v>169</v>
      </c>
      <c r="L53" s="48" t="s">
        <v>170</v>
      </c>
      <c r="M53" s="58"/>
      <c r="N53" s="58"/>
      <c r="O53" s="50" t="s">
        <v>45</v>
      </c>
      <c r="P53" s="59">
        <v>1</v>
      </c>
      <c r="Q53" s="55">
        <v>249</v>
      </c>
      <c r="R53" s="52" t="s">
        <v>46</v>
      </c>
      <c r="S53" s="53">
        <f t="shared" si="3"/>
        <v>249</v>
      </c>
      <c r="T53" s="54">
        <v>0</v>
      </c>
      <c r="U53" s="54">
        <v>0</v>
      </c>
      <c r="V53" s="54">
        <v>0</v>
      </c>
      <c r="W53" s="54">
        <v>0</v>
      </c>
      <c r="X53" s="44">
        <v>0</v>
      </c>
      <c r="Y53" s="55">
        <v>249</v>
      </c>
      <c r="Z53" s="54">
        <v>0</v>
      </c>
      <c r="AA53" s="54">
        <v>0</v>
      </c>
      <c r="AB53" s="54">
        <v>0</v>
      </c>
      <c r="AC53" s="54">
        <v>0</v>
      </c>
      <c r="AD53" s="54">
        <v>0</v>
      </c>
      <c r="AE53" s="54">
        <v>0</v>
      </c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6"/>
      <c r="BD53" s="56"/>
      <c r="BE53" s="56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56"/>
      <c r="BT53" s="56"/>
      <c r="BU53" s="56"/>
      <c r="BV53" s="56"/>
      <c r="BW53" s="56"/>
      <c r="BX53" s="56"/>
      <c r="BY53" s="56"/>
      <c r="BZ53" s="56"/>
      <c r="CA53" s="56"/>
      <c r="CB53" s="56"/>
      <c r="CC53" s="56"/>
      <c r="CD53" s="56"/>
      <c r="CE53" s="56"/>
      <c r="CF53" s="56"/>
      <c r="CG53" s="56"/>
      <c r="CH53" s="56"/>
      <c r="CI53" s="56"/>
      <c r="CJ53" s="56"/>
      <c r="CK53" s="56"/>
      <c r="CL53" s="56"/>
      <c r="CM53" s="56"/>
      <c r="CN53" s="56"/>
      <c r="CO53" s="56"/>
      <c r="CP53" s="56"/>
      <c r="CQ53" s="56"/>
      <c r="CR53" s="56"/>
      <c r="CS53" s="56"/>
      <c r="CT53" s="56"/>
      <c r="CU53" s="56"/>
      <c r="CV53" s="56"/>
      <c r="CW53" s="56"/>
      <c r="CX53" s="56"/>
      <c r="CY53" s="56"/>
      <c r="CZ53" s="56"/>
      <c r="DA53" s="56"/>
      <c r="DB53" s="56"/>
      <c r="DC53" s="56"/>
      <c r="DD53" s="56"/>
      <c r="DE53" s="56"/>
      <c r="DF53" s="56"/>
      <c r="DG53" s="56"/>
      <c r="DH53" s="56"/>
      <c r="DI53" s="56"/>
      <c r="DJ53" s="56"/>
      <c r="DK53" s="56"/>
      <c r="DL53" s="56"/>
      <c r="DM53" s="56"/>
      <c r="DN53" s="56"/>
      <c r="DO53" s="56"/>
      <c r="DP53" s="56"/>
      <c r="DQ53" s="56"/>
      <c r="DR53" s="56"/>
      <c r="DS53" s="56"/>
      <c r="DT53" s="56"/>
      <c r="DU53" s="56"/>
      <c r="DV53" s="56"/>
      <c r="DW53" s="56"/>
      <c r="DX53" s="56"/>
      <c r="DY53" s="56"/>
      <c r="DZ53" s="56"/>
      <c r="EA53" s="56"/>
      <c r="EB53" s="56"/>
      <c r="EC53" s="56"/>
      <c r="ED53" s="56"/>
      <c r="EE53" s="56"/>
      <c r="EF53" s="56"/>
      <c r="EG53" s="56"/>
      <c r="EH53" s="56"/>
      <c r="EI53" s="56"/>
      <c r="EJ53" s="56"/>
      <c r="EK53" s="56"/>
      <c r="EL53" s="56"/>
      <c r="EM53" s="56"/>
      <c r="EN53" s="56"/>
      <c r="EO53" s="56"/>
      <c r="EP53" s="56"/>
      <c r="EQ53" s="56"/>
      <c r="ER53" s="56"/>
      <c r="ES53" s="56"/>
      <c r="ET53" s="56"/>
      <c r="EU53" s="56"/>
      <c r="EV53" s="56"/>
      <c r="EW53" s="56"/>
      <c r="EX53" s="56"/>
      <c r="EY53" s="56"/>
      <c r="EZ53" s="56"/>
      <c r="FA53" s="56"/>
      <c r="FB53" s="56"/>
      <c r="FC53" s="56"/>
      <c r="FD53" s="56"/>
      <c r="FE53" s="56"/>
      <c r="FF53" s="56"/>
      <c r="FG53" s="56"/>
      <c r="FH53" s="56"/>
      <c r="FI53" s="56"/>
      <c r="FJ53" s="56"/>
      <c r="FK53" s="56"/>
      <c r="FL53" s="56"/>
      <c r="FM53" s="56"/>
      <c r="FN53" s="56"/>
    </row>
    <row r="54" spans="1:170" s="57" customFormat="1" ht="67.5" x14ac:dyDescent="0.25">
      <c r="A54" s="50" t="s">
        <v>41</v>
      </c>
      <c r="B54" s="51" t="s">
        <v>42</v>
      </c>
      <c r="C54" s="50">
        <v>11510</v>
      </c>
      <c r="D54" s="51" t="s">
        <v>42</v>
      </c>
      <c r="E54" s="51" t="s">
        <v>43</v>
      </c>
      <c r="F54" s="51" t="s">
        <v>44</v>
      </c>
      <c r="G54" s="51" t="s">
        <v>43</v>
      </c>
      <c r="H54" s="51" t="s">
        <v>49</v>
      </c>
      <c r="I54" s="50">
        <v>29401</v>
      </c>
      <c r="J54" s="51" t="s">
        <v>95</v>
      </c>
      <c r="K54" s="58" t="s">
        <v>171</v>
      </c>
      <c r="L54" s="48" t="s">
        <v>172</v>
      </c>
      <c r="M54" s="58"/>
      <c r="N54" s="58"/>
      <c r="O54" s="50" t="s">
        <v>45</v>
      </c>
      <c r="P54" s="59">
        <v>2</v>
      </c>
      <c r="Q54" s="55">
        <v>293</v>
      </c>
      <c r="R54" s="52" t="s">
        <v>46</v>
      </c>
      <c r="S54" s="53">
        <f t="shared" si="3"/>
        <v>586</v>
      </c>
      <c r="T54" s="54">
        <v>0</v>
      </c>
      <c r="U54" s="54">
        <v>0</v>
      </c>
      <c r="V54" s="54">
        <v>0</v>
      </c>
      <c r="W54" s="54">
        <v>0</v>
      </c>
      <c r="X54" s="44">
        <v>0</v>
      </c>
      <c r="Y54" s="55">
        <v>586</v>
      </c>
      <c r="Z54" s="54">
        <v>0</v>
      </c>
      <c r="AA54" s="54">
        <v>0</v>
      </c>
      <c r="AB54" s="54">
        <v>0</v>
      </c>
      <c r="AC54" s="54">
        <v>0</v>
      </c>
      <c r="AD54" s="54">
        <v>0</v>
      </c>
      <c r="AE54" s="54">
        <v>0</v>
      </c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6"/>
      <c r="BD54" s="56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6"/>
      <c r="BS54" s="56"/>
      <c r="BT54" s="56"/>
      <c r="BU54" s="56"/>
      <c r="BV54" s="56"/>
      <c r="BW54" s="56"/>
      <c r="BX54" s="56"/>
      <c r="BY54" s="56"/>
      <c r="BZ54" s="56"/>
      <c r="CA54" s="56"/>
      <c r="CB54" s="56"/>
      <c r="CC54" s="56"/>
      <c r="CD54" s="56"/>
      <c r="CE54" s="56"/>
      <c r="CF54" s="56"/>
      <c r="CG54" s="56"/>
      <c r="CH54" s="56"/>
      <c r="CI54" s="56"/>
      <c r="CJ54" s="56"/>
      <c r="CK54" s="56"/>
      <c r="CL54" s="56"/>
      <c r="CM54" s="56"/>
      <c r="CN54" s="56"/>
      <c r="CO54" s="56"/>
      <c r="CP54" s="56"/>
      <c r="CQ54" s="56"/>
      <c r="CR54" s="56"/>
      <c r="CS54" s="56"/>
      <c r="CT54" s="56"/>
      <c r="CU54" s="56"/>
      <c r="CV54" s="56"/>
      <c r="CW54" s="56"/>
      <c r="CX54" s="56"/>
      <c r="CY54" s="56"/>
      <c r="CZ54" s="56"/>
      <c r="DA54" s="56"/>
      <c r="DB54" s="56"/>
      <c r="DC54" s="56"/>
      <c r="DD54" s="56"/>
      <c r="DE54" s="56"/>
      <c r="DF54" s="56"/>
      <c r="DG54" s="56"/>
      <c r="DH54" s="56"/>
      <c r="DI54" s="56"/>
      <c r="DJ54" s="56"/>
      <c r="DK54" s="56"/>
      <c r="DL54" s="56"/>
      <c r="DM54" s="56"/>
      <c r="DN54" s="56"/>
      <c r="DO54" s="56"/>
      <c r="DP54" s="56"/>
      <c r="DQ54" s="56"/>
      <c r="DR54" s="56"/>
      <c r="DS54" s="56"/>
      <c r="DT54" s="56"/>
      <c r="DU54" s="56"/>
      <c r="DV54" s="56"/>
      <c r="DW54" s="56"/>
      <c r="DX54" s="56"/>
      <c r="DY54" s="56"/>
      <c r="DZ54" s="56"/>
      <c r="EA54" s="56"/>
      <c r="EB54" s="56"/>
      <c r="EC54" s="56"/>
      <c r="ED54" s="56"/>
      <c r="EE54" s="56"/>
      <c r="EF54" s="56"/>
      <c r="EG54" s="56"/>
      <c r="EH54" s="56"/>
      <c r="EI54" s="56"/>
      <c r="EJ54" s="56"/>
      <c r="EK54" s="56"/>
      <c r="EL54" s="56"/>
      <c r="EM54" s="56"/>
      <c r="EN54" s="56"/>
      <c r="EO54" s="56"/>
      <c r="EP54" s="56"/>
      <c r="EQ54" s="56"/>
      <c r="ER54" s="56"/>
      <c r="ES54" s="56"/>
      <c r="ET54" s="56"/>
      <c r="EU54" s="56"/>
      <c r="EV54" s="56"/>
      <c r="EW54" s="56"/>
      <c r="EX54" s="56"/>
      <c r="EY54" s="56"/>
      <c r="EZ54" s="56"/>
      <c r="FA54" s="56"/>
      <c r="FB54" s="56"/>
      <c r="FC54" s="56"/>
      <c r="FD54" s="56"/>
      <c r="FE54" s="56"/>
      <c r="FF54" s="56"/>
      <c r="FG54" s="56"/>
      <c r="FH54" s="56"/>
      <c r="FI54" s="56"/>
      <c r="FJ54" s="56"/>
      <c r="FK54" s="56"/>
      <c r="FL54" s="56"/>
      <c r="FM54" s="56"/>
      <c r="FN54" s="56"/>
    </row>
    <row r="55" spans="1:170" s="57" customFormat="1" ht="67.5" x14ac:dyDescent="0.25">
      <c r="A55" s="50" t="s">
        <v>41</v>
      </c>
      <c r="B55" s="51" t="s">
        <v>42</v>
      </c>
      <c r="C55" s="50">
        <v>11510</v>
      </c>
      <c r="D55" s="51" t="s">
        <v>42</v>
      </c>
      <c r="E55" s="51" t="s">
        <v>43</v>
      </c>
      <c r="F55" s="51" t="s">
        <v>44</v>
      </c>
      <c r="G55" s="51" t="s">
        <v>43</v>
      </c>
      <c r="H55" s="51" t="s">
        <v>49</v>
      </c>
      <c r="I55" s="50">
        <v>29401</v>
      </c>
      <c r="J55" s="51" t="s">
        <v>95</v>
      </c>
      <c r="K55" s="58" t="s">
        <v>79</v>
      </c>
      <c r="L55" s="48" t="s">
        <v>80</v>
      </c>
      <c r="M55" s="58"/>
      <c r="N55" s="58"/>
      <c r="O55" s="50" t="s">
        <v>45</v>
      </c>
      <c r="P55" s="59">
        <v>1</v>
      </c>
      <c r="Q55" s="55">
        <v>145</v>
      </c>
      <c r="R55" s="52" t="s">
        <v>46</v>
      </c>
      <c r="S55" s="53">
        <f t="shared" si="3"/>
        <v>145</v>
      </c>
      <c r="T55" s="54">
        <v>0</v>
      </c>
      <c r="U55" s="54">
        <v>0</v>
      </c>
      <c r="V55" s="54">
        <v>0</v>
      </c>
      <c r="W55" s="54">
        <v>0</v>
      </c>
      <c r="X55" s="44">
        <v>0</v>
      </c>
      <c r="Y55" s="55">
        <v>145</v>
      </c>
      <c r="Z55" s="54">
        <v>0</v>
      </c>
      <c r="AA55" s="54">
        <v>0</v>
      </c>
      <c r="AB55" s="54">
        <v>0</v>
      </c>
      <c r="AC55" s="54">
        <v>0</v>
      </c>
      <c r="AD55" s="54">
        <v>0</v>
      </c>
      <c r="AE55" s="54">
        <v>0</v>
      </c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6"/>
      <c r="BD55" s="56"/>
      <c r="BE55" s="56"/>
      <c r="BF55" s="56"/>
      <c r="BG55" s="56"/>
      <c r="BH55" s="56"/>
      <c r="BI55" s="56"/>
      <c r="BJ55" s="56"/>
      <c r="BK55" s="56"/>
      <c r="BL55" s="56"/>
      <c r="BM55" s="56"/>
      <c r="BN55" s="56"/>
      <c r="BO55" s="56"/>
      <c r="BP55" s="56"/>
      <c r="BQ55" s="56"/>
      <c r="BR55" s="56"/>
      <c r="BS55" s="56"/>
      <c r="BT55" s="56"/>
      <c r="BU55" s="56"/>
      <c r="BV55" s="56"/>
      <c r="BW55" s="56"/>
      <c r="BX55" s="56"/>
      <c r="BY55" s="56"/>
      <c r="BZ55" s="56"/>
      <c r="CA55" s="56"/>
      <c r="CB55" s="56"/>
      <c r="CC55" s="56"/>
      <c r="CD55" s="56"/>
      <c r="CE55" s="56"/>
      <c r="CF55" s="56"/>
      <c r="CG55" s="56"/>
      <c r="CH55" s="56"/>
      <c r="CI55" s="56"/>
      <c r="CJ55" s="56"/>
      <c r="CK55" s="56"/>
      <c r="CL55" s="56"/>
      <c r="CM55" s="56"/>
      <c r="CN55" s="56"/>
      <c r="CO55" s="56"/>
      <c r="CP55" s="56"/>
      <c r="CQ55" s="56"/>
      <c r="CR55" s="56"/>
      <c r="CS55" s="56"/>
      <c r="CT55" s="56"/>
      <c r="CU55" s="56"/>
      <c r="CV55" s="56"/>
      <c r="CW55" s="56"/>
      <c r="CX55" s="56"/>
      <c r="CY55" s="56"/>
      <c r="CZ55" s="56"/>
      <c r="DA55" s="56"/>
      <c r="DB55" s="56"/>
      <c r="DC55" s="56"/>
      <c r="DD55" s="56"/>
      <c r="DE55" s="56"/>
      <c r="DF55" s="56"/>
      <c r="DG55" s="56"/>
      <c r="DH55" s="56"/>
      <c r="DI55" s="56"/>
      <c r="DJ55" s="56"/>
      <c r="DK55" s="56"/>
      <c r="DL55" s="56"/>
      <c r="DM55" s="56"/>
      <c r="DN55" s="56"/>
      <c r="DO55" s="56"/>
      <c r="DP55" s="56"/>
      <c r="DQ55" s="56"/>
      <c r="DR55" s="56"/>
      <c r="DS55" s="56"/>
      <c r="DT55" s="56"/>
      <c r="DU55" s="56"/>
      <c r="DV55" s="56"/>
      <c r="DW55" s="56"/>
      <c r="DX55" s="56"/>
      <c r="DY55" s="56"/>
      <c r="DZ55" s="56"/>
      <c r="EA55" s="56"/>
      <c r="EB55" s="56"/>
      <c r="EC55" s="56"/>
      <c r="ED55" s="56"/>
      <c r="EE55" s="56"/>
      <c r="EF55" s="56"/>
      <c r="EG55" s="56"/>
      <c r="EH55" s="56"/>
      <c r="EI55" s="56"/>
      <c r="EJ55" s="56"/>
      <c r="EK55" s="56"/>
      <c r="EL55" s="56"/>
      <c r="EM55" s="56"/>
      <c r="EN55" s="56"/>
      <c r="EO55" s="56"/>
      <c r="EP55" s="56"/>
      <c r="EQ55" s="56"/>
      <c r="ER55" s="56"/>
      <c r="ES55" s="56"/>
      <c r="ET55" s="56"/>
      <c r="EU55" s="56"/>
      <c r="EV55" s="56"/>
      <c r="EW55" s="56"/>
      <c r="EX55" s="56"/>
      <c r="EY55" s="56"/>
      <c r="EZ55" s="56"/>
      <c r="FA55" s="56"/>
      <c r="FB55" s="56"/>
      <c r="FC55" s="56"/>
      <c r="FD55" s="56"/>
      <c r="FE55" s="56"/>
      <c r="FF55" s="56"/>
      <c r="FG55" s="56"/>
      <c r="FH55" s="56"/>
      <c r="FI55" s="56"/>
      <c r="FJ55" s="56"/>
      <c r="FK55" s="56"/>
      <c r="FL55" s="56"/>
      <c r="FM55" s="56"/>
      <c r="FN55" s="56"/>
    </row>
    <row r="56" spans="1:170" s="57" customFormat="1" ht="67.5" x14ac:dyDescent="0.25">
      <c r="A56" s="50" t="s">
        <v>41</v>
      </c>
      <c r="B56" s="51" t="s">
        <v>42</v>
      </c>
      <c r="C56" s="50">
        <v>11510</v>
      </c>
      <c r="D56" s="51" t="s">
        <v>42</v>
      </c>
      <c r="E56" s="51" t="s">
        <v>43</v>
      </c>
      <c r="F56" s="51" t="s">
        <v>44</v>
      </c>
      <c r="G56" s="51" t="s">
        <v>43</v>
      </c>
      <c r="H56" s="51" t="s">
        <v>49</v>
      </c>
      <c r="I56" s="50">
        <v>29401</v>
      </c>
      <c r="J56" s="51" t="s">
        <v>95</v>
      </c>
      <c r="K56" s="58" t="s">
        <v>173</v>
      </c>
      <c r="L56" s="48" t="s">
        <v>174</v>
      </c>
      <c r="M56" s="58"/>
      <c r="N56" s="58"/>
      <c r="O56" s="50" t="s">
        <v>45</v>
      </c>
      <c r="P56" s="59">
        <v>1</v>
      </c>
      <c r="Q56" s="55">
        <v>117</v>
      </c>
      <c r="R56" s="52" t="s">
        <v>46</v>
      </c>
      <c r="S56" s="53">
        <f t="shared" si="3"/>
        <v>117</v>
      </c>
      <c r="T56" s="54">
        <v>0</v>
      </c>
      <c r="U56" s="54">
        <v>0</v>
      </c>
      <c r="V56" s="54">
        <v>0</v>
      </c>
      <c r="W56" s="54">
        <v>0</v>
      </c>
      <c r="X56" s="44">
        <v>0</v>
      </c>
      <c r="Y56" s="55">
        <v>117</v>
      </c>
      <c r="Z56" s="54">
        <v>0</v>
      </c>
      <c r="AA56" s="54">
        <v>0</v>
      </c>
      <c r="AB56" s="54">
        <v>0</v>
      </c>
      <c r="AC56" s="54">
        <v>0</v>
      </c>
      <c r="AD56" s="54">
        <v>0</v>
      </c>
      <c r="AE56" s="54">
        <v>0</v>
      </c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6"/>
      <c r="BD56" s="56"/>
      <c r="BE56" s="56"/>
      <c r="BF56" s="56"/>
      <c r="BG56" s="56"/>
      <c r="BH56" s="56"/>
      <c r="BI56" s="56"/>
      <c r="BJ56" s="56"/>
      <c r="BK56" s="56"/>
      <c r="BL56" s="56"/>
      <c r="BM56" s="56"/>
      <c r="BN56" s="56"/>
      <c r="BO56" s="56"/>
      <c r="BP56" s="56"/>
      <c r="BQ56" s="56"/>
      <c r="BR56" s="56"/>
      <c r="BS56" s="56"/>
      <c r="BT56" s="56"/>
      <c r="BU56" s="56"/>
      <c r="BV56" s="56"/>
      <c r="BW56" s="56"/>
      <c r="BX56" s="56"/>
      <c r="BY56" s="56"/>
      <c r="BZ56" s="56"/>
      <c r="CA56" s="56"/>
      <c r="CB56" s="56"/>
      <c r="CC56" s="56"/>
      <c r="CD56" s="56"/>
      <c r="CE56" s="56"/>
      <c r="CF56" s="56"/>
      <c r="CG56" s="56"/>
      <c r="CH56" s="56"/>
      <c r="CI56" s="56"/>
      <c r="CJ56" s="56"/>
      <c r="CK56" s="56"/>
      <c r="CL56" s="56"/>
      <c r="CM56" s="56"/>
      <c r="CN56" s="56"/>
      <c r="CO56" s="56"/>
      <c r="CP56" s="56"/>
      <c r="CQ56" s="56"/>
      <c r="CR56" s="56"/>
      <c r="CS56" s="56"/>
      <c r="CT56" s="56"/>
      <c r="CU56" s="56"/>
      <c r="CV56" s="56"/>
      <c r="CW56" s="56"/>
      <c r="CX56" s="56"/>
      <c r="CY56" s="56"/>
      <c r="CZ56" s="56"/>
      <c r="DA56" s="56"/>
      <c r="DB56" s="56"/>
      <c r="DC56" s="56"/>
      <c r="DD56" s="56"/>
      <c r="DE56" s="56"/>
      <c r="DF56" s="56"/>
      <c r="DG56" s="56"/>
      <c r="DH56" s="56"/>
      <c r="DI56" s="56"/>
      <c r="DJ56" s="56"/>
      <c r="DK56" s="56"/>
      <c r="DL56" s="56"/>
      <c r="DM56" s="56"/>
      <c r="DN56" s="56"/>
      <c r="DO56" s="56"/>
      <c r="DP56" s="56"/>
      <c r="DQ56" s="56"/>
      <c r="DR56" s="56"/>
      <c r="DS56" s="56"/>
      <c r="DT56" s="56"/>
      <c r="DU56" s="56"/>
      <c r="DV56" s="56"/>
      <c r="DW56" s="56"/>
      <c r="DX56" s="56"/>
      <c r="DY56" s="56"/>
      <c r="DZ56" s="56"/>
      <c r="EA56" s="56"/>
      <c r="EB56" s="56"/>
      <c r="EC56" s="56"/>
      <c r="ED56" s="56"/>
      <c r="EE56" s="56"/>
      <c r="EF56" s="56"/>
      <c r="EG56" s="56"/>
      <c r="EH56" s="56"/>
      <c r="EI56" s="56"/>
      <c r="EJ56" s="56"/>
      <c r="EK56" s="56"/>
      <c r="EL56" s="56"/>
      <c r="EM56" s="56"/>
      <c r="EN56" s="56"/>
      <c r="EO56" s="56"/>
      <c r="EP56" s="56"/>
      <c r="EQ56" s="56"/>
      <c r="ER56" s="56"/>
      <c r="ES56" s="56"/>
      <c r="ET56" s="56"/>
      <c r="EU56" s="56"/>
      <c r="EV56" s="56"/>
      <c r="EW56" s="56"/>
      <c r="EX56" s="56"/>
      <c r="EY56" s="56"/>
      <c r="EZ56" s="56"/>
      <c r="FA56" s="56"/>
      <c r="FB56" s="56"/>
      <c r="FC56" s="56"/>
      <c r="FD56" s="56"/>
      <c r="FE56" s="56"/>
      <c r="FF56" s="56"/>
      <c r="FG56" s="56"/>
      <c r="FH56" s="56"/>
      <c r="FI56" s="56"/>
      <c r="FJ56" s="56"/>
      <c r="FK56" s="56"/>
      <c r="FL56" s="56"/>
      <c r="FM56" s="56"/>
      <c r="FN56" s="56"/>
    </row>
    <row r="57" spans="1:170" s="57" customFormat="1" ht="67.5" x14ac:dyDescent="0.25">
      <c r="A57" s="50" t="s">
        <v>41</v>
      </c>
      <c r="B57" s="51" t="s">
        <v>42</v>
      </c>
      <c r="C57" s="50">
        <v>11510</v>
      </c>
      <c r="D57" s="51" t="s">
        <v>42</v>
      </c>
      <c r="E57" s="51" t="s">
        <v>43</v>
      </c>
      <c r="F57" s="51" t="s">
        <v>44</v>
      </c>
      <c r="G57" s="51" t="s">
        <v>43</v>
      </c>
      <c r="H57" s="51" t="s">
        <v>49</v>
      </c>
      <c r="I57" s="50">
        <v>29401</v>
      </c>
      <c r="J57" s="51" t="s">
        <v>95</v>
      </c>
      <c r="K57" s="58" t="s">
        <v>74</v>
      </c>
      <c r="L57" s="48" t="s">
        <v>75</v>
      </c>
      <c r="M57" s="58"/>
      <c r="N57" s="58"/>
      <c r="O57" s="50" t="s">
        <v>45</v>
      </c>
      <c r="P57" s="59">
        <v>10</v>
      </c>
      <c r="Q57" s="55">
        <v>46</v>
      </c>
      <c r="R57" s="52" t="s">
        <v>46</v>
      </c>
      <c r="S57" s="53">
        <f t="shared" si="3"/>
        <v>460</v>
      </c>
      <c r="T57" s="54">
        <v>0</v>
      </c>
      <c r="U57" s="54">
        <v>0</v>
      </c>
      <c r="V57" s="54">
        <v>0</v>
      </c>
      <c r="W57" s="54">
        <v>0</v>
      </c>
      <c r="X57" s="44">
        <v>0</v>
      </c>
      <c r="Y57" s="55">
        <v>460</v>
      </c>
      <c r="Z57" s="54">
        <v>0</v>
      </c>
      <c r="AA57" s="54">
        <v>0</v>
      </c>
      <c r="AB57" s="54">
        <v>0</v>
      </c>
      <c r="AC57" s="54">
        <v>0</v>
      </c>
      <c r="AD57" s="54">
        <v>0</v>
      </c>
      <c r="AE57" s="54">
        <v>0</v>
      </c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6"/>
      <c r="BD57" s="56"/>
      <c r="BE57" s="56"/>
      <c r="BF57" s="56"/>
      <c r="BG57" s="56"/>
      <c r="BH57" s="56"/>
      <c r="BI57" s="56"/>
      <c r="BJ57" s="56"/>
      <c r="BK57" s="56"/>
      <c r="BL57" s="56"/>
      <c r="BM57" s="56"/>
      <c r="BN57" s="56"/>
      <c r="BO57" s="56"/>
      <c r="BP57" s="56"/>
      <c r="BQ57" s="56"/>
      <c r="BR57" s="56"/>
      <c r="BS57" s="56"/>
      <c r="BT57" s="56"/>
      <c r="BU57" s="56"/>
      <c r="BV57" s="56"/>
      <c r="BW57" s="56"/>
      <c r="BX57" s="56"/>
      <c r="BY57" s="56"/>
      <c r="BZ57" s="56"/>
      <c r="CA57" s="56"/>
      <c r="CB57" s="56"/>
      <c r="CC57" s="56"/>
      <c r="CD57" s="56"/>
      <c r="CE57" s="56"/>
      <c r="CF57" s="56"/>
      <c r="CG57" s="56"/>
      <c r="CH57" s="56"/>
      <c r="CI57" s="56"/>
      <c r="CJ57" s="56"/>
      <c r="CK57" s="56"/>
      <c r="CL57" s="56"/>
      <c r="CM57" s="56"/>
      <c r="CN57" s="56"/>
      <c r="CO57" s="56"/>
      <c r="CP57" s="56"/>
      <c r="CQ57" s="56"/>
      <c r="CR57" s="56"/>
      <c r="CS57" s="56"/>
      <c r="CT57" s="56"/>
      <c r="CU57" s="56"/>
      <c r="CV57" s="56"/>
      <c r="CW57" s="56"/>
      <c r="CX57" s="56"/>
      <c r="CY57" s="56"/>
      <c r="CZ57" s="56"/>
      <c r="DA57" s="56"/>
      <c r="DB57" s="56"/>
      <c r="DC57" s="56"/>
      <c r="DD57" s="56"/>
      <c r="DE57" s="56"/>
      <c r="DF57" s="56"/>
      <c r="DG57" s="56"/>
      <c r="DH57" s="56"/>
      <c r="DI57" s="56"/>
      <c r="DJ57" s="56"/>
      <c r="DK57" s="56"/>
      <c r="DL57" s="56"/>
      <c r="DM57" s="56"/>
      <c r="DN57" s="56"/>
      <c r="DO57" s="56"/>
      <c r="DP57" s="56"/>
      <c r="DQ57" s="56"/>
      <c r="DR57" s="56"/>
      <c r="DS57" s="56"/>
      <c r="DT57" s="56"/>
      <c r="DU57" s="56"/>
      <c r="DV57" s="56"/>
      <c r="DW57" s="56"/>
      <c r="DX57" s="56"/>
      <c r="DY57" s="56"/>
      <c r="DZ57" s="56"/>
      <c r="EA57" s="56"/>
      <c r="EB57" s="56"/>
      <c r="EC57" s="56"/>
      <c r="ED57" s="56"/>
      <c r="EE57" s="56"/>
      <c r="EF57" s="56"/>
      <c r="EG57" s="56"/>
      <c r="EH57" s="56"/>
      <c r="EI57" s="56"/>
      <c r="EJ57" s="56"/>
      <c r="EK57" s="56"/>
      <c r="EL57" s="56"/>
      <c r="EM57" s="56"/>
      <c r="EN57" s="56"/>
      <c r="EO57" s="56"/>
      <c r="EP57" s="56"/>
      <c r="EQ57" s="56"/>
      <c r="ER57" s="56"/>
      <c r="ES57" s="56"/>
      <c r="ET57" s="56"/>
      <c r="EU57" s="56"/>
      <c r="EV57" s="56"/>
      <c r="EW57" s="56"/>
      <c r="EX57" s="56"/>
      <c r="EY57" s="56"/>
      <c r="EZ57" s="56"/>
      <c r="FA57" s="56"/>
      <c r="FB57" s="56"/>
      <c r="FC57" s="56"/>
      <c r="FD57" s="56"/>
      <c r="FE57" s="56"/>
      <c r="FF57" s="56"/>
      <c r="FG57" s="56"/>
      <c r="FH57" s="56"/>
      <c r="FI57" s="56"/>
      <c r="FJ57" s="56"/>
      <c r="FK57" s="56"/>
      <c r="FL57" s="56"/>
      <c r="FM57" s="56"/>
      <c r="FN57" s="56"/>
    </row>
    <row r="58" spans="1:170" s="57" customFormat="1" ht="67.5" x14ac:dyDescent="0.25">
      <c r="A58" s="50" t="s">
        <v>41</v>
      </c>
      <c r="B58" s="51" t="s">
        <v>42</v>
      </c>
      <c r="C58" s="50">
        <v>11510</v>
      </c>
      <c r="D58" s="51" t="s">
        <v>42</v>
      </c>
      <c r="E58" s="51" t="s">
        <v>43</v>
      </c>
      <c r="F58" s="51" t="s">
        <v>44</v>
      </c>
      <c r="G58" s="51" t="s">
        <v>43</v>
      </c>
      <c r="H58" s="51" t="s">
        <v>49</v>
      </c>
      <c r="I58" s="50">
        <v>29401</v>
      </c>
      <c r="J58" s="51" t="s">
        <v>95</v>
      </c>
      <c r="K58" s="58" t="s">
        <v>74</v>
      </c>
      <c r="L58" s="48" t="s">
        <v>75</v>
      </c>
      <c r="M58" s="58"/>
      <c r="N58" s="58"/>
      <c r="O58" s="50" t="s">
        <v>45</v>
      </c>
      <c r="P58" s="59">
        <v>3</v>
      </c>
      <c r="Q58" s="55">
        <v>46</v>
      </c>
      <c r="R58" s="52" t="s">
        <v>46</v>
      </c>
      <c r="S58" s="53">
        <f t="shared" si="3"/>
        <v>138</v>
      </c>
      <c r="T58" s="54">
        <v>0</v>
      </c>
      <c r="U58" s="54">
        <v>0</v>
      </c>
      <c r="V58" s="54">
        <v>0</v>
      </c>
      <c r="W58" s="54">
        <v>0</v>
      </c>
      <c r="X58" s="44">
        <v>0</v>
      </c>
      <c r="Y58" s="55">
        <v>138</v>
      </c>
      <c r="Z58" s="54">
        <v>0</v>
      </c>
      <c r="AA58" s="54">
        <v>0</v>
      </c>
      <c r="AB58" s="54">
        <v>0</v>
      </c>
      <c r="AC58" s="54">
        <v>0</v>
      </c>
      <c r="AD58" s="54">
        <v>0</v>
      </c>
      <c r="AE58" s="54">
        <v>0</v>
      </c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6"/>
      <c r="BD58" s="56"/>
      <c r="BE58" s="56"/>
      <c r="BF58" s="56"/>
      <c r="BG58" s="56"/>
      <c r="BH58" s="56"/>
      <c r="BI58" s="56"/>
      <c r="BJ58" s="56"/>
      <c r="BK58" s="56"/>
      <c r="BL58" s="56"/>
      <c r="BM58" s="56"/>
      <c r="BN58" s="56"/>
      <c r="BO58" s="56"/>
      <c r="BP58" s="56"/>
      <c r="BQ58" s="56"/>
      <c r="BR58" s="56"/>
      <c r="BS58" s="56"/>
      <c r="BT58" s="56"/>
      <c r="BU58" s="56"/>
      <c r="BV58" s="56"/>
      <c r="BW58" s="56"/>
      <c r="BX58" s="56"/>
      <c r="BY58" s="56"/>
      <c r="BZ58" s="56"/>
      <c r="CA58" s="56"/>
      <c r="CB58" s="56"/>
      <c r="CC58" s="56"/>
      <c r="CD58" s="56"/>
      <c r="CE58" s="56"/>
      <c r="CF58" s="56"/>
      <c r="CG58" s="56"/>
      <c r="CH58" s="56"/>
      <c r="CI58" s="56"/>
      <c r="CJ58" s="56"/>
      <c r="CK58" s="56"/>
      <c r="CL58" s="56"/>
      <c r="CM58" s="56"/>
      <c r="CN58" s="56"/>
      <c r="CO58" s="56"/>
      <c r="CP58" s="56"/>
      <c r="CQ58" s="56"/>
      <c r="CR58" s="56"/>
      <c r="CS58" s="56"/>
      <c r="CT58" s="56"/>
      <c r="CU58" s="56"/>
      <c r="CV58" s="56"/>
      <c r="CW58" s="56"/>
      <c r="CX58" s="56"/>
      <c r="CY58" s="56"/>
      <c r="CZ58" s="56"/>
      <c r="DA58" s="56"/>
      <c r="DB58" s="56"/>
      <c r="DC58" s="56"/>
      <c r="DD58" s="56"/>
      <c r="DE58" s="56"/>
      <c r="DF58" s="56"/>
      <c r="DG58" s="56"/>
      <c r="DH58" s="56"/>
      <c r="DI58" s="56"/>
      <c r="DJ58" s="56"/>
      <c r="DK58" s="56"/>
      <c r="DL58" s="56"/>
      <c r="DM58" s="56"/>
      <c r="DN58" s="56"/>
      <c r="DO58" s="56"/>
      <c r="DP58" s="56"/>
      <c r="DQ58" s="56"/>
      <c r="DR58" s="56"/>
      <c r="DS58" s="56"/>
      <c r="DT58" s="56"/>
      <c r="DU58" s="56"/>
      <c r="DV58" s="56"/>
      <c r="DW58" s="56"/>
      <c r="DX58" s="56"/>
      <c r="DY58" s="56"/>
      <c r="DZ58" s="56"/>
      <c r="EA58" s="56"/>
      <c r="EB58" s="56"/>
      <c r="EC58" s="56"/>
      <c r="ED58" s="56"/>
      <c r="EE58" s="56"/>
      <c r="EF58" s="56"/>
      <c r="EG58" s="56"/>
      <c r="EH58" s="56"/>
      <c r="EI58" s="56"/>
      <c r="EJ58" s="56"/>
      <c r="EK58" s="56"/>
      <c r="EL58" s="56"/>
      <c r="EM58" s="56"/>
      <c r="EN58" s="56"/>
      <c r="EO58" s="56"/>
      <c r="EP58" s="56"/>
      <c r="EQ58" s="56"/>
      <c r="ER58" s="56"/>
      <c r="ES58" s="56"/>
      <c r="ET58" s="56"/>
      <c r="EU58" s="56"/>
      <c r="EV58" s="56"/>
      <c r="EW58" s="56"/>
      <c r="EX58" s="56"/>
      <c r="EY58" s="56"/>
      <c r="EZ58" s="56"/>
      <c r="FA58" s="56"/>
      <c r="FB58" s="56"/>
      <c r="FC58" s="56"/>
      <c r="FD58" s="56"/>
      <c r="FE58" s="56"/>
      <c r="FF58" s="56"/>
      <c r="FG58" s="56"/>
      <c r="FH58" s="56"/>
      <c r="FI58" s="56"/>
      <c r="FJ58" s="56"/>
      <c r="FK58" s="56"/>
      <c r="FL58" s="56"/>
      <c r="FM58" s="56"/>
      <c r="FN58" s="56"/>
    </row>
    <row r="59" spans="1:170" s="57" customFormat="1" ht="67.5" x14ac:dyDescent="0.25">
      <c r="A59" s="50" t="s">
        <v>41</v>
      </c>
      <c r="B59" s="51" t="s">
        <v>42</v>
      </c>
      <c r="C59" s="50">
        <v>11510</v>
      </c>
      <c r="D59" s="51" t="s">
        <v>42</v>
      </c>
      <c r="E59" s="51" t="s">
        <v>43</v>
      </c>
      <c r="F59" s="51" t="s">
        <v>44</v>
      </c>
      <c r="G59" s="51" t="s">
        <v>43</v>
      </c>
      <c r="H59" s="51" t="s">
        <v>49</v>
      </c>
      <c r="I59" s="50">
        <v>29401</v>
      </c>
      <c r="J59" s="51" t="s">
        <v>95</v>
      </c>
      <c r="K59" s="58" t="s">
        <v>74</v>
      </c>
      <c r="L59" s="48" t="s">
        <v>75</v>
      </c>
      <c r="M59" s="58"/>
      <c r="N59" s="58"/>
      <c r="O59" s="50" t="s">
        <v>45</v>
      </c>
      <c r="P59" s="59">
        <v>10</v>
      </c>
      <c r="Q59" s="55">
        <v>46</v>
      </c>
      <c r="R59" s="52" t="s">
        <v>46</v>
      </c>
      <c r="S59" s="53">
        <f t="shared" si="3"/>
        <v>460</v>
      </c>
      <c r="T59" s="54">
        <v>0</v>
      </c>
      <c r="U59" s="54">
        <v>0</v>
      </c>
      <c r="V59" s="54">
        <v>0</v>
      </c>
      <c r="W59" s="54">
        <v>0</v>
      </c>
      <c r="X59" s="44">
        <v>0</v>
      </c>
      <c r="Y59" s="55">
        <v>460</v>
      </c>
      <c r="Z59" s="54">
        <v>0</v>
      </c>
      <c r="AA59" s="54">
        <v>0</v>
      </c>
      <c r="AB59" s="54">
        <v>0</v>
      </c>
      <c r="AC59" s="54">
        <v>0</v>
      </c>
      <c r="AD59" s="54">
        <v>0</v>
      </c>
      <c r="AE59" s="54">
        <v>0</v>
      </c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6"/>
      <c r="BD59" s="56"/>
      <c r="BE59" s="56"/>
      <c r="BF59" s="56"/>
      <c r="BG59" s="56"/>
      <c r="BH59" s="56"/>
      <c r="BI59" s="56"/>
      <c r="BJ59" s="56"/>
      <c r="BK59" s="56"/>
      <c r="BL59" s="56"/>
      <c r="BM59" s="56"/>
      <c r="BN59" s="56"/>
      <c r="BO59" s="56"/>
      <c r="BP59" s="56"/>
      <c r="BQ59" s="56"/>
      <c r="BR59" s="56"/>
      <c r="BS59" s="56"/>
      <c r="BT59" s="56"/>
      <c r="BU59" s="56"/>
      <c r="BV59" s="56"/>
      <c r="BW59" s="56"/>
      <c r="BX59" s="56"/>
      <c r="BY59" s="56"/>
      <c r="BZ59" s="56"/>
      <c r="CA59" s="56"/>
      <c r="CB59" s="56"/>
      <c r="CC59" s="56"/>
      <c r="CD59" s="56"/>
      <c r="CE59" s="56"/>
      <c r="CF59" s="56"/>
      <c r="CG59" s="56"/>
      <c r="CH59" s="56"/>
      <c r="CI59" s="56"/>
      <c r="CJ59" s="56"/>
      <c r="CK59" s="56"/>
      <c r="CL59" s="56"/>
      <c r="CM59" s="56"/>
      <c r="CN59" s="56"/>
      <c r="CO59" s="56"/>
      <c r="CP59" s="56"/>
      <c r="CQ59" s="56"/>
      <c r="CR59" s="56"/>
      <c r="CS59" s="56"/>
      <c r="CT59" s="56"/>
      <c r="CU59" s="56"/>
      <c r="CV59" s="56"/>
      <c r="CW59" s="56"/>
      <c r="CX59" s="56"/>
      <c r="CY59" s="56"/>
      <c r="CZ59" s="56"/>
      <c r="DA59" s="56"/>
      <c r="DB59" s="56"/>
      <c r="DC59" s="56"/>
      <c r="DD59" s="56"/>
      <c r="DE59" s="56"/>
      <c r="DF59" s="56"/>
      <c r="DG59" s="56"/>
      <c r="DH59" s="56"/>
      <c r="DI59" s="56"/>
      <c r="DJ59" s="56"/>
      <c r="DK59" s="56"/>
      <c r="DL59" s="56"/>
      <c r="DM59" s="56"/>
      <c r="DN59" s="56"/>
      <c r="DO59" s="56"/>
      <c r="DP59" s="56"/>
      <c r="DQ59" s="56"/>
      <c r="DR59" s="56"/>
      <c r="DS59" s="56"/>
      <c r="DT59" s="56"/>
      <c r="DU59" s="56"/>
      <c r="DV59" s="56"/>
      <c r="DW59" s="56"/>
      <c r="DX59" s="56"/>
      <c r="DY59" s="56"/>
      <c r="DZ59" s="56"/>
      <c r="EA59" s="56"/>
      <c r="EB59" s="56"/>
      <c r="EC59" s="56"/>
      <c r="ED59" s="56"/>
      <c r="EE59" s="56"/>
      <c r="EF59" s="56"/>
      <c r="EG59" s="56"/>
      <c r="EH59" s="56"/>
      <c r="EI59" s="56"/>
      <c r="EJ59" s="56"/>
      <c r="EK59" s="56"/>
      <c r="EL59" s="56"/>
      <c r="EM59" s="56"/>
      <c r="EN59" s="56"/>
      <c r="EO59" s="56"/>
      <c r="EP59" s="56"/>
      <c r="EQ59" s="56"/>
      <c r="ER59" s="56"/>
      <c r="ES59" s="56"/>
      <c r="ET59" s="56"/>
      <c r="EU59" s="56"/>
      <c r="EV59" s="56"/>
      <c r="EW59" s="56"/>
      <c r="EX59" s="56"/>
      <c r="EY59" s="56"/>
      <c r="EZ59" s="56"/>
      <c r="FA59" s="56"/>
      <c r="FB59" s="56"/>
      <c r="FC59" s="56"/>
      <c r="FD59" s="56"/>
      <c r="FE59" s="56"/>
      <c r="FF59" s="56"/>
      <c r="FG59" s="56"/>
      <c r="FH59" s="56"/>
      <c r="FI59" s="56"/>
      <c r="FJ59" s="56"/>
      <c r="FK59" s="56"/>
      <c r="FL59" s="56"/>
      <c r="FM59" s="56"/>
      <c r="FN59" s="56"/>
    </row>
    <row r="60" spans="1:170" s="57" customFormat="1" ht="67.5" x14ac:dyDescent="0.25">
      <c r="A60" s="50" t="s">
        <v>41</v>
      </c>
      <c r="B60" s="51" t="s">
        <v>42</v>
      </c>
      <c r="C60" s="50">
        <v>11510</v>
      </c>
      <c r="D60" s="51" t="s">
        <v>42</v>
      </c>
      <c r="E60" s="51" t="s">
        <v>43</v>
      </c>
      <c r="F60" s="51" t="s">
        <v>44</v>
      </c>
      <c r="G60" s="51" t="s">
        <v>43</v>
      </c>
      <c r="H60" s="51" t="s">
        <v>49</v>
      </c>
      <c r="I60" s="50">
        <v>29401</v>
      </c>
      <c r="J60" s="51" t="s">
        <v>95</v>
      </c>
      <c r="K60" s="58" t="s">
        <v>175</v>
      </c>
      <c r="L60" s="48" t="s">
        <v>176</v>
      </c>
      <c r="M60" s="58"/>
      <c r="N60" s="58"/>
      <c r="O60" s="50" t="s">
        <v>45</v>
      </c>
      <c r="P60" s="59">
        <v>2</v>
      </c>
      <c r="Q60" s="55"/>
      <c r="R60" s="52" t="s">
        <v>46</v>
      </c>
      <c r="S60" s="53">
        <f t="shared" si="3"/>
        <v>0</v>
      </c>
      <c r="T60" s="54">
        <v>0</v>
      </c>
      <c r="U60" s="54">
        <v>0</v>
      </c>
      <c r="V60" s="54">
        <v>0</v>
      </c>
      <c r="W60" s="54">
        <v>0</v>
      </c>
      <c r="X60" s="44">
        <v>0</v>
      </c>
      <c r="Y60" s="55">
        <v>0</v>
      </c>
      <c r="Z60" s="54">
        <v>0</v>
      </c>
      <c r="AA60" s="54">
        <v>0</v>
      </c>
      <c r="AB60" s="54">
        <v>0</v>
      </c>
      <c r="AC60" s="54">
        <v>0</v>
      </c>
      <c r="AD60" s="54">
        <v>0</v>
      </c>
      <c r="AE60" s="54">
        <v>0</v>
      </c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6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56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56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56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56"/>
      <c r="DL60" s="56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  <c r="EG60" s="56"/>
      <c r="EH60" s="56"/>
      <c r="EI60" s="56"/>
      <c r="EJ60" s="56"/>
      <c r="EK60" s="56"/>
      <c r="EL60" s="56"/>
      <c r="EM60" s="56"/>
      <c r="EN60" s="56"/>
      <c r="EO60" s="56"/>
      <c r="EP60" s="56"/>
      <c r="EQ60" s="56"/>
      <c r="ER60" s="56"/>
      <c r="ES60" s="56"/>
      <c r="ET60" s="56"/>
      <c r="EU60" s="56"/>
      <c r="EV60" s="56"/>
      <c r="EW60" s="56"/>
      <c r="EX60" s="56"/>
      <c r="EY60" s="56"/>
      <c r="EZ60" s="56"/>
      <c r="FA60" s="56"/>
      <c r="FB60" s="56"/>
      <c r="FC60" s="56"/>
      <c r="FD60" s="56"/>
      <c r="FE60" s="56"/>
      <c r="FF60" s="56"/>
      <c r="FG60" s="56"/>
      <c r="FH60" s="56"/>
      <c r="FI60" s="56"/>
      <c r="FJ60" s="56"/>
      <c r="FK60" s="56"/>
      <c r="FL60" s="56"/>
      <c r="FM60" s="56"/>
      <c r="FN60" s="56"/>
    </row>
    <row r="61" spans="1:170" s="57" customFormat="1" ht="67.5" x14ac:dyDescent="0.25">
      <c r="A61" s="50" t="s">
        <v>41</v>
      </c>
      <c r="B61" s="51" t="s">
        <v>42</v>
      </c>
      <c r="C61" s="50">
        <v>11510</v>
      </c>
      <c r="D61" s="51" t="s">
        <v>42</v>
      </c>
      <c r="E61" s="51" t="s">
        <v>43</v>
      </c>
      <c r="F61" s="51" t="s">
        <v>44</v>
      </c>
      <c r="G61" s="51" t="s">
        <v>43</v>
      </c>
      <c r="H61" s="51" t="s">
        <v>49</v>
      </c>
      <c r="I61" s="50">
        <v>29401</v>
      </c>
      <c r="J61" s="51" t="s">
        <v>95</v>
      </c>
      <c r="K61" s="58" t="s">
        <v>173</v>
      </c>
      <c r="L61" s="48" t="s">
        <v>174</v>
      </c>
      <c r="M61" s="58"/>
      <c r="N61" s="58"/>
      <c r="O61" s="50" t="s">
        <v>45</v>
      </c>
      <c r="P61" s="59">
        <v>1</v>
      </c>
      <c r="Q61" s="55">
        <v>117</v>
      </c>
      <c r="R61" s="52" t="s">
        <v>46</v>
      </c>
      <c r="S61" s="53">
        <f t="shared" si="3"/>
        <v>117</v>
      </c>
      <c r="T61" s="54">
        <v>0</v>
      </c>
      <c r="U61" s="54">
        <v>0</v>
      </c>
      <c r="V61" s="54">
        <v>0</v>
      </c>
      <c r="W61" s="54">
        <v>0</v>
      </c>
      <c r="X61" s="44">
        <v>0</v>
      </c>
      <c r="Y61" s="55">
        <v>117</v>
      </c>
      <c r="Z61" s="54">
        <v>0</v>
      </c>
      <c r="AA61" s="54">
        <v>0</v>
      </c>
      <c r="AB61" s="54">
        <v>0</v>
      </c>
      <c r="AC61" s="54">
        <v>0</v>
      </c>
      <c r="AD61" s="54">
        <v>0</v>
      </c>
      <c r="AE61" s="54">
        <v>0</v>
      </c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6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56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56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  <c r="EG61" s="56"/>
      <c r="EH61" s="56"/>
      <c r="EI61" s="56"/>
      <c r="EJ61" s="56"/>
      <c r="EK61" s="56"/>
      <c r="EL61" s="56"/>
      <c r="EM61" s="56"/>
      <c r="EN61" s="56"/>
      <c r="EO61" s="56"/>
      <c r="EP61" s="56"/>
      <c r="EQ61" s="56"/>
      <c r="ER61" s="56"/>
      <c r="ES61" s="56"/>
      <c r="ET61" s="56"/>
      <c r="EU61" s="56"/>
      <c r="EV61" s="56"/>
      <c r="EW61" s="56"/>
      <c r="EX61" s="56"/>
      <c r="EY61" s="56"/>
      <c r="EZ61" s="56"/>
      <c r="FA61" s="56"/>
      <c r="FB61" s="56"/>
      <c r="FC61" s="56"/>
      <c r="FD61" s="56"/>
      <c r="FE61" s="56"/>
      <c r="FF61" s="56"/>
      <c r="FG61" s="56"/>
      <c r="FH61" s="56"/>
      <c r="FI61" s="56"/>
      <c r="FJ61" s="56"/>
      <c r="FK61" s="56"/>
      <c r="FL61" s="56"/>
      <c r="FM61" s="56"/>
      <c r="FN61" s="56"/>
    </row>
    <row r="62" spans="1:170" s="57" customFormat="1" ht="33.75" x14ac:dyDescent="0.25">
      <c r="A62" s="50" t="s">
        <v>41</v>
      </c>
      <c r="B62" s="51" t="s">
        <v>42</v>
      </c>
      <c r="C62" s="50">
        <v>11510</v>
      </c>
      <c r="D62" s="51" t="s">
        <v>42</v>
      </c>
      <c r="E62" s="51" t="s">
        <v>43</v>
      </c>
      <c r="F62" s="51" t="s">
        <v>44</v>
      </c>
      <c r="G62" s="51" t="s">
        <v>43</v>
      </c>
      <c r="H62" s="51" t="s">
        <v>49</v>
      </c>
      <c r="I62" s="50">
        <v>29901</v>
      </c>
      <c r="J62" s="51" t="s">
        <v>182</v>
      </c>
      <c r="K62" s="58" t="s">
        <v>177</v>
      </c>
      <c r="L62" s="48" t="s">
        <v>178</v>
      </c>
      <c r="M62" s="58"/>
      <c r="N62" s="58"/>
      <c r="O62" s="50" t="s">
        <v>45</v>
      </c>
      <c r="P62" s="59">
        <v>1</v>
      </c>
      <c r="Q62" s="55">
        <v>6478</v>
      </c>
      <c r="R62" s="52" t="s">
        <v>46</v>
      </c>
      <c r="S62" s="53">
        <f t="shared" si="3"/>
        <v>6478</v>
      </c>
      <c r="T62" s="54">
        <v>0</v>
      </c>
      <c r="U62" s="54">
        <v>0</v>
      </c>
      <c r="V62" s="54">
        <v>0</v>
      </c>
      <c r="W62" s="54">
        <v>0</v>
      </c>
      <c r="X62" s="44">
        <v>0</v>
      </c>
      <c r="Y62" s="55">
        <v>6478</v>
      </c>
      <c r="Z62" s="54">
        <v>0</v>
      </c>
      <c r="AA62" s="54">
        <v>0</v>
      </c>
      <c r="AB62" s="54">
        <v>0</v>
      </c>
      <c r="AC62" s="54">
        <v>0</v>
      </c>
      <c r="AD62" s="54">
        <v>0</v>
      </c>
      <c r="AE62" s="54">
        <v>0</v>
      </c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6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56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56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56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56"/>
      <c r="DL62" s="56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  <c r="EG62" s="56"/>
      <c r="EH62" s="56"/>
      <c r="EI62" s="56"/>
      <c r="EJ62" s="56"/>
      <c r="EK62" s="56"/>
      <c r="EL62" s="56"/>
      <c r="EM62" s="56"/>
      <c r="EN62" s="56"/>
      <c r="EO62" s="56"/>
      <c r="EP62" s="56"/>
      <c r="EQ62" s="56"/>
      <c r="ER62" s="56"/>
      <c r="ES62" s="56"/>
      <c r="ET62" s="56"/>
      <c r="EU62" s="56"/>
      <c r="EV62" s="56"/>
      <c r="EW62" s="56"/>
      <c r="EX62" s="56"/>
      <c r="EY62" s="56"/>
      <c r="EZ62" s="56"/>
      <c r="FA62" s="56"/>
      <c r="FB62" s="56"/>
      <c r="FC62" s="56"/>
      <c r="FD62" s="56"/>
      <c r="FE62" s="56"/>
      <c r="FF62" s="56"/>
      <c r="FG62" s="56"/>
      <c r="FH62" s="56"/>
      <c r="FI62" s="56"/>
      <c r="FJ62" s="56"/>
      <c r="FK62" s="56"/>
      <c r="FL62" s="56"/>
      <c r="FM62" s="56"/>
      <c r="FN62" s="56"/>
    </row>
    <row r="63" spans="1:170" s="57" customFormat="1" ht="22.5" x14ac:dyDescent="0.25">
      <c r="A63" s="50" t="s">
        <v>41</v>
      </c>
      <c r="B63" s="51" t="s">
        <v>42</v>
      </c>
      <c r="C63" s="50">
        <v>11510</v>
      </c>
      <c r="D63" s="51" t="s">
        <v>42</v>
      </c>
      <c r="E63" s="51" t="s">
        <v>43</v>
      </c>
      <c r="F63" s="51" t="s">
        <v>50</v>
      </c>
      <c r="G63" s="60" t="s">
        <v>51</v>
      </c>
      <c r="H63" s="51" t="s">
        <v>187</v>
      </c>
      <c r="I63" s="50">
        <v>27101</v>
      </c>
      <c r="J63" s="51" t="s">
        <v>179</v>
      </c>
      <c r="K63" s="58" t="s">
        <v>159</v>
      </c>
      <c r="L63" s="48" t="s">
        <v>160</v>
      </c>
      <c r="M63" s="58"/>
      <c r="N63" s="58"/>
      <c r="O63" s="50" t="s">
        <v>45</v>
      </c>
      <c r="P63" s="59">
        <v>2</v>
      </c>
      <c r="Q63" s="55">
        <v>133</v>
      </c>
      <c r="R63" s="52" t="s">
        <v>46</v>
      </c>
      <c r="S63" s="53">
        <f t="shared" ref="S63:S70" si="4">P63*Q63</f>
        <v>266</v>
      </c>
      <c r="T63" s="54">
        <v>0</v>
      </c>
      <c r="U63" s="54">
        <v>0</v>
      </c>
      <c r="V63" s="54">
        <v>0</v>
      </c>
      <c r="W63" s="54">
        <v>0</v>
      </c>
      <c r="X63" s="44">
        <v>0</v>
      </c>
      <c r="Y63" s="55">
        <v>266</v>
      </c>
      <c r="Z63" s="54">
        <v>0</v>
      </c>
      <c r="AA63" s="54">
        <v>0</v>
      </c>
      <c r="AB63" s="54">
        <v>0</v>
      </c>
      <c r="AC63" s="54">
        <v>0</v>
      </c>
      <c r="AD63" s="54">
        <v>0</v>
      </c>
      <c r="AE63" s="54">
        <v>0</v>
      </c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6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56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56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56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56"/>
      <c r="DL63" s="56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  <c r="EG63" s="56"/>
      <c r="EH63" s="56"/>
      <c r="EI63" s="56"/>
      <c r="EJ63" s="56"/>
      <c r="EK63" s="56"/>
      <c r="EL63" s="56"/>
      <c r="EM63" s="56"/>
      <c r="EN63" s="56"/>
      <c r="EO63" s="56"/>
      <c r="EP63" s="56"/>
      <c r="EQ63" s="56"/>
      <c r="ER63" s="56"/>
      <c r="ES63" s="56"/>
      <c r="ET63" s="56"/>
      <c r="EU63" s="56"/>
      <c r="EV63" s="56"/>
      <c r="EW63" s="56"/>
      <c r="EX63" s="56"/>
      <c r="EY63" s="56"/>
      <c r="EZ63" s="56"/>
      <c r="FA63" s="56"/>
      <c r="FB63" s="56"/>
      <c r="FC63" s="56"/>
      <c r="FD63" s="56"/>
      <c r="FE63" s="56"/>
      <c r="FF63" s="56"/>
      <c r="FG63" s="56"/>
      <c r="FH63" s="56"/>
      <c r="FI63" s="56"/>
      <c r="FJ63" s="56"/>
      <c r="FK63" s="56"/>
      <c r="FL63" s="56"/>
      <c r="FM63" s="56"/>
      <c r="FN63" s="56"/>
    </row>
    <row r="64" spans="1:170" s="57" customFormat="1" ht="22.5" x14ac:dyDescent="0.25">
      <c r="A64" s="50" t="s">
        <v>41</v>
      </c>
      <c r="B64" s="51" t="s">
        <v>42</v>
      </c>
      <c r="C64" s="50">
        <v>11510</v>
      </c>
      <c r="D64" s="51" t="s">
        <v>42</v>
      </c>
      <c r="E64" s="51" t="s">
        <v>43</v>
      </c>
      <c r="F64" s="51" t="s">
        <v>50</v>
      </c>
      <c r="G64" s="60" t="s">
        <v>51</v>
      </c>
      <c r="H64" s="51" t="s">
        <v>187</v>
      </c>
      <c r="I64" s="50">
        <v>27101</v>
      </c>
      <c r="J64" s="51" t="s">
        <v>179</v>
      </c>
      <c r="K64" s="58" t="s">
        <v>159</v>
      </c>
      <c r="L64" s="48" t="s">
        <v>160</v>
      </c>
      <c r="M64" s="58"/>
      <c r="N64" s="58"/>
      <c r="O64" s="50" t="s">
        <v>45</v>
      </c>
      <c r="P64" s="59">
        <v>4</v>
      </c>
      <c r="Q64" s="55">
        <v>133</v>
      </c>
      <c r="R64" s="52" t="s">
        <v>46</v>
      </c>
      <c r="S64" s="53">
        <f t="shared" si="4"/>
        <v>532</v>
      </c>
      <c r="T64" s="54">
        <v>0</v>
      </c>
      <c r="U64" s="54">
        <v>0</v>
      </c>
      <c r="V64" s="54">
        <v>0</v>
      </c>
      <c r="W64" s="54">
        <v>0</v>
      </c>
      <c r="X64" s="44">
        <v>0</v>
      </c>
      <c r="Y64" s="55">
        <v>532</v>
      </c>
      <c r="Z64" s="54">
        <v>0</v>
      </c>
      <c r="AA64" s="54">
        <v>0</v>
      </c>
      <c r="AB64" s="54">
        <v>0</v>
      </c>
      <c r="AC64" s="54">
        <v>0</v>
      </c>
      <c r="AD64" s="54">
        <v>0</v>
      </c>
      <c r="AE64" s="54">
        <v>0</v>
      </c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56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56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  <c r="EG64" s="56"/>
      <c r="EH64" s="56"/>
      <c r="EI64" s="56"/>
      <c r="EJ64" s="56"/>
      <c r="EK64" s="56"/>
      <c r="EL64" s="56"/>
      <c r="EM64" s="56"/>
      <c r="EN64" s="56"/>
      <c r="EO64" s="56"/>
      <c r="EP64" s="56"/>
      <c r="EQ64" s="56"/>
      <c r="ER64" s="56"/>
      <c r="ES64" s="56"/>
      <c r="ET64" s="56"/>
      <c r="EU64" s="56"/>
      <c r="EV64" s="56"/>
      <c r="EW64" s="56"/>
      <c r="EX64" s="56"/>
      <c r="EY64" s="56"/>
      <c r="EZ64" s="56"/>
      <c r="FA64" s="56"/>
      <c r="FB64" s="56"/>
      <c r="FC64" s="56"/>
      <c r="FD64" s="56"/>
      <c r="FE64" s="56"/>
      <c r="FF64" s="56"/>
      <c r="FG64" s="56"/>
      <c r="FH64" s="56"/>
      <c r="FI64" s="56"/>
      <c r="FJ64" s="56"/>
      <c r="FK64" s="56"/>
      <c r="FL64" s="56"/>
      <c r="FM64" s="56"/>
      <c r="FN64" s="56"/>
    </row>
    <row r="65" spans="1:170" s="57" customFormat="1" ht="22.5" x14ac:dyDescent="0.25">
      <c r="A65" s="50" t="s">
        <v>41</v>
      </c>
      <c r="B65" s="51" t="s">
        <v>42</v>
      </c>
      <c r="C65" s="50">
        <v>11510</v>
      </c>
      <c r="D65" s="51" t="s">
        <v>42</v>
      </c>
      <c r="E65" s="51" t="s">
        <v>43</v>
      </c>
      <c r="F65" s="51" t="s">
        <v>50</v>
      </c>
      <c r="G65" s="60" t="s">
        <v>51</v>
      </c>
      <c r="H65" s="51" t="s">
        <v>187</v>
      </c>
      <c r="I65" s="50">
        <v>27101</v>
      </c>
      <c r="J65" s="51" t="s">
        <v>179</v>
      </c>
      <c r="K65" s="58" t="s">
        <v>159</v>
      </c>
      <c r="L65" s="48" t="s">
        <v>160</v>
      </c>
      <c r="M65" s="58"/>
      <c r="N65" s="58"/>
      <c r="O65" s="50" t="s">
        <v>45</v>
      </c>
      <c r="P65" s="59">
        <v>1</v>
      </c>
      <c r="Q65" s="55">
        <v>133</v>
      </c>
      <c r="R65" s="52" t="s">
        <v>46</v>
      </c>
      <c r="S65" s="53">
        <f t="shared" si="4"/>
        <v>133</v>
      </c>
      <c r="T65" s="54">
        <v>0</v>
      </c>
      <c r="U65" s="54">
        <v>0</v>
      </c>
      <c r="V65" s="54">
        <v>0</v>
      </c>
      <c r="W65" s="54">
        <v>0</v>
      </c>
      <c r="X65" s="44">
        <v>0</v>
      </c>
      <c r="Y65" s="55">
        <v>133</v>
      </c>
      <c r="Z65" s="54">
        <v>0</v>
      </c>
      <c r="AA65" s="54">
        <v>0</v>
      </c>
      <c r="AB65" s="54">
        <v>0</v>
      </c>
      <c r="AC65" s="54">
        <v>0</v>
      </c>
      <c r="AD65" s="54">
        <v>0</v>
      </c>
      <c r="AE65" s="54">
        <v>0</v>
      </c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6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56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56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56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56"/>
      <c r="DL65" s="56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  <c r="EG65" s="56"/>
      <c r="EH65" s="56"/>
      <c r="EI65" s="56"/>
      <c r="EJ65" s="56"/>
      <c r="EK65" s="56"/>
      <c r="EL65" s="56"/>
      <c r="EM65" s="56"/>
      <c r="EN65" s="56"/>
      <c r="EO65" s="56"/>
      <c r="EP65" s="56"/>
      <c r="EQ65" s="56"/>
      <c r="ER65" s="56"/>
      <c r="ES65" s="56"/>
      <c r="ET65" s="56"/>
      <c r="EU65" s="56"/>
      <c r="EV65" s="56"/>
      <c r="EW65" s="56"/>
      <c r="EX65" s="56"/>
      <c r="EY65" s="56"/>
      <c r="EZ65" s="56"/>
      <c r="FA65" s="56"/>
      <c r="FB65" s="56"/>
      <c r="FC65" s="56"/>
      <c r="FD65" s="56"/>
      <c r="FE65" s="56"/>
      <c r="FF65" s="56"/>
      <c r="FG65" s="56"/>
      <c r="FH65" s="56"/>
      <c r="FI65" s="56"/>
      <c r="FJ65" s="56"/>
      <c r="FK65" s="56"/>
      <c r="FL65" s="56"/>
      <c r="FM65" s="56"/>
      <c r="FN65" s="56"/>
    </row>
    <row r="66" spans="1:170" s="57" customFormat="1" ht="22.5" x14ac:dyDescent="0.25">
      <c r="A66" s="50" t="s">
        <v>41</v>
      </c>
      <c r="B66" s="51" t="s">
        <v>42</v>
      </c>
      <c r="C66" s="50">
        <v>11510</v>
      </c>
      <c r="D66" s="51" t="s">
        <v>42</v>
      </c>
      <c r="E66" s="51" t="s">
        <v>43</v>
      </c>
      <c r="F66" s="51" t="s">
        <v>50</v>
      </c>
      <c r="G66" s="60" t="s">
        <v>51</v>
      </c>
      <c r="H66" s="51" t="s">
        <v>187</v>
      </c>
      <c r="I66" s="50">
        <v>27101</v>
      </c>
      <c r="J66" s="51" t="s">
        <v>179</v>
      </c>
      <c r="K66" s="58" t="s">
        <v>183</v>
      </c>
      <c r="L66" s="48" t="s">
        <v>188</v>
      </c>
      <c r="M66" s="58"/>
      <c r="N66" s="58"/>
      <c r="O66" s="50" t="s">
        <v>45</v>
      </c>
      <c r="P66" s="59">
        <v>14</v>
      </c>
      <c r="Q66" s="55">
        <v>110</v>
      </c>
      <c r="R66" s="52" t="s">
        <v>46</v>
      </c>
      <c r="S66" s="53">
        <f t="shared" si="4"/>
        <v>1540</v>
      </c>
      <c r="T66" s="54">
        <v>0</v>
      </c>
      <c r="U66" s="54">
        <v>0</v>
      </c>
      <c r="V66" s="54">
        <v>0</v>
      </c>
      <c r="W66" s="54">
        <v>0</v>
      </c>
      <c r="X66" s="44">
        <v>0</v>
      </c>
      <c r="Y66" s="55">
        <v>1540</v>
      </c>
      <c r="Z66" s="54">
        <v>0</v>
      </c>
      <c r="AA66" s="54">
        <v>0</v>
      </c>
      <c r="AB66" s="54">
        <v>0</v>
      </c>
      <c r="AC66" s="54">
        <v>0</v>
      </c>
      <c r="AD66" s="54">
        <v>0</v>
      </c>
      <c r="AE66" s="54">
        <v>0</v>
      </c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6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56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56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56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56"/>
      <c r="DL66" s="56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  <c r="EG66" s="56"/>
      <c r="EH66" s="56"/>
      <c r="EI66" s="56"/>
      <c r="EJ66" s="56"/>
      <c r="EK66" s="56"/>
      <c r="EL66" s="56"/>
      <c r="EM66" s="56"/>
      <c r="EN66" s="56"/>
      <c r="EO66" s="56"/>
      <c r="EP66" s="56"/>
      <c r="EQ66" s="56"/>
      <c r="ER66" s="56"/>
      <c r="ES66" s="56"/>
      <c r="ET66" s="56"/>
      <c r="EU66" s="56"/>
      <c r="EV66" s="56"/>
      <c r="EW66" s="56"/>
      <c r="EX66" s="56"/>
      <c r="EY66" s="56"/>
      <c r="EZ66" s="56"/>
      <c r="FA66" s="56"/>
      <c r="FB66" s="56"/>
      <c r="FC66" s="56"/>
      <c r="FD66" s="56"/>
      <c r="FE66" s="56"/>
      <c r="FF66" s="56"/>
      <c r="FG66" s="56"/>
      <c r="FH66" s="56"/>
      <c r="FI66" s="56"/>
      <c r="FJ66" s="56"/>
      <c r="FK66" s="56"/>
      <c r="FL66" s="56"/>
      <c r="FM66" s="56"/>
      <c r="FN66" s="56"/>
    </row>
    <row r="67" spans="1:170" s="57" customFormat="1" ht="146.25" x14ac:dyDescent="0.25">
      <c r="A67" s="50" t="s">
        <v>41</v>
      </c>
      <c r="B67" s="51" t="s">
        <v>42</v>
      </c>
      <c r="C67" s="50">
        <v>11510</v>
      </c>
      <c r="D67" s="51" t="s">
        <v>42</v>
      </c>
      <c r="E67" s="51" t="s">
        <v>43</v>
      </c>
      <c r="F67" s="51" t="s">
        <v>76</v>
      </c>
      <c r="G67" s="60" t="s">
        <v>85</v>
      </c>
      <c r="H67" s="51" t="s">
        <v>192</v>
      </c>
      <c r="I67" s="50">
        <v>26102</v>
      </c>
      <c r="J67" s="51" t="s">
        <v>94</v>
      </c>
      <c r="K67" s="58" t="s">
        <v>0</v>
      </c>
      <c r="L67" s="48" t="s">
        <v>1</v>
      </c>
      <c r="M67" s="58"/>
      <c r="N67" s="64"/>
      <c r="O67" s="50" t="s">
        <v>45</v>
      </c>
      <c r="P67" s="59">
        <v>1</v>
      </c>
      <c r="Q67" s="55">
        <v>2583</v>
      </c>
      <c r="R67" s="52" t="s">
        <v>46</v>
      </c>
      <c r="S67" s="53">
        <f t="shared" si="4"/>
        <v>2583</v>
      </c>
      <c r="T67" s="54">
        <v>0</v>
      </c>
      <c r="U67" s="54">
        <v>0</v>
      </c>
      <c r="V67" s="54">
        <v>0</v>
      </c>
      <c r="W67" s="54">
        <v>0</v>
      </c>
      <c r="X67" s="44">
        <v>0</v>
      </c>
      <c r="Y67" s="55">
        <v>2583</v>
      </c>
      <c r="Z67" s="54">
        <v>0</v>
      </c>
      <c r="AA67" s="54">
        <v>0</v>
      </c>
      <c r="AB67" s="54">
        <v>0</v>
      </c>
      <c r="AC67" s="54">
        <v>0</v>
      </c>
      <c r="AD67" s="54">
        <v>0</v>
      </c>
      <c r="AE67" s="54">
        <v>0</v>
      </c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6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56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56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56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56"/>
      <c r="DL67" s="56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  <c r="EG67" s="56"/>
      <c r="EH67" s="56"/>
      <c r="EI67" s="56"/>
      <c r="EJ67" s="56"/>
      <c r="EK67" s="56"/>
      <c r="EL67" s="56"/>
      <c r="EM67" s="56"/>
      <c r="EN67" s="56"/>
      <c r="EO67" s="56"/>
      <c r="EP67" s="56"/>
      <c r="EQ67" s="56"/>
      <c r="ER67" s="56"/>
      <c r="ES67" s="56"/>
      <c r="ET67" s="56"/>
      <c r="EU67" s="56"/>
      <c r="EV67" s="56"/>
      <c r="EW67" s="56"/>
      <c r="EX67" s="56"/>
      <c r="EY67" s="56"/>
      <c r="EZ67" s="56"/>
      <c r="FA67" s="56"/>
      <c r="FB67" s="56"/>
      <c r="FC67" s="56"/>
      <c r="FD67" s="56"/>
      <c r="FE67" s="56"/>
      <c r="FF67" s="56"/>
      <c r="FG67" s="56"/>
      <c r="FH67" s="56"/>
      <c r="FI67" s="56"/>
      <c r="FJ67" s="56"/>
      <c r="FK67" s="56"/>
      <c r="FL67" s="56"/>
      <c r="FM67" s="56"/>
      <c r="FN67" s="56"/>
    </row>
    <row r="68" spans="1:170" s="57" customFormat="1" ht="146.25" x14ac:dyDescent="0.25">
      <c r="A68" s="50" t="s">
        <v>41</v>
      </c>
      <c r="B68" s="51" t="s">
        <v>42</v>
      </c>
      <c r="C68" s="50">
        <v>11510</v>
      </c>
      <c r="D68" s="51" t="s">
        <v>42</v>
      </c>
      <c r="E68" s="51" t="s">
        <v>43</v>
      </c>
      <c r="F68" s="51" t="s">
        <v>50</v>
      </c>
      <c r="G68" s="60" t="s">
        <v>51</v>
      </c>
      <c r="H68" s="51" t="s">
        <v>187</v>
      </c>
      <c r="I68" s="50">
        <v>26102</v>
      </c>
      <c r="J68" s="51" t="s">
        <v>94</v>
      </c>
      <c r="K68" s="58" t="s">
        <v>0</v>
      </c>
      <c r="L68" s="48" t="s">
        <v>1</v>
      </c>
      <c r="M68" s="58"/>
      <c r="N68" s="58"/>
      <c r="O68" s="50" t="s">
        <v>45</v>
      </c>
      <c r="P68" s="59">
        <v>1</v>
      </c>
      <c r="Q68" s="55">
        <v>2583</v>
      </c>
      <c r="R68" s="52" t="s">
        <v>46</v>
      </c>
      <c r="S68" s="53">
        <f t="shared" si="4"/>
        <v>2583</v>
      </c>
      <c r="T68" s="54">
        <v>0</v>
      </c>
      <c r="U68" s="54">
        <v>0</v>
      </c>
      <c r="V68" s="54">
        <v>0</v>
      </c>
      <c r="W68" s="54">
        <v>0</v>
      </c>
      <c r="X68" s="44">
        <v>0</v>
      </c>
      <c r="Y68" s="55">
        <v>2583</v>
      </c>
      <c r="Z68" s="54">
        <v>0</v>
      </c>
      <c r="AA68" s="54">
        <v>0</v>
      </c>
      <c r="AB68" s="54">
        <v>0</v>
      </c>
      <c r="AC68" s="54">
        <v>0</v>
      </c>
      <c r="AD68" s="54">
        <v>0</v>
      </c>
      <c r="AE68" s="54">
        <v>0</v>
      </c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6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56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56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56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56"/>
      <c r="DL68" s="56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  <c r="EG68" s="56"/>
      <c r="EH68" s="56"/>
      <c r="EI68" s="56"/>
      <c r="EJ68" s="56"/>
      <c r="EK68" s="56"/>
      <c r="EL68" s="56"/>
      <c r="EM68" s="56"/>
      <c r="EN68" s="56"/>
      <c r="EO68" s="56"/>
      <c r="EP68" s="56"/>
      <c r="EQ68" s="56"/>
      <c r="ER68" s="56"/>
      <c r="ES68" s="56"/>
      <c r="ET68" s="56"/>
      <c r="EU68" s="56"/>
      <c r="EV68" s="56"/>
      <c r="EW68" s="56"/>
      <c r="EX68" s="56"/>
      <c r="EY68" s="56"/>
      <c r="EZ68" s="56"/>
      <c r="FA68" s="56"/>
      <c r="FB68" s="56"/>
      <c r="FC68" s="56"/>
      <c r="FD68" s="56"/>
      <c r="FE68" s="56"/>
      <c r="FF68" s="56"/>
      <c r="FG68" s="56"/>
      <c r="FH68" s="56"/>
      <c r="FI68" s="56"/>
      <c r="FJ68" s="56"/>
      <c r="FK68" s="56"/>
      <c r="FL68" s="56"/>
      <c r="FM68" s="56"/>
      <c r="FN68" s="56"/>
    </row>
    <row r="69" spans="1:170" s="57" customFormat="1" ht="146.25" x14ac:dyDescent="0.25">
      <c r="A69" s="50" t="s">
        <v>41</v>
      </c>
      <c r="B69" s="51" t="s">
        <v>42</v>
      </c>
      <c r="C69" s="50">
        <v>11510</v>
      </c>
      <c r="D69" s="51" t="s">
        <v>42</v>
      </c>
      <c r="E69" s="51" t="s">
        <v>43</v>
      </c>
      <c r="F69" s="51" t="s">
        <v>50</v>
      </c>
      <c r="G69" s="60" t="s">
        <v>51</v>
      </c>
      <c r="H69" s="51" t="s">
        <v>193</v>
      </c>
      <c r="I69" s="50">
        <v>26102</v>
      </c>
      <c r="J69" s="51" t="s">
        <v>94</v>
      </c>
      <c r="K69" s="58" t="s">
        <v>0</v>
      </c>
      <c r="L69" s="48" t="s">
        <v>1</v>
      </c>
      <c r="M69" s="58"/>
      <c r="N69" s="58"/>
      <c r="O69" s="50" t="s">
        <v>45</v>
      </c>
      <c r="P69" s="59">
        <v>1</v>
      </c>
      <c r="Q69" s="55">
        <v>2583</v>
      </c>
      <c r="R69" s="52" t="s">
        <v>46</v>
      </c>
      <c r="S69" s="53">
        <f t="shared" si="4"/>
        <v>2583</v>
      </c>
      <c r="T69" s="54">
        <v>0</v>
      </c>
      <c r="U69" s="54">
        <v>0</v>
      </c>
      <c r="V69" s="54">
        <v>0</v>
      </c>
      <c r="W69" s="54">
        <v>0</v>
      </c>
      <c r="X69" s="44">
        <v>0</v>
      </c>
      <c r="Y69" s="55">
        <v>2583</v>
      </c>
      <c r="Z69" s="54">
        <v>0</v>
      </c>
      <c r="AA69" s="54">
        <v>0</v>
      </c>
      <c r="AB69" s="54">
        <v>0</v>
      </c>
      <c r="AC69" s="54">
        <v>0</v>
      </c>
      <c r="AD69" s="54">
        <v>0</v>
      </c>
      <c r="AE69" s="54">
        <v>0</v>
      </c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6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56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56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56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56"/>
      <c r="DL69" s="56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  <c r="EG69" s="56"/>
      <c r="EH69" s="56"/>
      <c r="EI69" s="56"/>
      <c r="EJ69" s="56"/>
      <c r="EK69" s="56"/>
      <c r="EL69" s="56"/>
      <c r="EM69" s="56"/>
      <c r="EN69" s="56"/>
      <c r="EO69" s="56"/>
      <c r="EP69" s="56"/>
      <c r="EQ69" s="56"/>
      <c r="ER69" s="56"/>
      <c r="ES69" s="56"/>
      <c r="ET69" s="56"/>
      <c r="EU69" s="56"/>
      <c r="EV69" s="56"/>
      <c r="EW69" s="56"/>
      <c r="EX69" s="56"/>
      <c r="EY69" s="56"/>
      <c r="EZ69" s="56"/>
      <c r="FA69" s="56"/>
      <c r="FB69" s="56"/>
      <c r="FC69" s="56"/>
      <c r="FD69" s="56"/>
      <c r="FE69" s="56"/>
      <c r="FF69" s="56"/>
      <c r="FG69" s="56"/>
      <c r="FH69" s="56"/>
      <c r="FI69" s="56"/>
      <c r="FJ69" s="56"/>
      <c r="FK69" s="56"/>
      <c r="FL69" s="56"/>
      <c r="FM69" s="56"/>
      <c r="FN69" s="56"/>
    </row>
    <row r="70" spans="1:170" s="57" customFormat="1" ht="146.25" x14ac:dyDescent="0.25">
      <c r="A70" s="50" t="s">
        <v>41</v>
      </c>
      <c r="B70" s="51" t="s">
        <v>42</v>
      </c>
      <c r="C70" s="50">
        <v>11510</v>
      </c>
      <c r="D70" s="51" t="s">
        <v>42</v>
      </c>
      <c r="E70" s="51" t="s">
        <v>43</v>
      </c>
      <c r="F70" s="51" t="s">
        <v>50</v>
      </c>
      <c r="G70" s="60" t="s">
        <v>51</v>
      </c>
      <c r="H70" s="51" t="s">
        <v>55</v>
      </c>
      <c r="I70" s="50">
        <v>26102</v>
      </c>
      <c r="J70" s="51" t="s">
        <v>94</v>
      </c>
      <c r="K70" s="58" t="s">
        <v>0</v>
      </c>
      <c r="L70" s="48" t="s">
        <v>1</v>
      </c>
      <c r="M70" s="58"/>
      <c r="N70" s="58"/>
      <c r="O70" s="50" t="s">
        <v>45</v>
      </c>
      <c r="P70" s="59">
        <v>1</v>
      </c>
      <c r="Q70" s="55">
        <v>2583</v>
      </c>
      <c r="R70" s="52" t="s">
        <v>46</v>
      </c>
      <c r="S70" s="53">
        <f t="shared" si="4"/>
        <v>2583</v>
      </c>
      <c r="T70" s="54">
        <v>0</v>
      </c>
      <c r="U70" s="54">
        <v>0</v>
      </c>
      <c r="V70" s="54">
        <v>0</v>
      </c>
      <c r="W70" s="54">
        <v>0</v>
      </c>
      <c r="X70" s="44">
        <v>0</v>
      </c>
      <c r="Y70" s="55">
        <v>2583</v>
      </c>
      <c r="Z70" s="54">
        <v>0</v>
      </c>
      <c r="AA70" s="54">
        <v>0</v>
      </c>
      <c r="AB70" s="54">
        <v>0</v>
      </c>
      <c r="AC70" s="54">
        <v>0</v>
      </c>
      <c r="AD70" s="54">
        <v>0</v>
      </c>
      <c r="AE70" s="54">
        <v>0</v>
      </c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6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56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56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56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56"/>
      <c r="DL70" s="56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  <c r="EG70" s="56"/>
      <c r="EH70" s="56"/>
      <c r="EI70" s="56"/>
      <c r="EJ70" s="56"/>
      <c r="EK70" s="56"/>
      <c r="EL70" s="56"/>
      <c r="EM70" s="56"/>
      <c r="EN70" s="56"/>
      <c r="EO70" s="56"/>
      <c r="EP70" s="56"/>
      <c r="EQ70" s="56"/>
      <c r="ER70" s="56"/>
      <c r="ES70" s="56"/>
      <c r="ET70" s="56"/>
      <c r="EU70" s="56"/>
      <c r="EV70" s="56"/>
      <c r="EW70" s="56"/>
      <c r="EX70" s="56"/>
      <c r="EY70" s="56"/>
      <c r="EZ70" s="56"/>
      <c r="FA70" s="56"/>
      <c r="FB70" s="56"/>
      <c r="FC70" s="56"/>
      <c r="FD70" s="56"/>
      <c r="FE70" s="56"/>
      <c r="FF70" s="56"/>
      <c r="FG70" s="56"/>
      <c r="FH70" s="56"/>
      <c r="FI70" s="56"/>
      <c r="FJ70" s="56"/>
      <c r="FK70" s="56"/>
      <c r="FL70" s="56"/>
      <c r="FM70" s="56"/>
      <c r="FN70" s="56"/>
    </row>
    <row r="71" spans="1:170" s="57" customFormat="1" ht="22.5" x14ac:dyDescent="0.25">
      <c r="A71" s="50" t="s">
        <v>41</v>
      </c>
      <c r="B71" s="51" t="s">
        <v>42</v>
      </c>
      <c r="C71" s="50">
        <v>11510</v>
      </c>
      <c r="D71" s="51" t="s">
        <v>42</v>
      </c>
      <c r="E71" s="51" t="s">
        <v>43</v>
      </c>
      <c r="F71" s="51" t="s">
        <v>50</v>
      </c>
      <c r="G71" s="60" t="s">
        <v>194</v>
      </c>
      <c r="H71" s="51" t="s">
        <v>195</v>
      </c>
      <c r="I71" s="50">
        <v>27101</v>
      </c>
      <c r="J71" s="51" t="s">
        <v>179</v>
      </c>
      <c r="K71" s="58" t="s">
        <v>184</v>
      </c>
      <c r="L71" s="48" t="s">
        <v>189</v>
      </c>
      <c r="M71" s="58"/>
      <c r="N71" s="58"/>
      <c r="O71" s="50" t="s">
        <v>45</v>
      </c>
      <c r="P71" s="59">
        <v>31</v>
      </c>
      <c r="Q71" s="55">
        <v>345</v>
      </c>
      <c r="R71" s="52" t="s">
        <v>46</v>
      </c>
      <c r="S71" s="53">
        <f t="shared" ref="S71:S80" si="5">P71*Q71</f>
        <v>10695</v>
      </c>
      <c r="T71" s="54">
        <v>0</v>
      </c>
      <c r="U71" s="54">
        <v>0</v>
      </c>
      <c r="V71" s="54">
        <v>0</v>
      </c>
      <c r="W71" s="54">
        <v>0</v>
      </c>
      <c r="X71" s="44">
        <v>0</v>
      </c>
      <c r="Y71" s="55">
        <v>10695</v>
      </c>
      <c r="Z71" s="54">
        <v>0</v>
      </c>
      <c r="AA71" s="54">
        <v>0</v>
      </c>
      <c r="AB71" s="54">
        <v>0</v>
      </c>
      <c r="AC71" s="54">
        <v>0</v>
      </c>
      <c r="AD71" s="54">
        <v>0</v>
      </c>
      <c r="AE71" s="54">
        <v>0</v>
      </c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6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56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56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56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56"/>
      <c r="DL71" s="56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  <c r="EG71" s="56"/>
      <c r="EH71" s="56"/>
      <c r="EI71" s="56"/>
      <c r="EJ71" s="56"/>
      <c r="EK71" s="56"/>
      <c r="EL71" s="56"/>
      <c r="EM71" s="56"/>
      <c r="EN71" s="56"/>
      <c r="EO71" s="56"/>
      <c r="EP71" s="56"/>
      <c r="EQ71" s="56"/>
      <c r="ER71" s="56"/>
      <c r="ES71" s="56"/>
      <c r="ET71" s="56"/>
      <c r="EU71" s="56"/>
      <c r="EV71" s="56"/>
      <c r="EW71" s="56"/>
      <c r="EX71" s="56"/>
      <c r="EY71" s="56"/>
      <c r="EZ71" s="56"/>
      <c r="FA71" s="56"/>
      <c r="FB71" s="56"/>
      <c r="FC71" s="56"/>
      <c r="FD71" s="56"/>
      <c r="FE71" s="56"/>
      <c r="FF71" s="56"/>
      <c r="FG71" s="56"/>
      <c r="FH71" s="56"/>
      <c r="FI71" s="56"/>
      <c r="FJ71" s="56"/>
      <c r="FK71" s="56"/>
      <c r="FL71" s="56"/>
      <c r="FM71" s="56"/>
      <c r="FN71" s="56"/>
    </row>
    <row r="72" spans="1:170" s="57" customFormat="1" ht="22.5" x14ac:dyDescent="0.25">
      <c r="A72" s="50" t="s">
        <v>41</v>
      </c>
      <c r="B72" s="51" t="s">
        <v>42</v>
      </c>
      <c r="C72" s="50">
        <v>11510</v>
      </c>
      <c r="D72" s="51" t="s">
        <v>42</v>
      </c>
      <c r="E72" s="51" t="s">
        <v>43</v>
      </c>
      <c r="F72" s="51" t="s">
        <v>50</v>
      </c>
      <c r="G72" s="60" t="s">
        <v>194</v>
      </c>
      <c r="H72" s="51" t="s">
        <v>195</v>
      </c>
      <c r="I72" s="50">
        <v>27101</v>
      </c>
      <c r="J72" s="51" t="s">
        <v>179</v>
      </c>
      <c r="K72" s="58" t="s">
        <v>184</v>
      </c>
      <c r="L72" s="48" t="s">
        <v>189</v>
      </c>
      <c r="M72" s="58"/>
      <c r="N72" s="58"/>
      <c r="O72" s="50" t="s">
        <v>45</v>
      </c>
      <c r="P72" s="59">
        <v>34</v>
      </c>
      <c r="Q72" s="55">
        <v>345</v>
      </c>
      <c r="R72" s="52" t="s">
        <v>46</v>
      </c>
      <c r="S72" s="53">
        <f t="shared" si="5"/>
        <v>11730</v>
      </c>
      <c r="T72" s="54">
        <v>0</v>
      </c>
      <c r="U72" s="54">
        <v>0</v>
      </c>
      <c r="V72" s="54">
        <v>0</v>
      </c>
      <c r="W72" s="54">
        <v>0</v>
      </c>
      <c r="X72" s="44">
        <v>0</v>
      </c>
      <c r="Y72" s="55">
        <v>11730</v>
      </c>
      <c r="Z72" s="54">
        <v>0</v>
      </c>
      <c r="AA72" s="54">
        <v>0</v>
      </c>
      <c r="AB72" s="54">
        <v>0</v>
      </c>
      <c r="AC72" s="54">
        <v>0</v>
      </c>
      <c r="AD72" s="54">
        <v>0</v>
      </c>
      <c r="AE72" s="54">
        <v>0</v>
      </c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6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56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56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56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56"/>
      <c r="DL72" s="56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  <c r="EG72" s="56"/>
      <c r="EH72" s="56"/>
      <c r="EI72" s="56"/>
      <c r="EJ72" s="56"/>
      <c r="EK72" s="56"/>
      <c r="EL72" s="56"/>
      <c r="EM72" s="56"/>
      <c r="EN72" s="56"/>
      <c r="EO72" s="56"/>
      <c r="EP72" s="56"/>
      <c r="EQ72" s="56"/>
      <c r="ER72" s="56"/>
      <c r="ES72" s="56"/>
      <c r="ET72" s="56"/>
      <c r="EU72" s="56"/>
      <c r="EV72" s="56"/>
      <c r="EW72" s="56"/>
      <c r="EX72" s="56"/>
      <c r="EY72" s="56"/>
      <c r="EZ72" s="56"/>
      <c r="FA72" s="56"/>
      <c r="FB72" s="56"/>
      <c r="FC72" s="56"/>
      <c r="FD72" s="56"/>
      <c r="FE72" s="56"/>
      <c r="FF72" s="56"/>
      <c r="FG72" s="56"/>
      <c r="FH72" s="56"/>
      <c r="FI72" s="56"/>
      <c r="FJ72" s="56"/>
      <c r="FK72" s="56"/>
      <c r="FL72" s="56"/>
      <c r="FM72" s="56"/>
      <c r="FN72" s="56"/>
    </row>
    <row r="73" spans="1:170" s="57" customFormat="1" ht="22.5" x14ac:dyDescent="0.25">
      <c r="A73" s="50" t="s">
        <v>41</v>
      </c>
      <c r="B73" s="51" t="s">
        <v>42</v>
      </c>
      <c r="C73" s="50">
        <v>11510</v>
      </c>
      <c r="D73" s="51" t="s">
        <v>42</v>
      </c>
      <c r="E73" s="51" t="s">
        <v>43</v>
      </c>
      <c r="F73" s="51" t="s">
        <v>50</v>
      </c>
      <c r="G73" s="60" t="s">
        <v>194</v>
      </c>
      <c r="H73" s="51" t="s">
        <v>195</v>
      </c>
      <c r="I73" s="50">
        <v>27101</v>
      </c>
      <c r="J73" s="51" t="s">
        <v>179</v>
      </c>
      <c r="K73" s="58" t="s">
        <v>185</v>
      </c>
      <c r="L73" s="48" t="s">
        <v>190</v>
      </c>
      <c r="M73" s="58"/>
      <c r="N73" s="64"/>
      <c r="O73" s="50" t="s">
        <v>45</v>
      </c>
      <c r="P73" s="59">
        <v>34</v>
      </c>
      <c r="Q73" s="55">
        <v>345</v>
      </c>
      <c r="R73" s="52" t="s">
        <v>46</v>
      </c>
      <c r="S73" s="53">
        <f t="shared" si="5"/>
        <v>11730</v>
      </c>
      <c r="T73" s="54">
        <v>0</v>
      </c>
      <c r="U73" s="54">
        <v>0</v>
      </c>
      <c r="V73" s="54">
        <v>0</v>
      </c>
      <c r="W73" s="54">
        <v>0</v>
      </c>
      <c r="X73" s="44">
        <v>0</v>
      </c>
      <c r="Y73" s="55">
        <v>11730</v>
      </c>
      <c r="Z73" s="54">
        <v>0</v>
      </c>
      <c r="AA73" s="54">
        <v>0</v>
      </c>
      <c r="AB73" s="54">
        <v>0</v>
      </c>
      <c r="AC73" s="54">
        <v>0</v>
      </c>
      <c r="AD73" s="54">
        <v>0</v>
      </c>
      <c r="AE73" s="54">
        <v>0</v>
      </c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56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56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56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56"/>
      <c r="DL73" s="56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  <c r="EG73" s="56"/>
      <c r="EH73" s="56"/>
      <c r="EI73" s="56"/>
      <c r="EJ73" s="56"/>
      <c r="EK73" s="56"/>
      <c r="EL73" s="56"/>
      <c r="EM73" s="56"/>
      <c r="EN73" s="56"/>
      <c r="EO73" s="56"/>
      <c r="EP73" s="56"/>
      <c r="EQ73" s="56"/>
      <c r="ER73" s="56"/>
      <c r="ES73" s="56"/>
      <c r="ET73" s="56"/>
      <c r="EU73" s="56"/>
      <c r="EV73" s="56"/>
      <c r="EW73" s="56"/>
      <c r="EX73" s="56"/>
      <c r="EY73" s="56"/>
      <c r="EZ73" s="56"/>
      <c r="FA73" s="56"/>
      <c r="FB73" s="56"/>
      <c r="FC73" s="56"/>
      <c r="FD73" s="56"/>
      <c r="FE73" s="56"/>
      <c r="FF73" s="56"/>
      <c r="FG73" s="56"/>
      <c r="FH73" s="56"/>
      <c r="FI73" s="56"/>
      <c r="FJ73" s="56"/>
      <c r="FK73" s="56"/>
      <c r="FL73" s="56"/>
      <c r="FM73" s="56"/>
      <c r="FN73" s="56"/>
    </row>
    <row r="74" spans="1:170" s="57" customFormat="1" ht="22.5" x14ac:dyDescent="0.25">
      <c r="A74" s="50" t="s">
        <v>41</v>
      </c>
      <c r="B74" s="51" t="s">
        <v>42</v>
      </c>
      <c r="C74" s="50">
        <v>11510</v>
      </c>
      <c r="D74" s="51" t="s">
        <v>42</v>
      </c>
      <c r="E74" s="51" t="s">
        <v>43</v>
      </c>
      <c r="F74" s="51" t="s">
        <v>50</v>
      </c>
      <c r="G74" s="60" t="s">
        <v>194</v>
      </c>
      <c r="H74" s="51" t="s">
        <v>195</v>
      </c>
      <c r="I74" s="50">
        <v>27101</v>
      </c>
      <c r="J74" s="51" t="s">
        <v>179</v>
      </c>
      <c r="K74" s="58" t="s">
        <v>161</v>
      </c>
      <c r="L74" s="48" t="s">
        <v>162</v>
      </c>
      <c r="M74" s="58"/>
      <c r="N74" s="64"/>
      <c r="O74" s="50" t="s">
        <v>45</v>
      </c>
      <c r="P74" s="59">
        <v>33</v>
      </c>
      <c r="Q74" s="55">
        <v>210</v>
      </c>
      <c r="R74" s="52" t="s">
        <v>46</v>
      </c>
      <c r="S74" s="53">
        <f t="shared" si="5"/>
        <v>6930</v>
      </c>
      <c r="T74" s="54">
        <v>0</v>
      </c>
      <c r="U74" s="54">
        <v>0</v>
      </c>
      <c r="V74" s="54">
        <v>0</v>
      </c>
      <c r="W74" s="54">
        <v>0</v>
      </c>
      <c r="X74" s="44">
        <v>0</v>
      </c>
      <c r="Y74" s="55">
        <v>6930</v>
      </c>
      <c r="Z74" s="54">
        <v>0</v>
      </c>
      <c r="AA74" s="54">
        <v>0</v>
      </c>
      <c r="AB74" s="54">
        <v>0</v>
      </c>
      <c r="AC74" s="54">
        <v>0</v>
      </c>
      <c r="AD74" s="54">
        <v>0</v>
      </c>
      <c r="AE74" s="54">
        <v>0</v>
      </c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6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56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56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56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56"/>
      <c r="DL74" s="56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  <c r="EG74" s="56"/>
      <c r="EH74" s="56"/>
      <c r="EI74" s="56"/>
      <c r="EJ74" s="56"/>
      <c r="EK74" s="56"/>
      <c r="EL74" s="56"/>
      <c r="EM74" s="56"/>
      <c r="EN74" s="56"/>
      <c r="EO74" s="56"/>
      <c r="EP74" s="56"/>
      <c r="EQ74" s="56"/>
      <c r="ER74" s="56"/>
      <c r="ES74" s="56"/>
      <c r="ET74" s="56"/>
      <c r="EU74" s="56"/>
      <c r="EV74" s="56"/>
      <c r="EW74" s="56"/>
      <c r="EX74" s="56"/>
      <c r="EY74" s="56"/>
      <c r="EZ74" s="56"/>
      <c r="FA74" s="56"/>
      <c r="FB74" s="56"/>
      <c r="FC74" s="56"/>
      <c r="FD74" s="56"/>
      <c r="FE74" s="56"/>
      <c r="FF74" s="56"/>
      <c r="FG74" s="56"/>
      <c r="FH74" s="56"/>
      <c r="FI74" s="56"/>
      <c r="FJ74" s="56"/>
      <c r="FK74" s="56"/>
      <c r="FL74" s="56"/>
      <c r="FM74" s="56"/>
      <c r="FN74" s="56"/>
    </row>
    <row r="75" spans="1:170" s="57" customFormat="1" ht="22.5" x14ac:dyDescent="0.25">
      <c r="A75" s="50" t="s">
        <v>41</v>
      </c>
      <c r="B75" s="51" t="s">
        <v>42</v>
      </c>
      <c r="C75" s="50">
        <v>11510</v>
      </c>
      <c r="D75" s="51" t="s">
        <v>42</v>
      </c>
      <c r="E75" s="51" t="s">
        <v>43</v>
      </c>
      <c r="F75" s="51" t="s">
        <v>50</v>
      </c>
      <c r="G75" s="60" t="s">
        <v>194</v>
      </c>
      <c r="H75" s="51" t="s">
        <v>195</v>
      </c>
      <c r="I75" s="50">
        <v>27101</v>
      </c>
      <c r="J75" s="51" t="s">
        <v>179</v>
      </c>
      <c r="K75" s="58" t="s">
        <v>161</v>
      </c>
      <c r="L75" s="48" t="s">
        <v>162</v>
      </c>
      <c r="M75" s="58"/>
      <c r="N75" s="64"/>
      <c r="O75" s="50" t="s">
        <v>45</v>
      </c>
      <c r="P75" s="59">
        <v>31</v>
      </c>
      <c r="Q75" s="55">
        <v>210</v>
      </c>
      <c r="R75" s="52" t="s">
        <v>46</v>
      </c>
      <c r="S75" s="53">
        <f t="shared" si="5"/>
        <v>6510</v>
      </c>
      <c r="T75" s="54">
        <v>0</v>
      </c>
      <c r="U75" s="54">
        <v>0</v>
      </c>
      <c r="V75" s="54">
        <v>0</v>
      </c>
      <c r="W75" s="54">
        <v>0</v>
      </c>
      <c r="X75" s="44">
        <v>0</v>
      </c>
      <c r="Y75" s="55">
        <v>6510</v>
      </c>
      <c r="Z75" s="54">
        <v>0</v>
      </c>
      <c r="AA75" s="54">
        <v>0</v>
      </c>
      <c r="AB75" s="54">
        <v>0</v>
      </c>
      <c r="AC75" s="54">
        <v>0</v>
      </c>
      <c r="AD75" s="54">
        <v>0</v>
      </c>
      <c r="AE75" s="54">
        <v>0</v>
      </c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6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56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56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56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56"/>
      <c r="DL75" s="56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  <c r="EG75" s="56"/>
      <c r="EH75" s="56"/>
      <c r="EI75" s="56"/>
      <c r="EJ75" s="56"/>
      <c r="EK75" s="56"/>
      <c r="EL75" s="56"/>
      <c r="EM75" s="56"/>
      <c r="EN75" s="56"/>
      <c r="EO75" s="56"/>
      <c r="EP75" s="56"/>
      <c r="EQ75" s="56"/>
      <c r="ER75" s="56"/>
      <c r="ES75" s="56"/>
      <c r="ET75" s="56"/>
      <c r="EU75" s="56"/>
      <c r="EV75" s="56"/>
      <c r="EW75" s="56"/>
      <c r="EX75" s="56"/>
      <c r="EY75" s="56"/>
      <c r="EZ75" s="56"/>
      <c r="FA75" s="56"/>
      <c r="FB75" s="56"/>
      <c r="FC75" s="56"/>
      <c r="FD75" s="56"/>
      <c r="FE75" s="56"/>
      <c r="FF75" s="56"/>
      <c r="FG75" s="56"/>
      <c r="FH75" s="56"/>
      <c r="FI75" s="56"/>
      <c r="FJ75" s="56"/>
      <c r="FK75" s="56"/>
      <c r="FL75" s="56"/>
      <c r="FM75" s="56"/>
      <c r="FN75" s="56"/>
    </row>
    <row r="76" spans="1:170" s="57" customFormat="1" ht="22.5" x14ac:dyDescent="0.25">
      <c r="A76" s="50" t="s">
        <v>41</v>
      </c>
      <c r="B76" s="51" t="s">
        <v>42</v>
      </c>
      <c r="C76" s="50">
        <v>11510</v>
      </c>
      <c r="D76" s="51" t="s">
        <v>42</v>
      </c>
      <c r="E76" s="51" t="s">
        <v>43</v>
      </c>
      <c r="F76" s="51" t="s">
        <v>50</v>
      </c>
      <c r="G76" s="60" t="s">
        <v>194</v>
      </c>
      <c r="H76" s="51" t="s">
        <v>195</v>
      </c>
      <c r="I76" s="50">
        <v>27101</v>
      </c>
      <c r="J76" s="51" t="s">
        <v>179</v>
      </c>
      <c r="K76" s="58" t="s">
        <v>161</v>
      </c>
      <c r="L76" s="48" t="s">
        <v>162</v>
      </c>
      <c r="M76" s="58"/>
      <c r="N76" s="64"/>
      <c r="O76" s="50" t="s">
        <v>45</v>
      </c>
      <c r="P76" s="59">
        <v>34</v>
      </c>
      <c r="Q76" s="55">
        <v>210</v>
      </c>
      <c r="R76" s="52" t="s">
        <v>46</v>
      </c>
      <c r="S76" s="53">
        <f t="shared" si="5"/>
        <v>7140</v>
      </c>
      <c r="T76" s="54">
        <v>0</v>
      </c>
      <c r="U76" s="54">
        <v>0</v>
      </c>
      <c r="V76" s="54">
        <v>0</v>
      </c>
      <c r="W76" s="54">
        <v>0</v>
      </c>
      <c r="X76" s="44">
        <v>0</v>
      </c>
      <c r="Y76" s="55">
        <v>7140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54">
        <v>0</v>
      </c>
      <c r="AF76" s="56"/>
      <c r="AG76" s="56"/>
      <c r="AH76" s="56"/>
      <c r="AI76" s="56"/>
      <c r="AJ76" s="56"/>
      <c r="AK76" s="56"/>
      <c r="AL76" s="56"/>
      <c r="AM76" s="56"/>
      <c r="AN76" s="56"/>
      <c r="AO76" s="56"/>
      <c r="AP76" s="56"/>
      <c r="AQ76" s="56"/>
      <c r="AR76" s="56"/>
      <c r="AS76" s="56"/>
      <c r="AT76" s="56"/>
      <c r="AU76" s="56"/>
      <c r="AV76" s="56"/>
      <c r="AW76" s="56"/>
      <c r="AX76" s="56"/>
      <c r="AY76" s="56"/>
      <c r="AZ76" s="56"/>
      <c r="BA76" s="56"/>
      <c r="BB76" s="56"/>
      <c r="BC76" s="56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56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56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56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56"/>
      <c r="DL76" s="56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  <c r="EG76" s="56"/>
      <c r="EH76" s="56"/>
      <c r="EI76" s="56"/>
      <c r="EJ76" s="56"/>
      <c r="EK76" s="56"/>
      <c r="EL76" s="56"/>
      <c r="EM76" s="56"/>
      <c r="EN76" s="56"/>
      <c r="EO76" s="56"/>
      <c r="EP76" s="56"/>
      <c r="EQ76" s="56"/>
      <c r="ER76" s="56"/>
      <c r="ES76" s="56"/>
      <c r="ET76" s="56"/>
      <c r="EU76" s="56"/>
      <c r="EV76" s="56"/>
      <c r="EW76" s="56"/>
      <c r="EX76" s="56"/>
      <c r="EY76" s="56"/>
      <c r="EZ76" s="56"/>
      <c r="FA76" s="56"/>
      <c r="FB76" s="56"/>
      <c r="FC76" s="56"/>
      <c r="FD76" s="56"/>
      <c r="FE76" s="56"/>
      <c r="FF76" s="56"/>
      <c r="FG76" s="56"/>
      <c r="FH76" s="56"/>
      <c r="FI76" s="56"/>
      <c r="FJ76" s="56"/>
      <c r="FK76" s="56"/>
      <c r="FL76" s="56"/>
      <c r="FM76" s="56"/>
      <c r="FN76" s="56"/>
    </row>
    <row r="77" spans="1:170" s="57" customFormat="1" ht="22.5" x14ac:dyDescent="0.25">
      <c r="A77" s="50" t="s">
        <v>41</v>
      </c>
      <c r="B77" s="51" t="s">
        <v>42</v>
      </c>
      <c r="C77" s="50">
        <v>11510</v>
      </c>
      <c r="D77" s="51" t="s">
        <v>42</v>
      </c>
      <c r="E77" s="51" t="s">
        <v>43</v>
      </c>
      <c r="F77" s="51" t="s">
        <v>50</v>
      </c>
      <c r="G77" s="60" t="s">
        <v>194</v>
      </c>
      <c r="H77" s="51" t="s">
        <v>195</v>
      </c>
      <c r="I77" s="50">
        <v>27101</v>
      </c>
      <c r="J77" s="51" t="s">
        <v>179</v>
      </c>
      <c r="K77" s="58" t="s">
        <v>161</v>
      </c>
      <c r="L77" s="48" t="s">
        <v>162</v>
      </c>
      <c r="M77" s="58"/>
      <c r="N77" s="64"/>
      <c r="O77" s="50" t="s">
        <v>45</v>
      </c>
      <c r="P77" s="59">
        <v>31</v>
      </c>
      <c r="Q77" s="55">
        <v>210</v>
      </c>
      <c r="R77" s="52" t="s">
        <v>46</v>
      </c>
      <c r="S77" s="53">
        <f t="shared" si="5"/>
        <v>6510</v>
      </c>
      <c r="T77" s="54">
        <v>0</v>
      </c>
      <c r="U77" s="54">
        <v>0</v>
      </c>
      <c r="V77" s="54">
        <v>0</v>
      </c>
      <c r="W77" s="54">
        <v>0</v>
      </c>
      <c r="X77" s="44">
        <v>0</v>
      </c>
      <c r="Y77" s="55">
        <v>6510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6"/>
      <c r="AG77" s="56"/>
      <c r="AH77" s="56"/>
      <c r="AI77" s="56"/>
      <c r="AJ77" s="56"/>
      <c r="AK77" s="56"/>
      <c r="AL77" s="56"/>
      <c r="AM77" s="56"/>
      <c r="AN77" s="56"/>
      <c r="AO77" s="56"/>
      <c r="AP77" s="56"/>
      <c r="AQ77" s="56"/>
      <c r="AR77" s="56"/>
      <c r="AS77" s="56"/>
      <c r="AT77" s="56"/>
      <c r="AU77" s="56"/>
      <c r="AV77" s="56"/>
      <c r="AW77" s="56"/>
      <c r="AX77" s="56"/>
      <c r="AY77" s="56"/>
      <c r="AZ77" s="56"/>
      <c r="BA77" s="56"/>
      <c r="BB77" s="56"/>
      <c r="BC77" s="56"/>
      <c r="BD77" s="56"/>
      <c r="BE77" s="56"/>
      <c r="BF77" s="56"/>
      <c r="BG77" s="56"/>
      <c r="BH77" s="56"/>
      <c r="BI77" s="56"/>
      <c r="BJ77" s="56"/>
      <c r="BK77" s="56"/>
      <c r="BL77" s="56"/>
      <c r="BM77" s="56"/>
      <c r="BN77" s="56"/>
      <c r="BO77" s="56"/>
      <c r="BP77" s="56"/>
      <c r="BQ77" s="56"/>
      <c r="BR77" s="56"/>
      <c r="BS77" s="56"/>
      <c r="BT77" s="56"/>
      <c r="BU77" s="56"/>
      <c r="BV77" s="56"/>
      <c r="BW77" s="56"/>
      <c r="BX77" s="56"/>
      <c r="BY77" s="56"/>
      <c r="BZ77" s="56"/>
      <c r="CA77" s="56"/>
      <c r="CB77" s="56"/>
      <c r="CC77" s="56"/>
      <c r="CD77" s="56"/>
      <c r="CE77" s="56"/>
      <c r="CF77" s="56"/>
      <c r="CG77" s="56"/>
      <c r="CH77" s="56"/>
      <c r="CI77" s="56"/>
      <c r="CJ77" s="56"/>
      <c r="CK77" s="56"/>
      <c r="CL77" s="56"/>
      <c r="CM77" s="56"/>
      <c r="CN77" s="56"/>
      <c r="CO77" s="56"/>
      <c r="CP77" s="56"/>
      <c r="CQ77" s="56"/>
      <c r="CR77" s="56"/>
      <c r="CS77" s="56"/>
      <c r="CT77" s="56"/>
      <c r="CU77" s="56"/>
      <c r="CV77" s="56"/>
      <c r="CW77" s="56"/>
      <c r="CX77" s="56"/>
      <c r="CY77" s="56"/>
      <c r="CZ77" s="56"/>
      <c r="DA77" s="56"/>
      <c r="DB77" s="56"/>
      <c r="DC77" s="56"/>
      <c r="DD77" s="56"/>
      <c r="DE77" s="56"/>
      <c r="DF77" s="56"/>
      <c r="DG77" s="56"/>
      <c r="DH77" s="56"/>
      <c r="DI77" s="56"/>
      <c r="DJ77" s="56"/>
      <c r="DK77" s="56"/>
      <c r="DL77" s="56"/>
      <c r="DM77" s="56"/>
      <c r="DN77" s="56"/>
      <c r="DO77" s="56"/>
      <c r="DP77" s="56"/>
      <c r="DQ77" s="56"/>
      <c r="DR77" s="56"/>
      <c r="DS77" s="56"/>
      <c r="DT77" s="56"/>
      <c r="DU77" s="56"/>
      <c r="DV77" s="56"/>
      <c r="DW77" s="56"/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6"/>
      <c r="ES77" s="56"/>
      <c r="ET77" s="56"/>
      <c r="EU77" s="56"/>
      <c r="EV77" s="56"/>
      <c r="EW77" s="56"/>
      <c r="EX77" s="56"/>
      <c r="EY77" s="56"/>
      <c r="EZ77" s="56"/>
      <c r="FA77" s="56"/>
      <c r="FB77" s="56"/>
      <c r="FC77" s="56"/>
      <c r="FD77" s="56"/>
      <c r="FE77" s="56"/>
      <c r="FF77" s="56"/>
      <c r="FG77" s="56"/>
      <c r="FH77" s="56"/>
      <c r="FI77" s="56"/>
      <c r="FJ77" s="56"/>
      <c r="FK77" s="56"/>
      <c r="FL77" s="56"/>
      <c r="FM77" s="56"/>
      <c r="FN77" s="56"/>
    </row>
    <row r="78" spans="1:170" s="57" customFormat="1" ht="22.5" x14ac:dyDescent="0.25">
      <c r="A78" s="50" t="s">
        <v>41</v>
      </c>
      <c r="B78" s="51" t="s">
        <v>42</v>
      </c>
      <c r="C78" s="50">
        <v>11510</v>
      </c>
      <c r="D78" s="51" t="s">
        <v>42</v>
      </c>
      <c r="E78" s="51" t="s">
        <v>43</v>
      </c>
      <c r="F78" s="51" t="s">
        <v>50</v>
      </c>
      <c r="G78" s="60" t="s">
        <v>194</v>
      </c>
      <c r="H78" s="51" t="s">
        <v>195</v>
      </c>
      <c r="I78" s="50">
        <v>27101</v>
      </c>
      <c r="J78" s="51" t="s">
        <v>179</v>
      </c>
      <c r="K78" s="58" t="s">
        <v>186</v>
      </c>
      <c r="L78" s="48" t="s">
        <v>191</v>
      </c>
      <c r="M78" s="58"/>
      <c r="N78" s="58"/>
      <c r="O78" s="50" t="s">
        <v>45</v>
      </c>
      <c r="P78" s="59">
        <v>16</v>
      </c>
      <c r="Q78" s="55">
        <v>324</v>
      </c>
      <c r="R78" s="52" t="s">
        <v>46</v>
      </c>
      <c r="S78" s="53">
        <f t="shared" si="5"/>
        <v>5184</v>
      </c>
      <c r="T78" s="54">
        <v>0</v>
      </c>
      <c r="U78" s="54">
        <v>0</v>
      </c>
      <c r="V78" s="54">
        <v>0</v>
      </c>
      <c r="W78" s="54">
        <v>0</v>
      </c>
      <c r="X78" s="44">
        <v>0</v>
      </c>
      <c r="Y78" s="55">
        <v>5184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54">
        <v>0</v>
      </c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  <c r="BR78" s="56"/>
      <c r="BS78" s="56"/>
      <c r="BT78" s="56"/>
      <c r="BU78" s="56"/>
      <c r="BV78" s="56"/>
      <c r="BW78" s="56"/>
      <c r="BX78" s="56"/>
      <c r="BY78" s="56"/>
      <c r="BZ78" s="56"/>
      <c r="CA78" s="56"/>
      <c r="CB78" s="56"/>
      <c r="CC78" s="56"/>
      <c r="CD78" s="56"/>
      <c r="CE78" s="56"/>
      <c r="CF78" s="56"/>
      <c r="CG78" s="56"/>
      <c r="CH78" s="56"/>
      <c r="CI78" s="56"/>
      <c r="CJ78" s="56"/>
      <c r="CK78" s="56"/>
      <c r="CL78" s="56"/>
      <c r="CM78" s="56"/>
      <c r="CN78" s="56"/>
      <c r="CO78" s="56"/>
      <c r="CP78" s="56"/>
      <c r="CQ78" s="56"/>
      <c r="CR78" s="56"/>
      <c r="CS78" s="56"/>
      <c r="CT78" s="56"/>
      <c r="CU78" s="56"/>
      <c r="CV78" s="56"/>
      <c r="CW78" s="56"/>
      <c r="CX78" s="56"/>
      <c r="CY78" s="56"/>
      <c r="CZ78" s="56"/>
      <c r="DA78" s="56"/>
      <c r="DB78" s="56"/>
      <c r="DC78" s="56"/>
      <c r="DD78" s="56"/>
      <c r="DE78" s="56"/>
      <c r="DF78" s="56"/>
      <c r="DG78" s="56"/>
      <c r="DH78" s="56"/>
      <c r="DI78" s="56"/>
      <c r="DJ78" s="56"/>
      <c r="DK78" s="56"/>
      <c r="DL78" s="56"/>
      <c r="DM78" s="56"/>
      <c r="DN78" s="56"/>
      <c r="DO78" s="56"/>
      <c r="DP78" s="56"/>
      <c r="DQ78" s="56"/>
      <c r="DR78" s="56"/>
      <c r="DS78" s="56"/>
      <c r="DT78" s="56"/>
      <c r="DU78" s="56"/>
      <c r="DV78" s="56"/>
      <c r="DW78" s="56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6"/>
      <c r="ES78" s="56"/>
      <c r="ET78" s="56"/>
      <c r="EU78" s="56"/>
      <c r="EV78" s="56"/>
      <c r="EW78" s="56"/>
      <c r="EX78" s="56"/>
      <c r="EY78" s="56"/>
      <c r="EZ78" s="56"/>
      <c r="FA78" s="56"/>
      <c r="FB78" s="56"/>
      <c r="FC78" s="56"/>
      <c r="FD78" s="56"/>
      <c r="FE78" s="56"/>
      <c r="FF78" s="56"/>
      <c r="FG78" s="56"/>
      <c r="FH78" s="56"/>
      <c r="FI78" s="56"/>
      <c r="FJ78" s="56"/>
      <c r="FK78" s="56"/>
      <c r="FL78" s="56"/>
      <c r="FM78" s="56"/>
      <c r="FN78" s="56"/>
    </row>
    <row r="79" spans="1:170" s="57" customFormat="1" ht="22.5" x14ac:dyDescent="0.25">
      <c r="A79" s="50" t="s">
        <v>41</v>
      </c>
      <c r="B79" s="51" t="s">
        <v>42</v>
      </c>
      <c r="C79" s="50">
        <v>11510</v>
      </c>
      <c r="D79" s="51" t="s">
        <v>42</v>
      </c>
      <c r="E79" s="51" t="s">
        <v>43</v>
      </c>
      <c r="F79" s="51" t="s">
        <v>50</v>
      </c>
      <c r="G79" s="60" t="s">
        <v>194</v>
      </c>
      <c r="H79" s="51" t="s">
        <v>195</v>
      </c>
      <c r="I79" s="50">
        <v>27101</v>
      </c>
      <c r="J79" s="51" t="s">
        <v>179</v>
      </c>
      <c r="K79" s="58" t="s">
        <v>163</v>
      </c>
      <c r="L79" s="48" t="s">
        <v>164</v>
      </c>
      <c r="M79" s="58"/>
      <c r="N79" s="58"/>
      <c r="O79" s="50" t="s">
        <v>45</v>
      </c>
      <c r="P79" s="59">
        <v>28</v>
      </c>
      <c r="Q79" s="55">
        <v>451</v>
      </c>
      <c r="R79" s="52" t="s">
        <v>46</v>
      </c>
      <c r="S79" s="53">
        <f t="shared" si="5"/>
        <v>12628</v>
      </c>
      <c r="T79" s="54">
        <v>0</v>
      </c>
      <c r="U79" s="54">
        <v>0</v>
      </c>
      <c r="V79" s="54">
        <v>0</v>
      </c>
      <c r="W79" s="54">
        <v>0</v>
      </c>
      <c r="X79" s="44">
        <v>0</v>
      </c>
      <c r="Y79" s="55">
        <v>12628</v>
      </c>
      <c r="Z79" s="54">
        <v>0</v>
      </c>
      <c r="AA79" s="54">
        <v>0</v>
      </c>
      <c r="AB79" s="54">
        <v>0</v>
      </c>
      <c r="AC79" s="54">
        <v>0</v>
      </c>
      <c r="AD79" s="54">
        <v>0</v>
      </c>
      <c r="AE79" s="54">
        <v>0</v>
      </c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6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56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56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56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56"/>
      <c r="DL79" s="56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6"/>
      <c r="ES79" s="56"/>
      <c r="ET79" s="56"/>
      <c r="EU79" s="56"/>
      <c r="EV79" s="56"/>
      <c r="EW79" s="56"/>
      <c r="EX79" s="56"/>
      <c r="EY79" s="56"/>
      <c r="EZ79" s="56"/>
      <c r="FA79" s="56"/>
      <c r="FB79" s="56"/>
      <c r="FC79" s="56"/>
      <c r="FD79" s="56"/>
      <c r="FE79" s="56"/>
      <c r="FF79" s="56"/>
      <c r="FG79" s="56"/>
      <c r="FH79" s="56"/>
      <c r="FI79" s="56"/>
      <c r="FJ79" s="56"/>
      <c r="FK79" s="56"/>
      <c r="FL79" s="56"/>
      <c r="FM79" s="56"/>
      <c r="FN79" s="56"/>
    </row>
    <row r="80" spans="1:170" s="57" customFormat="1" ht="22.5" x14ac:dyDescent="0.25">
      <c r="A80" s="50" t="s">
        <v>41</v>
      </c>
      <c r="B80" s="51" t="s">
        <v>42</v>
      </c>
      <c r="C80" s="50">
        <v>11510</v>
      </c>
      <c r="D80" s="51" t="s">
        <v>42</v>
      </c>
      <c r="E80" s="51" t="s">
        <v>43</v>
      </c>
      <c r="F80" s="51" t="s">
        <v>50</v>
      </c>
      <c r="G80" s="60" t="s">
        <v>194</v>
      </c>
      <c r="H80" s="51" t="s">
        <v>195</v>
      </c>
      <c r="I80" s="50">
        <v>27101</v>
      </c>
      <c r="J80" s="51" t="s">
        <v>179</v>
      </c>
      <c r="K80" s="58" t="s">
        <v>163</v>
      </c>
      <c r="L80" s="48" t="s">
        <v>164</v>
      </c>
      <c r="M80" s="58"/>
      <c r="N80" s="58"/>
      <c r="O80" s="50" t="s">
        <v>45</v>
      </c>
      <c r="P80" s="59">
        <v>20</v>
      </c>
      <c r="Q80" s="55">
        <v>451</v>
      </c>
      <c r="R80" s="52" t="s">
        <v>46</v>
      </c>
      <c r="S80" s="53">
        <f t="shared" si="5"/>
        <v>9020</v>
      </c>
      <c r="T80" s="54">
        <v>0</v>
      </c>
      <c r="U80" s="54">
        <v>0</v>
      </c>
      <c r="V80" s="54">
        <v>0</v>
      </c>
      <c r="W80" s="54">
        <v>0</v>
      </c>
      <c r="X80" s="44">
        <v>0</v>
      </c>
      <c r="Y80" s="55">
        <v>9020</v>
      </c>
      <c r="Z80" s="54">
        <v>0</v>
      </c>
      <c r="AA80" s="54">
        <v>0</v>
      </c>
      <c r="AB80" s="54">
        <v>0</v>
      </c>
      <c r="AC80" s="54">
        <v>0</v>
      </c>
      <c r="AD80" s="54">
        <v>0</v>
      </c>
      <c r="AE80" s="54">
        <v>0</v>
      </c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6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56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56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56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56"/>
      <c r="DL80" s="56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6"/>
      <c r="ES80" s="56"/>
      <c r="ET80" s="56"/>
      <c r="EU80" s="56"/>
      <c r="EV80" s="56"/>
      <c r="EW80" s="56"/>
      <c r="EX80" s="56"/>
      <c r="EY80" s="56"/>
      <c r="EZ80" s="56"/>
      <c r="FA80" s="56"/>
      <c r="FB80" s="56"/>
      <c r="FC80" s="56"/>
      <c r="FD80" s="56"/>
      <c r="FE80" s="56"/>
      <c r="FF80" s="56"/>
      <c r="FG80" s="56"/>
      <c r="FH80" s="56"/>
      <c r="FI80" s="56"/>
      <c r="FJ80" s="56"/>
      <c r="FK80" s="56"/>
      <c r="FL80" s="56"/>
      <c r="FM80" s="56"/>
      <c r="FN80" s="56"/>
    </row>
    <row r="81" spans="1:170" s="57" customFormat="1" ht="22.5" x14ac:dyDescent="0.25">
      <c r="A81" s="50" t="s">
        <v>41</v>
      </c>
      <c r="B81" s="51" t="s">
        <v>42</v>
      </c>
      <c r="C81" s="50">
        <v>11510</v>
      </c>
      <c r="D81" s="51" t="s">
        <v>42</v>
      </c>
      <c r="E81" s="51" t="s">
        <v>43</v>
      </c>
      <c r="F81" s="51" t="s">
        <v>50</v>
      </c>
      <c r="G81" s="60" t="s">
        <v>194</v>
      </c>
      <c r="H81" s="51" t="s">
        <v>195</v>
      </c>
      <c r="I81" s="50">
        <v>27101</v>
      </c>
      <c r="J81" s="51" t="s">
        <v>179</v>
      </c>
      <c r="K81" s="58" t="s">
        <v>184</v>
      </c>
      <c r="L81" s="48" t="s">
        <v>189</v>
      </c>
      <c r="M81" s="58"/>
      <c r="N81" s="58"/>
      <c r="O81" s="50" t="s">
        <v>45</v>
      </c>
      <c r="P81" s="59">
        <v>31</v>
      </c>
      <c r="Q81" s="55">
        <v>345</v>
      </c>
      <c r="R81" s="52" t="s">
        <v>46</v>
      </c>
      <c r="S81" s="53">
        <f t="shared" ref="S81" si="6">P81*Q81</f>
        <v>10695</v>
      </c>
      <c r="T81" s="54">
        <v>0</v>
      </c>
      <c r="U81" s="54">
        <v>0</v>
      </c>
      <c r="V81" s="54">
        <v>0</v>
      </c>
      <c r="W81" s="54">
        <v>0</v>
      </c>
      <c r="X81" s="44">
        <v>0</v>
      </c>
      <c r="Y81" s="55">
        <v>10695</v>
      </c>
      <c r="Z81" s="54">
        <v>0</v>
      </c>
      <c r="AA81" s="54">
        <v>0</v>
      </c>
      <c r="AB81" s="54">
        <v>0</v>
      </c>
      <c r="AC81" s="54">
        <v>0</v>
      </c>
      <c r="AD81" s="54">
        <v>0</v>
      </c>
      <c r="AE81" s="54">
        <v>0</v>
      </c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6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56"/>
      <c r="DL81" s="56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  <c r="EG81" s="56"/>
      <c r="EH81" s="56"/>
      <c r="EI81" s="56"/>
      <c r="EJ81" s="56"/>
      <c r="EK81" s="56"/>
      <c r="EL81" s="56"/>
      <c r="EM81" s="56"/>
      <c r="EN81" s="56"/>
      <c r="EO81" s="56"/>
      <c r="EP81" s="56"/>
      <c r="EQ81" s="56"/>
      <c r="ER81" s="56"/>
      <c r="ES81" s="56"/>
      <c r="ET81" s="56"/>
      <c r="EU81" s="56"/>
      <c r="EV81" s="56"/>
      <c r="EW81" s="56"/>
      <c r="EX81" s="56"/>
      <c r="EY81" s="56"/>
      <c r="EZ81" s="56"/>
      <c r="FA81" s="56"/>
      <c r="FB81" s="56"/>
      <c r="FC81" s="56"/>
      <c r="FD81" s="56"/>
      <c r="FE81" s="56"/>
      <c r="FF81" s="56"/>
      <c r="FG81" s="56"/>
      <c r="FH81" s="56"/>
      <c r="FI81" s="56"/>
      <c r="FJ81" s="56"/>
      <c r="FK81" s="56"/>
      <c r="FL81" s="56"/>
      <c r="FM81" s="56"/>
      <c r="FN81" s="56"/>
    </row>
    <row r="82" spans="1:170" s="57" customFormat="1" ht="33.75" x14ac:dyDescent="0.25">
      <c r="A82" s="50" t="s">
        <v>41</v>
      </c>
      <c r="B82" s="51" t="s">
        <v>42</v>
      </c>
      <c r="C82" s="50">
        <v>11510</v>
      </c>
      <c r="D82" s="51" t="s">
        <v>42</v>
      </c>
      <c r="E82" s="60" t="s">
        <v>43</v>
      </c>
      <c r="F82" s="51" t="s">
        <v>76</v>
      </c>
      <c r="G82" s="60" t="s">
        <v>85</v>
      </c>
      <c r="H82" s="51" t="s">
        <v>196</v>
      </c>
      <c r="I82" s="50">
        <v>21101</v>
      </c>
      <c r="J82" s="12" t="s">
        <v>88</v>
      </c>
      <c r="K82" s="58" t="s">
        <v>81</v>
      </c>
      <c r="L82" s="48" t="s">
        <v>82</v>
      </c>
      <c r="M82" s="58"/>
      <c r="N82" s="58"/>
      <c r="O82" s="50" t="s">
        <v>45</v>
      </c>
      <c r="P82" s="59">
        <v>3</v>
      </c>
      <c r="Q82" s="55">
        <v>26</v>
      </c>
      <c r="R82" s="52" t="s">
        <v>46</v>
      </c>
      <c r="S82" s="53">
        <f t="shared" ref="S82:S86" si="7">P82*Q82</f>
        <v>78</v>
      </c>
      <c r="T82" s="54">
        <v>0</v>
      </c>
      <c r="U82" s="54">
        <v>0</v>
      </c>
      <c r="V82" s="54">
        <v>0</v>
      </c>
      <c r="W82" s="54">
        <v>0</v>
      </c>
      <c r="X82" s="44">
        <v>0</v>
      </c>
      <c r="Y82" s="55">
        <v>78</v>
      </c>
      <c r="Z82" s="54">
        <v>0</v>
      </c>
      <c r="AA82" s="54">
        <v>0</v>
      </c>
      <c r="AB82" s="54">
        <v>0</v>
      </c>
      <c r="AC82" s="54">
        <v>0</v>
      </c>
      <c r="AD82" s="54">
        <v>0</v>
      </c>
      <c r="AE82" s="54">
        <v>0</v>
      </c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6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56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56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56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56"/>
      <c r="DL82" s="56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  <c r="EG82" s="56"/>
      <c r="EH82" s="56"/>
      <c r="EI82" s="56"/>
      <c r="EJ82" s="56"/>
      <c r="EK82" s="56"/>
      <c r="EL82" s="56"/>
      <c r="EM82" s="56"/>
      <c r="EN82" s="56"/>
      <c r="EO82" s="56"/>
      <c r="EP82" s="56"/>
      <c r="EQ82" s="56"/>
      <c r="ER82" s="56"/>
      <c r="ES82" s="56"/>
      <c r="ET82" s="56"/>
      <c r="EU82" s="56"/>
      <c r="EV82" s="56"/>
      <c r="EW82" s="56"/>
      <c r="EX82" s="56"/>
      <c r="EY82" s="56"/>
      <c r="EZ82" s="56"/>
      <c r="FA82" s="56"/>
      <c r="FB82" s="56"/>
      <c r="FC82" s="56"/>
      <c r="FD82" s="56"/>
      <c r="FE82" s="56"/>
      <c r="FF82" s="56"/>
      <c r="FG82" s="56"/>
      <c r="FH82" s="56"/>
      <c r="FI82" s="56"/>
      <c r="FJ82" s="56"/>
      <c r="FK82" s="56"/>
      <c r="FL82" s="56"/>
      <c r="FM82" s="56"/>
      <c r="FN82" s="56"/>
    </row>
    <row r="83" spans="1:170" s="57" customFormat="1" ht="146.25" x14ac:dyDescent="0.25">
      <c r="A83" s="50" t="s">
        <v>41</v>
      </c>
      <c r="B83" s="51" t="s">
        <v>42</v>
      </c>
      <c r="C83" s="50">
        <v>11510</v>
      </c>
      <c r="D83" s="51" t="s">
        <v>42</v>
      </c>
      <c r="E83" s="60" t="s">
        <v>43</v>
      </c>
      <c r="F83" s="51" t="s">
        <v>47</v>
      </c>
      <c r="G83" s="60" t="s">
        <v>43</v>
      </c>
      <c r="H83" s="51" t="s">
        <v>48</v>
      </c>
      <c r="I83" s="50">
        <v>26104</v>
      </c>
      <c r="J83" s="51" t="s">
        <v>94</v>
      </c>
      <c r="K83" s="58" t="s">
        <v>72</v>
      </c>
      <c r="L83" s="48" t="s">
        <v>73</v>
      </c>
      <c r="M83" s="58"/>
      <c r="N83" s="58"/>
      <c r="O83" s="50" t="s">
        <v>45</v>
      </c>
      <c r="P83" s="59">
        <v>1</v>
      </c>
      <c r="Q83" s="55">
        <v>2894</v>
      </c>
      <c r="R83" s="52" t="s">
        <v>46</v>
      </c>
      <c r="S83" s="53">
        <f t="shared" si="7"/>
        <v>2894</v>
      </c>
      <c r="T83" s="54">
        <v>0</v>
      </c>
      <c r="U83" s="54">
        <v>0</v>
      </c>
      <c r="V83" s="54">
        <v>0</v>
      </c>
      <c r="W83" s="54">
        <v>0</v>
      </c>
      <c r="X83" s="44">
        <v>0</v>
      </c>
      <c r="Y83" s="55">
        <v>2894</v>
      </c>
      <c r="Z83" s="54">
        <v>0</v>
      </c>
      <c r="AA83" s="54">
        <v>0</v>
      </c>
      <c r="AB83" s="54">
        <v>0</v>
      </c>
      <c r="AC83" s="54">
        <v>0</v>
      </c>
      <c r="AD83" s="54">
        <v>0</v>
      </c>
      <c r="AE83" s="54">
        <v>0</v>
      </c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6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56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56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56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56"/>
      <c r="DL83" s="56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  <c r="EG83" s="56"/>
      <c r="EH83" s="56"/>
      <c r="EI83" s="56"/>
      <c r="EJ83" s="56"/>
      <c r="EK83" s="56"/>
      <c r="EL83" s="56"/>
      <c r="EM83" s="56"/>
      <c r="EN83" s="56"/>
      <c r="EO83" s="56"/>
      <c r="EP83" s="56"/>
      <c r="EQ83" s="56"/>
      <c r="ER83" s="56"/>
      <c r="ES83" s="56"/>
      <c r="ET83" s="56"/>
      <c r="EU83" s="56"/>
      <c r="EV83" s="56"/>
      <c r="EW83" s="56"/>
      <c r="EX83" s="56"/>
      <c r="EY83" s="56"/>
      <c r="EZ83" s="56"/>
      <c r="FA83" s="56"/>
      <c r="FB83" s="56"/>
      <c r="FC83" s="56"/>
      <c r="FD83" s="56"/>
      <c r="FE83" s="56"/>
      <c r="FF83" s="56"/>
      <c r="FG83" s="56"/>
      <c r="FH83" s="56"/>
      <c r="FI83" s="56"/>
      <c r="FJ83" s="56"/>
      <c r="FK83" s="56"/>
      <c r="FL83" s="56"/>
      <c r="FM83" s="56"/>
      <c r="FN83" s="56"/>
    </row>
    <row r="84" spans="1:170" s="57" customFormat="1" ht="22.5" x14ac:dyDescent="0.25">
      <c r="A84" s="50" t="s">
        <v>41</v>
      </c>
      <c r="B84" s="51" t="s">
        <v>42</v>
      </c>
      <c r="C84" s="50">
        <v>11510</v>
      </c>
      <c r="D84" s="51" t="s">
        <v>42</v>
      </c>
      <c r="E84" s="60" t="s">
        <v>43</v>
      </c>
      <c r="F84" s="51" t="s">
        <v>50</v>
      </c>
      <c r="G84" s="60" t="s">
        <v>51</v>
      </c>
      <c r="H84" s="51" t="s">
        <v>49</v>
      </c>
      <c r="I84" s="50">
        <v>27101</v>
      </c>
      <c r="J84" s="51" t="s">
        <v>179</v>
      </c>
      <c r="K84" s="58" t="s">
        <v>159</v>
      </c>
      <c r="L84" s="58" t="s">
        <v>160</v>
      </c>
      <c r="M84" s="58"/>
      <c r="N84" s="58"/>
      <c r="O84" s="50" t="s">
        <v>45</v>
      </c>
      <c r="P84" s="59">
        <v>7</v>
      </c>
      <c r="Q84" s="55">
        <v>133</v>
      </c>
      <c r="R84" s="52" t="s">
        <v>46</v>
      </c>
      <c r="S84" s="53">
        <f t="shared" si="7"/>
        <v>931</v>
      </c>
      <c r="T84" s="54">
        <v>0</v>
      </c>
      <c r="U84" s="54">
        <v>0</v>
      </c>
      <c r="V84" s="54">
        <v>0</v>
      </c>
      <c r="W84" s="54">
        <v>0</v>
      </c>
      <c r="X84" s="44">
        <v>0</v>
      </c>
      <c r="Y84" s="55">
        <v>931</v>
      </c>
      <c r="Z84" s="54">
        <v>0</v>
      </c>
      <c r="AA84" s="54">
        <v>0</v>
      </c>
      <c r="AB84" s="54">
        <v>0</v>
      </c>
      <c r="AC84" s="54">
        <v>0</v>
      </c>
      <c r="AD84" s="54">
        <v>0</v>
      </c>
      <c r="AE84" s="54">
        <v>0</v>
      </c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6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56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56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56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56"/>
      <c r="DL84" s="56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  <c r="EG84" s="56"/>
      <c r="EH84" s="56"/>
      <c r="EI84" s="56"/>
      <c r="EJ84" s="56"/>
      <c r="EK84" s="56"/>
      <c r="EL84" s="56"/>
      <c r="EM84" s="56"/>
      <c r="EN84" s="56"/>
      <c r="EO84" s="56"/>
      <c r="EP84" s="56"/>
      <c r="EQ84" s="56"/>
      <c r="ER84" s="56"/>
      <c r="ES84" s="56"/>
      <c r="ET84" s="56"/>
      <c r="EU84" s="56"/>
      <c r="EV84" s="56"/>
      <c r="EW84" s="56"/>
      <c r="EX84" s="56"/>
      <c r="EY84" s="56"/>
      <c r="EZ84" s="56"/>
      <c r="FA84" s="56"/>
      <c r="FB84" s="56"/>
      <c r="FC84" s="56"/>
      <c r="FD84" s="56"/>
      <c r="FE84" s="56"/>
      <c r="FF84" s="56"/>
      <c r="FG84" s="56"/>
      <c r="FH84" s="56"/>
      <c r="FI84" s="56"/>
      <c r="FJ84" s="56"/>
      <c r="FK84" s="56"/>
      <c r="FL84" s="56"/>
      <c r="FM84" s="56"/>
      <c r="FN84" s="56"/>
    </row>
    <row r="85" spans="1:170" s="57" customFormat="1" ht="22.5" x14ac:dyDescent="0.25">
      <c r="A85" s="50" t="s">
        <v>41</v>
      </c>
      <c r="B85" s="51" t="s">
        <v>42</v>
      </c>
      <c r="C85" s="50">
        <v>11510</v>
      </c>
      <c r="D85" s="51" t="s">
        <v>197</v>
      </c>
      <c r="E85" s="60" t="s">
        <v>43</v>
      </c>
      <c r="F85" s="51" t="s">
        <v>50</v>
      </c>
      <c r="G85" s="60" t="s">
        <v>51</v>
      </c>
      <c r="H85" s="51" t="s">
        <v>49</v>
      </c>
      <c r="I85" s="50">
        <v>27101</v>
      </c>
      <c r="J85" s="51" t="s">
        <v>179</v>
      </c>
      <c r="K85" s="58" t="s">
        <v>161</v>
      </c>
      <c r="L85" s="48" t="s">
        <v>162</v>
      </c>
      <c r="M85" s="58"/>
      <c r="N85" s="58"/>
      <c r="O85" s="50" t="s">
        <v>45</v>
      </c>
      <c r="P85" s="59">
        <v>1</v>
      </c>
      <c r="Q85" s="55">
        <v>210</v>
      </c>
      <c r="R85" s="52" t="s">
        <v>46</v>
      </c>
      <c r="S85" s="53">
        <f t="shared" si="7"/>
        <v>210</v>
      </c>
      <c r="T85" s="54">
        <v>0</v>
      </c>
      <c r="U85" s="54">
        <v>0</v>
      </c>
      <c r="V85" s="54">
        <v>0</v>
      </c>
      <c r="W85" s="54">
        <v>0</v>
      </c>
      <c r="X85" s="44">
        <v>0</v>
      </c>
      <c r="Y85" s="55">
        <v>210</v>
      </c>
      <c r="Z85" s="54">
        <v>0</v>
      </c>
      <c r="AA85" s="54">
        <v>0</v>
      </c>
      <c r="AB85" s="54">
        <v>0</v>
      </c>
      <c r="AC85" s="54">
        <v>0</v>
      </c>
      <c r="AD85" s="54">
        <v>0</v>
      </c>
      <c r="AE85" s="54">
        <v>0</v>
      </c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6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56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56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56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56"/>
      <c r="DL85" s="56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  <c r="EG85" s="56"/>
      <c r="EH85" s="56"/>
      <c r="EI85" s="56"/>
      <c r="EJ85" s="56"/>
      <c r="EK85" s="56"/>
      <c r="EL85" s="56"/>
      <c r="EM85" s="56"/>
      <c r="EN85" s="56"/>
      <c r="EO85" s="56"/>
      <c r="EP85" s="56"/>
      <c r="EQ85" s="56"/>
      <c r="ER85" s="56"/>
      <c r="ES85" s="56"/>
      <c r="ET85" s="56"/>
      <c r="EU85" s="56"/>
      <c r="EV85" s="56"/>
      <c r="EW85" s="56"/>
      <c r="EX85" s="56"/>
      <c r="EY85" s="56"/>
      <c r="EZ85" s="56"/>
      <c r="FA85" s="56"/>
      <c r="FB85" s="56"/>
      <c r="FC85" s="56"/>
      <c r="FD85" s="56"/>
      <c r="FE85" s="56"/>
      <c r="FF85" s="56"/>
      <c r="FG85" s="56"/>
      <c r="FH85" s="56"/>
      <c r="FI85" s="56"/>
      <c r="FJ85" s="56"/>
      <c r="FK85" s="56"/>
      <c r="FL85" s="56"/>
      <c r="FM85" s="56"/>
      <c r="FN85" s="56"/>
    </row>
    <row r="86" spans="1:170" s="57" customFormat="1" ht="22.5" x14ac:dyDescent="0.25">
      <c r="A86" s="50" t="s">
        <v>41</v>
      </c>
      <c r="B86" s="51" t="s">
        <v>42</v>
      </c>
      <c r="C86" s="50">
        <v>11510</v>
      </c>
      <c r="D86" s="51" t="s">
        <v>198</v>
      </c>
      <c r="E86" s="60" t="s">
        <v>43</v>
      </c>
      <c r="F86" s="51" t="s">
        <v>50</v>
      </c>
      <c r="G86" s="60" t="s">
        <v>51</v>
      </c>
      <c r="H86" s="51" t="s">
        <v>49</v>
      </c>
      <c r="I86" s="50">
        <v>27101</v>
      </c>
      <c r="J86" s="51" t="s">
        <v>179</v>
      </c>
      <c r="K86" s="58" t="s">
        <v>163</v>
      </c>
      <c r="L86" s="58" t="s">
        <v>164</v>
      </c>
      <c r="M86" s="58"/>
      <c r="N86" s="58"/>
      <c r="O86" s="50" t="s">
        <v>45</v>
      </c>
      <c r="P86" s="59">
        <v>1</v>
      </c>
      <c r="Q86" s="55">
        <v>451</v>
      </c>
      <c r="R86" s="52" t="s">
        <v>46</v>
      </c>
      <c r="S86" s="53">
        <f t="shared" si="7"/>
        <v>451</v>
      </c>
      <c r="T86" s="54">
        <v>0</v>
      </c>
      <c r="U86" s="54">
        <v>0</v>
      </c>
      <c r="V86" s="54">
        <v>0</v>
      </c>
      <c r="W86" s="54">
        <v>0</v>
      </c>
      <c r="X86" s="44">
        <v>0</v>
      </c>
      <c r="Y86" s="55">
        <v>451</v>
      </c>
      <c r="Z86" s="54">
        <v>0</v>
      </c>
      <c r="AA86" s="54">
        <v>0</v>
      </c>
      <c r="AB86" s="54">
        <v>0</v>
      </c>
      <c r="AC86" s="54">
        <v>0</v>
      </c>
      <c r="AD86" s="54">
        <v>0</v>
      </c>
      <c r="AE86" s="54">
        <v>0</v>
      </c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6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56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56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56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56"/>
      <c r="DL86" s="56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6"/>
      <c r="ES86" s="56"/>
      <c r="ET86" s="56"/>
      <c r="EU86" s="56"/>
      <c r="EV86" s="56"/>
      <c r="EW86" s="56"/>
      <c r="EX86" s="56"/>
      <c r="EY86" s="56"/>
      <c r="EZ86" s="56"/>
      <c r="FA86" s="56"/>
      <c r="FB86" s="56"/>
      <c r="FC86" s="56"/>
      <c r="FD86" s="56"/>
      <c r="FE86" s="56"/>
      <c r="FF86" s="56"/>
      <c r="FG86" s="56"/>
      <c r="FH86" s="56"/>
      <c r="FI86" s="56"/>
      <c r="FJ86" s="56"/>
      <c r="FK86" s="56"/>
      <c r="FL86" s="56"/>
      <c r="FM86" s="56"/>
      <c r="FN86" s="56"/>
    </row>
    <row r="87" spans="1:170" s="31" customFormat="1" ht="67.5" x14ac:dyDescent="0.2">
      <c r="A87" s="8" t="s">
        <v>41</v>
      </c>
      <c r="B87" s="6" t="s">
        <v>42</v>
      </c>
      <c r="C87" s="32">
        <v>51314</v>
      </c>
      <c r="D87" s="6" t="s">
        <v>42</v>
      </c>
      <c r="E87" s="6" t="s">
        <v>43</v>
      </c>
      <c r="F87" s="6" t="s">
        <v>44</v>
      </c>
      <c r="G87" s="25" t="s">
        <v>43</v>
      </c>
      <c r="H87" s="6" t="s">
        <v>49</v>
      </c>
      <c r="I87" s="26">
        <v>31401</v>
      </c>
      <c r="J87" s="28" t="s">
        <v>96</v>
      </c>
      <c r="K87" s="10"/>
      <c r="L87" s="33" t="s">
        <v>97</v>
      </c>
      <c r="M87" s="10"/>
      <c r="N87" s="10"/>
      <c r="O87" s="10" t="s">
        <v>45</v>
      </c>
      <c r="P87" s="14">
        <v>1</v>
      </c>
      <c r="Q87" s="13">
        <v>8923.7800000000007</v>
      </c>
      <c r="R87" s="7" t="s">
        <v>46</v>
      </c>
      <c r="S87" s="23">
        <f t="shared" si="3"/>
        <v>8923.7800000000007</v>
      </c>
      <c r="T87" s="30">
        <v>0</v>
      </c>
      <c r="U87" s="30">
        <v>0</v>
      </c>
      <c r="V87" s="30">
        <v>0</v>
      </c>
      <c r="W87" s="30">
        <v>0</v>
      </c>
      <c r="X87" s="30">
        <v>0</v>
      </c>
      <c r="Y87" s="30">
        <f>S87</f>
        <v>8923.7800000000007</v>
      </c>
      <c r="Z87" s="30">
        <v>0</v>
      </c>
      <c r="AA87" s="30">
        <v>0</v>
      </c>
      <c r="AB87" s="30">
        <v>0</v>
      </c>
      <c r="AC87" s="30">
        <v>0</v>
      </c>
      <c r="AD87" s="30">
        <v>0</v>
      </c>
      <c r="AE87" s="30">
        <v>0</v>
      </c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  <c r="CT87" s="22"/>
      <c r="CU87" s="22"/>
      <c r="CV87" s="22"/>
      <c r="CW87" s="22"/>
      <c r="CX87" s="22"/>
      <c r="CY87" s="22"/>
      <c r="CZ87" s="22"/>
      <c r="DA87" s="22"/>
      <c r="DB87" s="22"/>
      <c r="DC87" s="22"/>
      <c r="DD87" s="22"/>
      <c r="DE87" s="22"/>
      <c r="DF87" s="22"/>
      <c r="DG87" s="22"/>
      <c r="DH87" s="22"/>
      <c r="DI87" s="22"/>
      <c r="DJ87" s="22"/>
      <c r="DK87" s="22"/>
      <c r="DL87" s="22"/>
      <c r="DM87" s="22"/>
      <c r="DN87" s="22"/>
      <c r="DO87" s="22"/>
      <c r="DP87" s="22"/>
      <c r="DQ87" s="22"/>
      <c r="DR87" s="22"/>
      <c r="DS87" s="22"/>
      <c r="DT87" s="22"/>
      <c r="DU87" s="22"/>
      <c r="DV87" s="22"/>
      <c r="DW87" s="22"/>
      <c r="DX87" s="22"/>
      <c r="DY87" s="22"/>
      <c r="DZ87" s="22"/>
      <c r="EA87" s="22"/>
      <c r="EB87" s="22"/>
      <c r="EC87" s="22"/>
      <c r="ED87" s="22"/>
      <c r="EE87" s="22"/>
      <c r="EF87" s="22"/>
      <c r="EG87" s="22"/>
      <c r="EH87" s="22"/>
      <c r="EI87" s="22"/>
      <c r="EJ87" s="22"/>
      <c r="EK87" s="22"/>
      <c r="EL87" s="22"/>
      <c r="EM87" s="22"/>
      <c r="EN87" s="22"/>
      <c r="EO87" s="22"/>
      <c r="EP87" s="22"/>
      <c r="EQ87" s="22"/>
      <c r="ER87" s="22"/>
      <c r="ES87" s="22"/>
      <c r="ET87" s="22"/>
      <c r="EU87" s="22"/>
      <c r="EV87" s="22"/>
      <c r="EW87" s="22"/>
      <c r="EX87" s="22"/>
      <c r="EY87" s="22"/>
      <c r="EZ87" s="22"/>
      <c r="FA87" s="22"/>
      <c r="FB87" s="22"/>
      <c r="FC87" s="22"/>
      <c r="FD87" s="22"/>
      <c r="FE87" s="22"/>
      <c r="FF87" s="22"/>
      <c r="FG87" s="22"/>
      <c r="FH87" s="22"/>
      <c r="FI87" s="22"/>
      <c r="FJ87" s="22"/>
      <c r="FK87" s="22"/>
      <c r="FL87" s="22"/>
      <c r="FM87" s="22"/>
      <c r="FN87" s="22"/>
    </row>
    <row r="88" spans="1:170" s="31" customFormat="1" ht="56.25" x14ac:dyDescent="0.2">
      <c r="A88" s="8" t="s">
        <v>41</v>
      </c>
      <c r="B88" s="6" t="s">
        <v>42</v>
      </c>
      <c r="C88" s="32">
        <v>51316</v>
      </c>
      <c r="D88" s="6" t="s">
        <v>42</v>
      </c>
      <c r="E88" s="6" t="s">
        <v>43</v>
      </c>
      <c r="F88" s="6" t="s">
        <v>47</v>
      </c>
      <c r="G88" s="25" t="s">
        <v>99</v>
      </c>
      <c r="H88" s="6" t="s">
        <v>98</v>
      </c>
      <c r="I88" s="26">
        <v>31602</v>
      </c>
      <c r="J88" s="28" t="s">
        <v>101</v>
      </c>
      <c r="K88" s="10"/>
      <c r="L88" s="33" t="s">
        <v>100</v>
      </c>
      <c r="M88" s="10"/>
      <c r="N88" s="10"/>
      <c r="O88" s="10" t="s">
        <v>45</v>
      </c>
      <c r="P88" s="14">
        <v>1</v>
      </c>
      <c r="Q88" s="13">
        <v>299</v>
      </c>
      <c r="R88" s="7" t="s">
        <v>46</v>
      </c>
      <c r="S88" s="23">
        <f t="shared" si="3"/>
        <v>299</v>
      </c>
      <c r="T88" s="30">
        <v>0</v>
      </c>
      <c r="U88" s="30">
        <v>0</v>
      </c>
      <c r="V88" s="30">
        <v>0</v>
      </c>
      <c r="W88" s="30">
        <v>0</v>
      </c>
      <c r="X88" s="30">
        <v>0</v>
      </c>
      <c r="Y88" s="30">
        <f t="shared" ref="Y88:Y97" si="8">S88</f>
        <v>299</v>
      </c>
      <c r="Z88" s="30">
        <v>0</v>
      </c>
      <c r="AA88" s="30">
        <v>0</v>
      </c>
      <c r="AB88" s="30">
        <v>0</v>
      </c>
      <c r="AC88" s="30">
        <v>0</v>
      </c>
      <c r="AD88" s="30">
        <v>0</v>
      </c>
      <c r="AE88" s="30">
        <v>0</v>
      </c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  <c r="CT88" s="22"/>
      <c r="CU88" s="22"/>
      <c r="CV88" s="22"/>
      <c r="CW88" s="22"/>
      <c r="CX88" s="22"/>
      <c r="CY88" s="22"/>
      <c r="CZ88" s="22"/>
      <c r="DA88" s="22"/>
      <c r="DB88" s="22"/>
      <c r="DC88" s="22"/>
      <c r="DD88" s="22"/>
      <c r="DE88" s="22"/>
      <c r="DF88" s="22"/>
      <c r="DG88" s="22"/>
      <c r="DH88" s="22"/>
      <c r="DI88" s="22"/>
      <c r="DJ88" s="22"/>
      <c r="DK88" s="22"/>
      <c r="DL88" s="22"/>
      <c r="DM88" s="22"/>
      <c r="DN88" s="22"/>
      <c r="DO88" s="22"/>
      <c r="DP88" s="22"/>
      <c r="DQ88" s="22"/>
      <c r="DR88" s="22"/>
      <c r="DS88" s="22"/>
      <c r="DT88" s="22"/>
      <c r="DU88" s="22"/>
      <c r="DV88" s="22"/>
      <c r="DW88" s="22"/>
      <c r="DX88" s="22"/>
      <c r="DY88" s="22"/>
      <c r="DZ88" s="22"/>
      <c r="EA88" s="22"/>
      <c r="EB88" s="22"/>
      <c r="EC88" s="22"/>
      <c r="ED88" s="22"/>
      <c r="EE88" s="22"/>
      <c r="EF88" s="22"/>
      <c r="EG88" s="22"/>
      <c r="EH88" s="22"/>
      <c r="EI88" s="22"/>
      <c r="EJ88" s="22"/>
      <c r="EK88" s="22"/>
      <c r="EL88" s="22"/>
      <c r="EM88" s="22"/>
      <c r="EN88" s="22"/>
      <c r="EO88" s="22"/>
      <c r="EP88" s="22"/>
      <c r="EQ88" s="22"/>
      <c r="ER88" s="22"/>
      <c r="ES88" s="22"/>
      <c r="ET88" s="22"/>
      <c r="EU88" s="22"/>
      <c r="EV88" s="22"/>
      <c r="EW88" s="22"/>
      <c r="EX88" s="22"/>
      <c r="EY88" s="22"/>
      <c r="EZ88" s="22"/>
      <c r="FA88" s="22"/>
      <c r="FB88" s="22"/>
      <c r="FC88" s="22"/>
      <c r="FD88" s="22"/>
      <c r="FE88" s="22"/>
      <c r="FF88" s="22"/>
      <c r="FG88" s="22"/>
      <c r="FH88" s="22"/>
      <c r="FI88" s="22"/>
      <c r="FJ88" s="22"/>
      <c r="FK88" s="22"/>
      <c r="FL88" s="22"/>
      <c r="FM88" s="22"/>
      <c r="FN88" s="22"/>
    </row>
    <row r="89" spans="1:170" s="31" customFormat="1" ht="22.5" x14ac:dyDescent="0.25">
      <c r="A89" s="8" t="s">
        <v>41</v>
      </c>
      <c r="B89" s="6" t="s">
        <v>42</v>
      </c>
      <c r="C89" s="32">
        <v>51318</v>
      </c>
      <c r="D89" s="6" t="s">
        <v>42</v>
      </c>
      <c r="E89" s="6" t="s">
        <v>43</v>
      </c>
      <c r="F89" s="6" t="s">
        <v>44</v>
      </c>
      <c r="G89" s="25" t="s">
        <v>43</v>
      </c>
      <c r="H89" s="6" t="s">
        <v>49</v>
      </c>
      <c r="I89" s="66">
        <v>31801</v>
      </c>
      <c r="J89" s="28" t="s">
        <v>199</v>
      </c>
      <c r="K89" s="10"/>
      <c r="L89" s="67" t="s">
        <v>200</v>
      </c>
      <c r="M89" s="10"/>
      <c r="N89" s="10"/>
      <c r="O89" s="10" t="s">
        <v>45</v>
      </c>
      <c r="P89" s="14">
        <v>1</v>
      </c>
      <c r="Q89" s="68">
        <v>688.67</v>
      </c>
      <c r="R89" s="7" t="s">
        <v>46</v>
      </c>
      <c r="S89" s="23">
        <f t="shared" si="3"/>
        <v>688.67</v>
      </c>
      <c r="T89" s="30">
        <v>0</v>
      </c>
      <c r="U89" s="30">
        <v>0</v>
      </c>
      <c r="V89" s="30">
        <v>0</v>
      </c>
      <c r="W89" s="30">
        <v>0</v>
      </c>
      <c r="X89" s="30">
        <v>0</v>
      </c>
      <c r="Y89" s="30">
        <f t="shared" si="8"/>
        <v>688.67</v>
      </c>
      <c r="Z89" s="30">
        <v>0</v>
      </c>
      <c r="AA89" s="30">
        <v>0</v>
      </c>
      <c r="AB89" s="30">
        <v>0</v>
      </c>
      <c r="AC89" s="30">
        <v>0</v>
      </c>
      <c r="AD89" s="30">
        <v>0</v>
      </c>
      <c r="AE89" s="30">
        <v>0</v>
      </c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  <c r="CT89" s="22"/>
      <c r="CU89" s="22"/>
      <c r="CV89" s="22"/>
      <c r="CW89" s="22"/>
      <c r="CX89" s="22"/>
      <c r="CY89" s="22"/>
      <c r="CZ89" s="22"/>
      <c r="DA89" s="22"/>
      <c r="DB89" s="22"/>
      <c r="DC89" s="22"/>
      <c r="DD89" s="22"/>
      <c r="DE89" s="22"/>
      <c r="DF89" s="22"/>
      <c r="DG89" s="22"/>
      <c r="DH89" s="22"/>
      <c r="DI89" s="22"/>
      <c r="DJ89" s="22"/>
      <c r="DK89" s="22"/>
      <c r="DL89" s="22"/>
      <c r="DM89" s="22"/>
      <c r="DN89" s="22"/>
      <c r="DO89" s="22"/>
      <c r="DP89" s="22"/>
      <c r="DQ89" s="22"/>
      <c r="DR89" s="22"/>
      <c r="DS89" s="22"/>
      <c r="DT89" s="22"/>
      <c r="DU89" s="22"/>
      <c r="DV89" s="22"/>
      <c r="DW89" s="22"/>
      <c r="DX89" s="22"/>
      <c r="DY89" s="22"/>
      <c r="DZ89" s="22"/>
      <c r="EA89" s="22"/>
      <c r="EB89" s="22"/>
      <c r="EC89" s="22"/>
      <c r="ED89" s="22"/>
      <c r="EE89" s="22"/>
      <c r="EF89" s="22"/>
      <c r="EG89" s="22"/>
      <c r="EH89" s="22"/>
      <c r="EI89" s="22"/>
      <c r="EJ89" s="22"/>
      <c r="EK89" s="22"/>
      <c r="EL89" s="22"/>
      <c r="EM89" s="22"/>
      <c r="EN89" s="22"/>
      <c r="EO89" s="22"/>
      <c r="EP89" s="22"/>
      <c r="EQ89" s="22"/>
      <c r="ER89" s="22"/>
      <c r="ES89" s="22"/>
      <c r="ET89" s="22"/>
      <c r="EU89" s="22"/>
      <c r="EV89" s="22"/>
      <c r="EW89" s="22"/>
      <c r="EX89" s="22"/>
      <c r="EY89" s="22"/>
      <c r="EZ89" s="22"/>
      <c r="FA89" s="22"/>
      <c r="FB89" s="22"/>
      <c r="FC89" s="22"/>
      <c r="FD89" s="22"/>
      <c r="FE89" s="22"/>
      <c r="FF89" s="22"/>
      <c r="FG89" s="22"/>
      <c r="FH89" s="22"/>
      <c r="FI89" s="22"/>
      <c r="FJ89" s="22"/>
      <c r="FK89" s="22"/>
      <c r="FL89" s="22"/>
      <c r="FM89" s="22"/>
      <c r="FN89" s="22"/>
    </row>
    <row r="90" spans="1:170" s="31" customFormat="1" ht="78.75" x14ac:dyDescent="0.2">
      <c r="A90" s="8" t="s">
        <v>41</v>
      </c>
      <c r="B90" s="6" t="s">
        <v>42</v>
      </c>
      <c r="C90" s="32">
        <v>51326</v>
      </c>
      <c r="D90" s="6" t="s">
        <v>42</v>
      </c>
      <c r="E90" s="6" t="s">
        <v>43</v>
      </c>
      <c r="F90" s="6" t="s">
        <v>44</v>
      </c>
      <c r="G90" s="25" t="s">
        <v>43</v>
      </c>
      <c r="H90" s="6" t="s">
        <v>49</v>
      </c>
      <c r="I90" s="26">
        <v>32601</v>
      </c>
      <c r="J90" s="29" t="s">
        <v>102</v>
      </c>
      <c r="K90" s="10"/>
      <c r="L90" s="33" t="s">
        <v>103</v>
      </c>
      <c r="M90" s="10"/>
      <c r="N90" s="10"/>
      <c r="O90" s="10" t="s">
        <v>45</v>
      </c>
      <c r="P90" s="14">
        <v>1</v>
      </c>
      <c r="Q90" s="13">
        <v>1194.8699999999999</v>
      </c>
      <c r="R90" s="7" t="s">
        <v>46</v>
      </c>
      <c r="S90" s="23">
        <f t="shared" si="3"/>
        <v>1194.8699999999999</v>
      </c>
      <c r="T90" s="30">
        <v>0</v>
      </c>
      <c r="U90" s="30">
        <v>0</v>
      </c>
      <c r="V90" s="30">
        <v>0</v>
      </c>
      <c r="W90" s="30">
        <v>0</v>
      </c>
      <c r="X90" s="30">
        <v>0</v>
      </c>
      <c r="Y90" s="30">
        <f t="shared" si="8"/>
        <v>1194.8699999999999</v>
      </c>
      <c r="Z90" s="30">
        <v>0</v>
      </c>
      <c r="AA90" s="30">
        <v>0</v>
      </c>
      <c r="AB90" s="30">
        <v>0</v>
      </c>
      <c r="AC90" s="30">
        <v>0</v>
      </c>
      <c r="AD90" s="30">
        <v>0</v>
      </c>
      <c r="AE90" s="30">
        <v>0</v>
      </c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  <c r="CT90" s="22"/>
      <c r="CU90" s="22"/>
      <c r="CV90" s="22"/>
      <c r="CW90" s="22"/>
      <c r="CX90" s="22"/>
      <c r="CY90" s="22"/>
      <c r="CZ90" s="22"/>
      <c r="DA90" s="22"/>
      <c r="DB90" s="22"/>
      <c r="DC90" s="22"/>
      <c r="DD90" s="22"/>
      <c r="DE90" s="22"/>
      <c r="DF90" s="22"/>
      <c r="DG90" s="22"/>
      <c r="DH90" s="22"/>
      <c r="DI90" s="22"/>
      <c r="DJ90" s="22"/>
      <c r="DK90" s="22"/>
      <c r="DL90" s="22"/>
      <c r="DM90" s="22"/>
      <c r="DN90" s="22"/>
      <c r="DO90" s="22"/>
      <c r="DP90" s="22"/>
      <c r="DQ90" s="22"/>
      <c r="DR90" s="22"/>
      <c r="DS90" s="22"/>
      <c r="DT90" s="22"/>
      <c r="DU90" s="22"/>
      <c r="DV90" s="22"/>
      <c r="DW90" s="22"/>
      <c r="DX90" s="22"/>
      <c r="DY90" s="22"/>
      <c r="DZ90" s="22"/>
      <c r="EA90" s="22"/>
      <c r="EB90" s="22"/>
      <c r="EC90" s="22"/>
      <c r="ED90" s="22"/>
      <c r="EE90" s="22"/>
      <c r="EF90" s="22"/>
      <c r="EG90" s="22"/>
      <c r="EH90" s="22"/>
      <c r="EI90" s="22"/>
      <c r="EJ90" s="22"/>
      <c r="EK90" s="22"/>
      <c r="EL90" s="22"/>
      <c r="EM90" s="22"/>
      <c r="EN90" s="22"/>
      <c r="EO90" s="22"/>
      <c r="EP90" s="22"/>
      <c r="EQ90" s="22"/>
      <c r="ER90" s="22"/>
      <c r="ES90" s="22"/>
      <c r="ET90" s="22"/>
      <c r="EU90" s="22"/>
      <c r="EV90" s="22"/>
      <c r="EW90" s="22"/>
      <c r="EX90" s="22"/>
      <c r="EY90" s="22"/>
      <c r="EZ90" s="22"/>
      <c r="FA90" s="22"/>
      <c r="FB90" s="22"/>
      <c r="FC90" s="22"/>
      <c r="FD90" s="22"/>
      <c r="FE90" s="22"/>
      <c r="FF90" s="22"/>
      <c r="FG90" s="22"/>
      <c r="FH90" s="22"/>
      <c r="FI90" s="22"/>
      <c r="FJ90" s="22"/>
      <c r="FK90" s="22"/>
      <c r="FL90" s="22"/>
      <c r="FM90" s="22"/>
      <c r="FN90" s="22"/>
    </row>
    <row r="91" spans="1:170" s="31" customFormat="1" ht="78.75" x14ac:dyDescent="0.2">
      <c r="A91" s="8" t="s">
        <v>41</v>
      </c>
      <c r="B91" s="6" t="s">
        <v>42</v>
      </c>
      <c r="C91" s="32">
        <v>51326</v>
      </c>
      <c r="D91" s="6" t="s">
        <v>42</v>
      </c>
      <c r="E91" s="6" t="s">
        <v>43</v>
      </c>
      <c r="F91" s="6" t="s">
        <v>47</v>
      </c>
      <c r="G91" s="25" t="s">
        <v>43</v>
      </c>
      <c r="H91" s="6" t="s">
        <v>49</v>
      </c>
      <c r="I91" s="26">
        <v>32601</v>
      </c>
      <c r="J91" s="29" t="s">
        <v>102</v>
      </c>
      <c r="K91" s="10"/>
      <c r="L91" s="33" t="s">
        <v>104</v>
      </c>
      <c r="M91" s="10"/>
      <c r="N91" s="10"/>
      <c r="O91" s="10" t="s">
        <v>45</v>
      </c>
      <c r="P91" s="14">
        <v>1</v>
      </c>
      <c r="Q91" s="13">
        <v>92.53</v>
      </c>
      <c r="R91" s="7" t="s">
        <v>46</v>
      </c>
      <c r="S91" s="23">
        <f t="shared" si="3"/>
        <v>92.53</v>
      </c>
      <c r="T91" s="30">
        <v>0</v>
      </c>
      <c r="U91" s="30">
        <v>0</v>
      </c>
      <c r="V91" s="30">
        <v>0</v>
      </c>
      <c r="W91" s="30">
        <v>0</v>
      </c>
      <c r="X91" s="30">
        <v>0</v>
      </c>
      <c r="Y91" s="30">
        <f t="shared" si="8"/>
        <v>92.53</v>
      </c>
      <c r="Z91" s="30">
        <v>0</v>
      </c>
      <c r="AA91" s="30">
        <v>0</v>
      </c>
      <c r="AB91" s="30">
        <v>0</v>
      </c>
      <c r="AC91" s="30">
        <v>0</v>
      </c>
      <c r="AD91" s="30">
        <v>0</v>
      </c>
      <c r="AE91" s="30">
        <v>0</v>
      </c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</row>
    <row r="92" spans="1:170" s="31" customFormat="1" ht="78.75" x14ac:dyDescent="0.2">
      <c r="A92" s="8" t="s">
        <v>41</v>
      </c>
      <c r="B92" s="6" t="s">
        <v>42</v>
      </c>
      <c r="C92" s="32">
        <v>51326</v>
      </c>
      <c r="D92" s="6" t="s">
        <v>42</v>
      </c>
      <c r="E92" s="6" t="s">
        <v>43</v>
      </c>
      <c r="F92" s="6" t="s">
        <v>50</v>
      </c>
      <c r="G92" s="25" t="s">
        <v>51</v>
      </c>
      <c r="H92" s="6" t="s">
        <v>49</v>
      </c>
      <c r="I92" s="26">
        <v>32601</v>
      </c>
      <c r="J92" s="29" t="s">
        <v>102</v>
      </c>
      <c r="K92" s="10"/>
      <c r="L92" s="33" t="s">
        <v>105</v>
      </c>
      <c r="M92" s="10"/>
      <c r="N92" s="10"/>
      <c r="O92" s="10" t="s">
        <v>45</v>
      </c>
      <c r="P92" s="14">
        <v>1</v>
      </c>
      <c r="Q92" s="13">
        <v>1046.53</v>
      </c>
      <c r="R92" s="7" t="s">
        <v>46</v>
      </c>
      <c r="S92" s="23">
        <f t="shared" si="3"/>
        <v>1046.53</v>
      </c>
      <c r="T92" s="30">
        <v>0</v>
      </c>
      <c r="U92" s="30">
        <v>0</v>
      </c>
      <c r="V92" s="30">
        <v>0</v>
      </c>
      <c r="W92" s="30">
        <v>0</v>
      </c>
      <c r="X92" s="30">
        <v>0</v>
      </c>
      <c r="Y92" s="30">
        <f t="shared" si="8"/>
        <v>1046.53</v>
      </c>
      <c r="Z92" s="30">
        <v>0</v>
      </c>
      <c r="AA92" s="30">
        <v>0</v>
      </c>
      <c r="AB92" s="30">
        <v>0</v>
      </c>
      <c r="AC92" s="30">
        <v>0</v>
      </c>
      <c r="AD92" s="30">
        <v>0</v>
      </c>
      <c r="AE92" s="30">
        <v>0</v>
      </c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  <c r="CT92" s="22"/>
      <c r="CU92" s="22"/>
      <c r="CV92" s="22"/>
      <c r="CW92" s="22"/>
      <c r="CX92" s="22"/>
      <c r="CY92" s="22"/>
      <c r="CZ92" s="22"/>
      <c r="DA92" s="22"/>
      <c r="DB92" s="22"/>
      <c r="DC92" s="22"/>
      <c r="DD92" s="22"/>
      <c r="DE92" s="22"/>
      <c r="DF92" s="22"/>
      <c r="DG92" s="22"/>
      <c r="DH92" s="22"/>
      <c r="DI92" s="22"/>
      <c r="DJ92" s="22"/>
      <c r="DK92" s="22"/>
      <c r="DL92" s="22"/>
      <c r="DM92" s="22"/>
      <c r="DN92" s="22"/>
      <c r="DO92" s="22"/>
      <c r="DP92" s="22"/>
      <c r="DQ92" s="22"/>
      <c r="DR92" s="22"/>
      <c r="DS92" s="22"/>
      <c r="DT92" s="22"/>
      <c r="DU92" s="22"/>
      <c r="DV92" s="22"/>
      <c r="DW92" s="22"/>
      <c r="DX92" s="22"/>
      <c r="DY92" s="22"/>
      <c r="DZ92" s="22"/>
      <c r="EA92" s="22"/>
      <c r="EB92" s="22"/>
      <c r="EC92" s="22"/>
      <c r="ED92" s="22"/>
      <c r="EE92" s="22"/>
      <c r="EF92" s="22"/>
      <c r="EG92" s="22"/>
      <c r="EH92" s="22"/>
      <c r="EI92" s="22"/>
      <c r="EJ92" s="22"/>
      <c r="EK92" s="22"/>
      <c r="EL92" s="22"/>
      <c r="EM92" s="22"/>
      <c r="EN92" s="22"/>
      <c r="EO92" s="22"/>
      <c r="EP92" s="22"/>
      <c r="EQ92" s="22"/>
      <c r="ER92" s="22"/>
      <c r="ES92" s="22"/>
      <c r="ET92" s="22"/>
      <c r="EU92" s="22"/>
      <c r="EV92" s="22"/>
      <c r="EW92" s="22"/>
      <c r="EX92" s="22"/>
      <c r="EY92" s="22"/>
      <c r="EZ92" s="22"/>
      <c r="FA92" s="22"/>
      <c r="FB92" s="22"/>
      <c r="FC92" s="22"/>
      <c r="FD92" s="22"/>
      <c r="FE92" s="22"/>
      <c r="FF92" s="22"/>
      <c r="FG92" s="22"/>
      <c r="FH92" s="22"/>
      <c r="FI92" s="22"/>
      <c r="FJ92" s="22"/>
      <c r="FK92" s="22"/>
      <c r="FL92" s="22"/>
      <c r="FM92" s="22"/>
      <c r="FN92" s="22"/>
    </row>
    <row r="93" spans="1:170" s="31" customFormat="1" ht="78.75" x14ac:dyDescent="0.2">
      <c r="A93" s="8" t="s">
        <v>41</v>
      </c>
      <c r="B93" s="6" t="s">
        <v>42</v>
      </c>
      <c r="C93" s="32">
        <v>51326</v>
      </c>
      <c r="D93" s="6" t="s">
        <v>42</v>
      </c>
      <c r="E93" s="6" t="s">
        <v>43</v>
      </c>
      <c r="F93" s="6" t="s">
        <v>44</v>
      </c>
      <c r="G93" s="25" t="s">
        <v>43</v>
      </c>
      <c r="H93" s="6" t="s">
        <v>49</v>
      </c>
      <c r="I93" s="26">
        <v>32601</v>
      </c>
      <c r="J93" s="29" t="s">
        <v>102</v>
      </c>
      <c r="K93" s="10"/>
      <c r="L93" s="33" t="s">
        <v>106</v>
      </c>
      <c r="M93" s="10"/>
      <c r="N93" s="10"/>
      <c r="O93" s="10" t="s">
        <v>45</v>
      </c>
      <c r="P93" s="14">
        <v>1</v>
      </c>
      <c r="Q93" s="13">
        <v>1344.47</v>
      </c>
      <c r="R93" s="7" t="s">
        <v>46</v>
      </c>
      <c r="S93" s="23">
        <f t="shared" si="3"/>
        <v>1344.47</v>
      </c>
      <c r="T93" s="30">
        <v>0</v>
      </c>
      <c r="U93" s="30">
        <v>0</v>
      </c>
      <c r="V93" s="30">
        <v>0</v>
      </c>
      <c r="W93" s="30">
        <v>0</v>
      </c>
      <c r="X93" s="30">
        <v>0</v>
      </c>
      <c r="Y93" s="30">
        <f t="shared" si="8"/>
        <v>1344.47</v>
      </c>
      <c r="Z93" s="30">
        <v>0</v>
      </c>
      <c r="AA93" s="30">
        <v>0</v>
      </c>
      <c r="AB93" s="30">
        <v>0</v>
      </c>
      <c r="AC93" s="30">
        <v>0</v>
      </c>
      <c r="AD93" s="30">
        <v>0</v>
      </c>
      <c r="AE93" s="30">
        <v>0</v>
      </c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  <c r="CT93" s="22"/>
      <c r="CU93" s="22"/>
      <c r="CV93" s="22"/>
      <c r="CW93" s="22"/>
      <c r="CX93" s="22"/>
      <c r="CY93" s="22"/>
      <c r="CZ93" s="22"/>
      <c r="DA93" s="22"/>
      <c r="DB93" s="22"/>
      <c r="DC93" s="22"/>
      <c r="DD93" s="22"/>
      <c r="DE93" s="22"/>
      <c r="DF93" s="22"/>
      <c r="DG93" s="22"/>
      <c r="DH93" s="22"/>
      <c r="DI93" s="22"/>
      <c r="DJ93" s="22"/>
      <c r="DK93" s="22"/>
      <c r="DL93" s="22"/>
      <c r="DM93" s="22"/>
      <c r="DN93" s="22"/>
      <c r="DO93" s="22"/>
      <c r="DP93" s="22"/>
      <c r="DQ93" s="22"/>
      <c r="DR93" s="22"/>
      <c r="DS93" s="22"/>
      <c r="DT93" s="22"/>
      <c r="DU93" s="22"/>
      <c r="DV93" s="22"/>
      <c r="DW93" s="22"/>
      <c r="DX93" s="22"/>
      <c r="DY93" s="22"/>
      <c r="DZ93" s="22"/>
      <c r="EA93" s="22"/>
      <c r="EB93" s="22"/>
      <c r="EC93" s="22"/>
      <c r="ED93" s="22"/>
      <c r="EE93" s="22"/>
      <c r="EF93" s="22"/>
      <c r="EG93" s="22"/>
      <c r="EH93" s="22"/>
      <c r="EI93" s="22"/>
      <c r="EJ93" s="22"/>
      <c r="EK93" s="22"/>
      <c r="EL93" s="22"/>
      <c r="EM93" s="22"/>
      <c r="EN93" s="22"/>
      <c r="EO93" s="22"/>
      <c r="EP93" s="22"/>
      <c r="EQ93" s="22"/>
      <c r="ER93" s="22"/>
      <c r="ES93" s="22"/>
      <c r="ET93" s="22"/>
      <c r="EU93" s="22"/>
      <c r="EV93" s="22"/>
      <c r="EW93" s="22"/>
      <c r="EX93" s="22"/>
      <c r="EY93" s="22"/>
      <c r="EZ93" s="22"/>
      <c r="FA93" s="22"/>
      <c r="FB93" s="22"/>
      <c r="FC93" s="22"/>
      <c r="FD93" s="22"/>
      <c r="FE93" s="22"/>
      <c r="FF93" s="22"/>
      <c r="FG93" s="22"/>
      <c r="FH93" s="22"/>
      <c r="FI93" s="22"/>
      <c r="FJ93" s="22"/>
      <c r="FK93" s="22"/>
      <c r="FL93" s="22"/>
      <c r="FM93" s="22"/>
      <c r="FN93" s="22"/>
    </row>
    <row r="94" spans="1:170" s="31" customFormat="1" ht="67.5" x14ac:dyDescent="0.2">
      <c r="A94" s="8" t="s">
        <v>41</v>
      </c>
      <c r="B94" s="6" t="s">
        <v>42</v>
      </c>
      <c r="C94" s="32">
        <v>51351</v>
      </c>
      <c r="D94" s="6" t="s">
        <v>42</v>
      </c>
      <c r="E94" s="6" t="s">
        <v>43</v>
      </c>
      <c r="F94" s="6" t="s">
        <v>44</v>
      </c>
      <c r="G94" s="25" t="s">
        <v>43</v>
      </c>
      <c r="H94" s="65" t="s">
        <v>98</v>
      </c>
      <c r="I94" s="26">
        <v>35101</v>
      </c>
      <c r="J94" s="29" t="s">
        <v>201</v>
      </c>
      <c r="K94" s="10"/>
      <c r="L94" s="69" t="s">
        <v>203</v>
      </c>
      <c r="M94" s="10"/>
      <c r="N94" s="10"/>
      <c r="O94" s="10" t="s">
        <v>45</v>
      </c>
      <c r="P94" s="14">
        <v>1</v>
      </c>
      <c r="Q94" s="13">
        <v>2233</v>
      </c>
      <c r="R94" s="7" t="s">
        <v>46</v>
      </c>
      <c r="S94" s="23">
        <f t="shared" si="3"/>
        <v>2233</v>
      </c>
      <c r="T94" s="30">
        <v>0</v>
      </c>
      <c r="U94" s="30">
        <v>0</v>
      </c>
      <c r="V94" s="30">
        <v>0</v>
      </c>
      <c r="W94" s="30">
        <v>0</v>
      </c>
      <c r="X94" s="30">
        <v>0</v>
      </c>
      <c r="Y94" s="30">
        <f t="shared" si="8"/>
        <v>2233</v>
      </c>
      <c r="Z94" s="30">
        <v>0</v>
      </c>
      <c r="AA94" s="30">
        <v>0</v>
      </c>
      <c r="AB94" s="30">
        <v>0</v>
      </c>
      <c r="AC94" s="30">
        <v>0</v>
      </c>
      <c r="AD94" s="30">
        <v>0</v>
      </c>
      <c r="AE94" s="30">
        <v>0</v>
      </c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  <c r="CT94" s="22"/>
      <c r="CU94" s="22"/>
      <c r="CV94" s="22"/>
      <c r="CW94" s="22"/>
      <c r="CX94" s="22"/>
      <c r="CY94" s="22"/>
      <c r="CZ94" s="22"/>
      <c r="DA94" s="22"/>
      <c r="DB94" s="22"/>
      <c r="DC94" s="22"/>
      <c r="DD94" s="22"/>
      <c r="DE94" s="22"/>
      <c r="DF94" s="22"/>
      <c r="DG94" s="22"/>
      <c r="DH94" s="22"/>
      <c r="DI94" s="22"/>
      <c r="DJ94" s="22"/>
      <c r="DK94" s="22"/>
      <c r="DL94" s="22"/>
      <c r="DM94" s="22"/>
      <c r="DN94" s="22"/>
      <c r="DO94" s="22"/>
      <c r="DP94" s="22"/>
      <c r="DQ94" s="22"/>
      <c r="DR94" s="22"/>
      <c r="DS94" s="22"/>
      <c r="DT94" s="22"/>
      <c r="DU94" s="22"/>
      <c r="DV94" s="22"/>
      <c r="DW94" s="22"/>
      <c r="DX94" s="22"/>
      <c r="DY94" s="22"/>
      <c r="DZ94" s="22"/>
      <c r="EA94" s="22"/>
      <c r="EB94" s="22"/>
      <c r="EC94" s="22"/>
      <c r="ED94" s="22"/>
      <c r="EE94" s="22"/>
      <c r="EF94" s="22"/>
      <c r="EG94" s="22"/>
      <c r="EH94" s="22"/>
      <c r="EI94" s="22"/>
      <c r="EJ94" s="22"/>
      <c r="EK94" s="22"/>
      <c r="EL94" s="22"/>
      <c r="EM94" s="22"/>
      <c r="EN94" s="22"/>
      <c r="EO94" s="22"/>
      <c r="EP94" s="22"/>
      <c r="EQ94" s="22"/>
      <c r="ER94" s="22"/>
      <c r="ES94" s="22"/>
      <c r="ET94" s="22"/>
      <c r="EU94" s="22"/>
      <c r="EV94" s="22"/>
      <c r="EW94" s="22"/>
      <c r="EX94" s="22"/>
      <c r="EY94" s="22"/>
      <c r="EZ94" s="22"/>
      <c r="FA94" s="22"/>
      <c r="FB94" s="22"/>
      <c r="FC94" s="22"/>
      <c r="FD94" s="22"/>
      <c r="FE94" s="22"/>
      <c r="FF94" s="22"/>
      <c r="FG94" s="22"/>
      <c r="FH94" s="22"/>
      <c r="FI94" s="22"/>
      <c r="FJ94" s="22"/>
      <c r="FK94" s="22"/>
      <c r="FL94" s="22"/>
      <c r="FM94" s="22"/>
      <c r="FN94" s="22"/>
    </row>
    <row r="95" spans="1:170" s="31" customFormat="1" ht="78.75" x14ac:dyDescent="0.2">
      <c r="A95" s="8" t="s">
        <v>41</v>
      </c>
      <c r="B95" s="6" t="s">
        <v>42</v>
      </c>
      <c r="C95" s="32">
        <v>51351</v>
      </c>
      <c r="D95" s="6" t="s">
        <v>42</v>
      </c>
      <c r="E95" s="6" t="s">
        <v>43</v>
      </c>
      <c r="F95" s="6" t="s">
        <v>44</v>
      </c>
      <c r="G95" s="25" t="s">
        <v>43</v>
      </c>
      <c r="H95" s="65" t="s">
        <v>98</v>
      </c>
      <c r="I95" s="26">
        <v>35101</v>
      </c>
      <c r="J95" s="29" t="s">
        <v>201</v>
      </c>
      <c r="K95" s="10"/>
      <c r="L95" s="33" t="s">
        <v>202</v>
      </c>
      <c r="M95" s="10"/>
      <c r="N95" s="10"/>
      <c r="O95" s="10" t="s">
        <v>45</v>
      </c>
      <c r="P95" s="14">
        <v>1</v>
      </c>
      <c r="Q95" s="13">
        <v>11101.2</v>
      </c>
      <c r="R95" s="7" t="s">
        <v>46</v>
      </c>
      <c r="S95" s="23">
        <f t="shared" ref="S95" si="9">P95*Q95</f>
        <v>11101.2</v>
      </c>
      <c r="T95" s="30">
        <v>0</v>
      </c>
      <c r="U95" s="30">
        <v>0</v>
      </c>
      <c r="V95" s="30">
        <v>0</v>
      </c>
      <c r="W95" s="30">
        <v>0</v>
      </c>
      <c r="X95" s="30">
        <v>0</v>
      </c>
      <c r="Y95" s="30">
        <f t="shared" ref="Y95" si="10">S95</f>
        <v>11101.2</v>
      </c>
      <c r="Z95" s="30">
        <v>0</v>
      </c>
      <c r="AA95" s="30">
        <v>0</v>
      </c>
      <c r="AB95" s="30">
        <v>0</v>
      </c>
      <c r="AC95" s="30">
        <v>0</v>
      </c>
      <c r="AD95" s="30">
        <v>0</v>
      </c>
      <c r="AE95" s="30">
        <v>0</v>
      </c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  <c r="CT95" s="22"/>
      <c r="CU95" s="22"/>
      <c r="CV95" s="22"/>
      <c r="CW95" s="22"/>
      <c r="CX95" s="22"/>
      <c r="CY95" s="22"/>
      <c r="CZ95" s="22"/>
      <c r="DA95" s="22"/>
      <c r="DB95" s="22"/>
      <c r="DC95" s="22"/>
      <c r="DD95" s="22"/>
      <c r="DE95" s="22"/>
      <c r="DF95" s="22"/>
      <c r="DG95" s="22"/>
      <c r="DH95" s="22"/>
      <c r="DI95" s="22"/>
      <c r="DJ95" s="22"/>
      <c r="DK95" s="22"/>
      <c r="DL95" s="22"/>
      <c r="DM95" s="22"/>
      <c r="DN95" s="22"/>
      <c r="DO95" s="22"/>
      <c r="DP95" s="22"/>
      <c r="DQ95" s="22"/>
      <c r="DR95" s="22"/>
      <c r="DS95" s="22"/>
      <c r="DT95" s="22"/>
      <c r="DU95" s="22"/>
      <c r="DV95" s="22"/>
      <c r="DW95" s="22"/>
      <c r="DX95" s="22"/>
      <c r="DY95" s="22"/>
      <c r="DZ95" s="22"/>
      <c r="EA95" s="22"/>
      <c r="EB95" s="22"/>
      <c r="EC95" s="22"/>
      <c r="ED95" s="22"/>
      <c r="EE95" s="22"/>
      <c r="EF95" s="22"/>
      <c r="EG95" s="22"/>
      <c r="EH95" s="22"/>
      <c r="EI95" s="22"/>
      <c r="EJ95" s="22"/>
      <c r="EK95" s="22"/>
      <c r="EL95" s="22"/>
      <c r="EM95" s="22"/>
      <c r="EN95" s="22"/>
      <c r="EO95" s="22"/>
      <c r="EP95" s="22"/>
      <c r="EQ95" s="22"/>
      <c r="ER95" s="22"/>
      <c r="ES95" s="22"/>
      <c r="ET95" s="22"/>
      <c r="EU95" s="22"/>
      <c r="EV95" s="22"/>
      <c r="EW95" s="22"/>
      <c r="EX95" s="22"/>
      <c r="EY95" s="22"/>
      <c r="EZ95" s="22"/>
      <c r="FA95" s="22"/>
      <c r="FB95" s="22"/>
      <c r="FC95" s="22"/>
      <c r="FD95" s="22"/>
      <c r="FE95" s="22"/>
      <c r="FF95" s="22"/>
      <c r="FG95" s="22"/>
      <c r="FH95" s="22"/>
      <c r="FI95" s="22"/>
      <c r="FJ95" s="22"/>
      <c r="FK95" s="22"/>
      <c r="FL95" s="22"/>
      <c r="FM95" s="22"/>
      <c r="FN95" s="22"/>
    </row>
    <row r="96" spans="1:170" s="31" customFormat="1" ht="101.25" x14ac:dyDescent="0.25">
      <c r="A96" s="8" t="s">
        <v>41</v>
      </c>
      <c r="B96" s="6" t="s">
        <v>42</v>
      </c>
      <c r="C96" s="32">
        <v>51355</v>
      </c>
      <c r="D96" s="6" t="s">
        <v>42</v>
      </c>
      <c r="E96" s="6" t="s">
        <v>43</v>
      </c>
      <c r="F96" s="6" t="s">
        <v>44</v>
      </c>
      <c r="G96" s="25" t="s">
        <v>43</v>
      </c>
      <c r="H96" s="6" t="s">
        <v>49</v>
      </c>
      <c r="I96" s="26">
        <v>35501</v>
      </c>
      <c r="J96" s="29" t="s">
        <v>107</v>
      </c>
      <c r="K96" s="10"/>
      <c r="L96" s="70" t="s">
        <v>204</v>
      </c>
      <c r="M96" s="10"/>
      <c r="N96" s="10"/>
      <c r="O96" s="10" t="s">
        <v>45</v>
      </c>
      <c r="P96" s="14">
        <v>1</v>
      </c>
      <c r="Q96" s="13">
        <v>3045</v>
      </c>
      <c r="R96" s="7" t="s">
        <v>46</v>
      </c>
      <c r="S96" s="23">
        <f t="shared" si="3"/>
        <v>3045</v>
      </c>
      <c r="T96" s="30">
        <v>0</v>
      </c>
      <c r="U96" s="30">
        <v>0</v>
      </c>
      <c r="V96" s="30">
        <v>0</v>
      </c>
      <c r="W96" s="30">
        <v>0</v>
      </c>
      <c r="X96" s="30">
        <v>0</v>
      </c>
      <c r="Y96" s="30">
        <f t="shared" si="8"/>
        <v>3045</v>
      </c>
      <c r="Z96" s="30">
        <v>0</v>
      </c>
      <c r="AA96" s="30">
        <v>0</v>
      </c>
      <c r="AB96" s="30">
        <v>0</v>
      </c>
      <c r="AC96" s="30">
        <v>0</v>
      </c>
      <c r="AD96" s="30">
        <v>0</v>
      </c>
      <c r="AE96" s="30">
        <v>0</v>
      </c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  <c r="CT96" s="22"/>
      <c r="CU96" s="22"/>
      <c r="CV96" s="22"/>
      <c r="CW96" s="22"/>
      <c r="CX96" s="22"/>
      <c r="CY96" s="22"/>
      <c r="CZ96" s="22"/>
      <c r="DA96" s="22"/>
      <c r="DB96" s="22"/>
      <c r="DC96" s="22"/>
      <c r="DD96" s="22"/>
      <c r="DE96" s="22"/>
      <c r="DF96" s="22"/>
      <c r="DG96" s="22"/>
      <c r="DH96" s="22"/>
      <c r="DI96" s="22"/>
      <c r="DJ96" s="22"/>
      <c r="DK96" s="22"/>
      <c r="DL96" s="22"/>
      <c r="DM96" s="22"/>
      <c r="DN96" s="22"/>
      <c r="DO96" s="22"/>
      <c r="DP96" s="22"/>
      <c r="DQ96" s="22"/>
      <c r="DR96" s="22"/>
      <c r="DS96" s="22"/>
      <c r="DT96" s="22"/>
      <c r="DU96" s="22"/>
      <c r="DV96" s="22"/>
      <c r="DW96" s="22"/>
      <c r="DX96" s="22"/>
      <c r="DY96" s="22"/>
      <c r="DZ96" s="22"/>
      <c r="EA96" s="22"/>
      <c r="EB96" s="22"/>
      <c r="EC96" s="22"/>
      <c r="ED96" s="22"/>
      <c r="EE96" s="22"/>
      <c r="EF96" s="22"/>
      <c r="EG96" s="22"/>
      <c r="EH96" s="22"/>
      <c r="EI96" s="22"/>
      <c r="EJ96" s="22"/>
      <c r="EK96" s="22"/>
      <c r="EL96" s="22"/>
      <c r="EM96" s="22"/>
      <c r="EN96" s="22"/>
      <c r="EO96" s="22"/>
      <c r="EP96" s="22"/>
      <c r="EQ96" s="22"/>
      <c r="ER96" s="22"/>
      <c r="ES96" s="22"/>
      <c r="ET96" s="22"/>
      <c r="EU96" s="22"/>
      <c r="EV96" s="22"/>
      <c r="EW96" s="22"/>
      <c r="EX96" s="22"/>
      <c r="EY96" s="22"/>
      <c r="EZ96" s="22"/>
      <c r="FA96" s="22"/>
      <c r="FB96" s="22"/>
      <c r="FC96" s="22"/>
      <c r="FD96" s="22"/>
      <c r="FE96" s="22"/>
      <c r="FF96" s="22"/>
      <c r="FG96" s="22"/>
      <c r="FH96" s="22"/>
      <c r="FI96" s="22"/>
      <c r="FJ96" s="22"/>
      <c r="FK96" s="22"/>
      <c r="FL96" s="22"/>
      <c r="FM96" s="22"/>
      <c r="FN96" s="22"/>
    </row>
    <row r="97" spans="1:170" s="31" customFormat="1" ht="101.25" x14ac:dyDescent="0.25">
      <c r="A97" s="8" t="s">
        <v>41</v>
      </c>
      <c r="B97" s="6" t="s">
        <v>42</v>
      </c>
      <c r="C97" s="32">
        <v>51355</v>
      </c>
      <c r="D97" s="6" t="s">
        <v>42</v>
      </c>
      <c r="E97" s="6" t="s">
        <v>43</v>
      </c>
      <c r="F97" s="6" t="s">
        <v>44</v>
      </c>
      <c r="G97" s="25" t="s">
        <v>43</v>
      </c>
      <c r="H97" s="6" t="s">
        <v>49</v>
      </c>
      <c r="I97" s="26">
        <v>35501</v>
      </c>
      <c r="J97" s="29" t="s">
        <v>107</v>
      </c>
      <c r="K97" s="10"/>
      <c r="L97" s="70" t="s">
        <v>205</v>
      </c>
      <c r="M97" s="10"/>
      <c r="N97" s="10"/>
      <c r="O97" s="10" t="s">
        <v>45</v>
      </c>
      <c r="P97" s="14">
        <v>1</v>
      </c>
      <c r="Q97" s="13">
        <v>3195.8</v>
      </c>
      <c r="R97" s="7" t="s">
        <v>46</v>
      </c>
      <c r="S97" s="23">
        <f t="shared" si="3"/>
        <v>3195.8</v>
      </c>
      <c r="T97" s="30">
        <v>0</v>
      </c>
      <c r="U97" s="30">
        <v>0</v>
      </c>
      <c r="V97" s="30">
        <v>0</v>
      </c>
      <c r="W97" s="30">
        <v>0</v>
      </c>
      <c r="X97" s="30">
        <v>0</v>
      </c>
      <c r="Y97" s="30">
        <f t="shared" si="8"/>
        <v>3195.8</v>
      </c>
      <c r="Z97" s="30">
        <v>0</v>
      </c>
      <c r="AA97" s="30">
        <v>0</v>
      </c>
      <c r="AB97" s="30">
        <v>0</v>
      </c>
      <c r="AC97" s="30">
        <v>0</v>
      </c>
      <c r="AD97" s="30">
        <v>0</v>
      </c>
      <c r="AE97" s="30">
        <v>0</v>
      </c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  <c r="CT97" s="22"/>
      <c r="CU97" s="22"/>
      <c r="CV97" s="22"/>
      <c r="CW97" s="22"/>
      <c r="CX97" s="22"/>
      <c r="CY97" s="22"/>
      <c r="CZ97" s="22"/>
      <c r="DA97" s="22"/>
      <c r="DB97" s="22"/>
      <c r="DC97" s="22"/>
      <c r="DD97" s="22"/>
      <c r="DE97" s="22"/>
      <c r="DF97" s="22"/>
      <c r="DG97" s="22"/>
      <c r="DH97" s="22"/>
      <c r="DI97" s="22"/>
      <c r="DJ97" s="22"/>
      <c r="DK97" s="22"/>
      <c r="DL97" s="22"/>
      <c r="DM97" s="22"/>
      <c r="DN97" s="22"/>
      <c r="DO97" s="22"/>
      <c r="DP97" s="22"/>
      <c r="DQ97" s="22"/>
      <c r="DR97" s="22"/>
      <c r="DS97" s="22"/>
      <c r="DT97" s="22"/>
      <c r="DU97" s="22"/>
      <c r="DV97" s="22"/>
      <c r="DW97" s="22"/>
      <c r="DX97" s="22"/>
      <c r="DY97" s="22"/>
      <c r="DZ97" s="22"/>
      <c r="EA97" s="22"/>
      <c r="EB97" s="22"/>
      <c r="EC97" s="22"/>
      <c r="ED97" s="22"/>
      <c r="EE97" s="22"/>
      <c r="EF97" s="22"/>
      <c r="EG97" s="22"/>
      <c r="EH97" s="22"/>
      <c r="EI97" s="22"/>
      <c r="EJ97" s="22"/>
      <c r="EK97" s="22"/>
      <c r="EL97" s="22"/>
      <c r="EM97" s="22"/>
      <c r="EN97" s="22"/>
      <c r="EO97" s="22"/>
      <c r="EP97" s="22"/>
      <c r="EQ97" s="22"/>
      <c r="ER97" s="22"/>
      <c r="ES97" s="22"/>
      <c r="ET97" s="22"/>
      <c r="EU97" s="22"/>
      <c r="EV97" s="22"/>
      <c r="EW97" s="22"/>
      <c r="EX97" s="22"/>
      <c r="EY97" s="22"/>
      <c r="EZ97" s="22"/>
      <c r="FA97" s="22"/>
      <c r="FB97" s="22"/>
      <c r="FC97" s="22"/>
      <c r="FD97" s="22"/>
      <c r="FE97" s="22"/>
      <c r="FF97" s="22"/>
      <c r="FG97" s="22"/>
      <c r="FH97" s="22"/>
      <c r="FI97" s="22"/>
      <c r="FJ97" s="22"/>
      <c r="FK97" s="22"/>
      <c r="FL97" s="22"/>
      <c r="FM97" s="22"/>
      <c r="FN97" s="22"/>
    </row>
    <row r="98" spans="1:170" s="78" customFormat="1" ht="33.75" x14ac:dyDescent="0.2">
      <c r="A98" s="10" t="s">
        <v>206</v>
      </c>
      <c r="B98" s="10" t="s">
        <v>197</v>
      </c>
      <c r="C98" s="12">
        <v>51314</v>
      </c>
      <c r="D98" s="10" t="s">
        <v>197</v>
      </c>
      <c r="E98" s="72" t="s">
        <v>43</v>
      </c>
      <c r="F98" s="12" t="s">
        <v>44</v>
      </c>
      <c r="G98" s="72" t="s">
        <v>43</v>
      </c>
      <c r="H98" s="12" t="s">
        <v>49</v>
      </c>
      <c r="I98" s="12">
        <v>31401</v>
      </c>
      <c r="J98" s="12" t="s">
        <v>207</v>
      </c>
      <c r="K98" s="73"/>
      <c r="L98" s="74" t="s">
        <v>208</v>
      </c>
      <c r="M98" s="74"/>
      <c r="N98" s="74"/>
      <c r="O98" s="12" t="s">
        <v>209</v>
      </c>
      <c r="P98" s="75">
        <v>1</v>
      </c>
      <c r="Q98" s="76">
        <v>765.66</v>
      </c>
      <c r="R98" s="7" t="s">
        <v>210</v>
      </c>
      <c r="S98" s="77">
        <f>P98*Q98</f>
        <v>765.66</v>
      </c>
      <c r="T98" s="77">
        <v>0</v>
      </c>
      <c r="U98" s="77">
        <v>0</v>
      </c>
      <c r="V98" s="77">
        <v>0</v>
      </c>
      <c r="W98" s="77">
        <v>0</v>
      </c>
      <c r="X98" s="77">
        <v>0</v>
      </c>
      <c r="Y98" s="77">
        <f>S98</f>
        <v>765.66</v>
      </c>
      <c r="Z98" s="77">
        <v>0</v>
      </c>
      <c r="AA98" s="77">
        <v>0</v>
      </c>
      <c r="AB98" s="77">
        <v>0</v>
      </c>
      <c r="AC98" s="77">
        <v>0</v>
      </c>
      <c r="AD98" s="77">
        <v>0</v>
      </c>
      <c r="AE98" s="77">
        <v>0</v>
      </c>
    </row>
    <row r="99" spans="1:170" s="71" customFormat="1" x14ac:dyDescent="0.25">
      <c r="A99" s="10" t="s">
        <v>206</v>
      </c>
      <c r="B99" s="10" t="s">
        <v>197</v>
      </c>
      <c r="C99" s="12">
        <v>51326</v>
      </c>
      <c r="D99" s="10" t="s">
        <v>197</v>
      </c>
      <c r="E99" s="72" t="s">
        <v>43</v>
      </c>
      <c r="F99" s="12" t="s">
        <v>44</v>
      </c>
      <c r="G99" s="72" t="s">
        <v>43</v>
      </c>
      <c r="H99" s="12" t="s">
        <v>49</v>
      </c>
      <c r="I99" s="12">
        <v>32601</v>
      </c>
      <c r="J99" s="12" t="s">
        <v>211</v>
      </c>
      <c r="K99" s="79"/>
      <c r="L99" s="74" t="s">
        <v>212</v>
      </c>
      <c r="M99" s="74"/>
      <c r="N99" s="74"/>
      <c r="O99" s="12" t="s">
        <v>209</v>
      </c>
      <c r="P99" s="75">
        <v>1</v>
      </c>
      <c r="Q99" s="76">
        <v>1002.32</v>
      </c>
      <c r="R99" s="7" t="s">
        <v>210</v>
      </c>
      <c r="S99" s="77">
        <f>Q99*P99</f>
        <v>1002.32</v>
      </c>
      <c r="T99" s="77">
        <v>0</v>
      </c>
      <c r="U99" s="77">
        <v>0</v>
      </c>
      <c r="V99" s="77">
        <v>0</v>
      </c>
      <c r="W99" s="77">
        <v>0</v>
      </c>
      <c r="X99" s="77">
        <v>0</v>
      </c>
      <c r="Y99" s="77">
        <f>S99</f>
        <v>1002.32</v>
      </c>
      <c r="Z99" s="77">
        <v>0</v>
      </c>
      <c r="AA99" s="77">
        <v>0</v>
      </c>
      <c r="AB99" s="77">
        <v>0</v>
      </c>
      <c r="AC99" s="77">
        <v>0</v>
      </c>
      <c r="AD99" s="77">
        <v>0</v>
      </c>
      <c r="AE99" s="77">
        <v>0</v>
      </c>
    </row>
    <row r="100" spans="1:170" s="71" customFormat="1" ht="22.5" x14ac:dyDescent="0.25">
      <c r="A100" s="10" t="s">
        <v>206</v>
      </c>
      <c r="B100" s="10" t="s">
        <v>197</v>
      </c>
      <c r="C100" s="12">
        <v>51352</v>
      </c>
      <c r="D100" s="10" t="s">
        <v>197</v>
      </c>
      <c r="E100" s="72" t="s">
        <v>43</v>
      </c>
      <c r="F100" s="12" t="s">
        <v>44</v>
      </c>
      <c r="G100" s="72" t="s">
        <v>43</v>
      </c>
      <c r="H100" s="12" t="s">
        <v>98</v>
      </c>
      <c r="I100" s="12">
        <v>35201</v>
      </c>
      <c r="J100" s="12" t="s">
        <v>213</v>
      </c>
      <c r="K100" s="79"/>
      <c r="L100" s="74" t="s">
        <v>214</v>
      </c>
      <c r="M100" s="74"/>
      <c r="N100" s="74"/>
      <c r="O100" s="12" t="s">
        <v>209</v>
      </c>
      <c r="P100" s="75">
        <v>1</v>
      </c>
      <c r="Q100" s="76">
        <v>1086</v>
      </c>
      <c r="R100" s="7" t="s">
        <v>210</v>
      </c>
      <c r="S100" s="77">
        <v>3869.93</v>
      </c>
      <c r="T100" s="77">
        <v>0</v>
      </c>
      <c r="U100" s="77">
        <v>0</v>
      </c>
      <c r="V100" s="77">
        <v>0</v>
      </c>
      <c r="W100" s="77">
        <v>0</v>
      </c>
      <c r="X100" s="77">
        <v>0</v>
      </c>
      <c r="Y100" s="77">
        <f>S100</f>
        <v>3869.93</v>
      </c>
      <c r="Z100" s="77">
        <v>0</v>
      </c>
      <c r="AA100" s="77">
        <v>0</v>
      </c>
      <c r="AB100" s="77">
        <v>0</v>
      </c>
      <c r="AC100" s="77">
        <v>0</v>
      </c>
      <c r="AD100" s="77">
        <v>0</v>
      </c>
      <c r="AE100" s="77">
        <v>0</v>
      </c>
    </row>
    <row r="101" spans="1:170" s="71" customFormat="1" ht="45" x14ac:dyDescent="0.25">
      <c r="A101" s="10" t="s">
        <v>206</v>
      </c>
      <c r="B101" s="10" t="s">
        <v>197</v>
      </c>
      <c r="C101" s="10">
        <v>11510</v>
      </c>
      <c r="D101" s="10" t="s">
        <v>197</v>
      </c>
      <c r="E101" s="12" t="s">
        <v>43</v>
      </c>
      <c r="F101" s="12" t="s">
        <v>50</v>
      </c>
      <c r="G101" s="72" t="s">
        <v>194</v>
      </c>
      <c r="H101" s="12" t="s">
        <v>215</v>
      </c>
      <c r="I101" s="12">
        <v>26102</v>
      </c>
      <c r="J101" s="12" t="s">
        <v>216</v>
      </c>
      <c r="K101" s="12" t="s">
        <v>217</v>
      </c>
      <c r="L101" s="74" t="s">
        <v>218</v>
      </c>
      <c r="M101" s="74"/>
      <c r="N101" s="74"/>
      <c r="O101" s="12" t="s">
        <v>219</v>
      </c>
      <c r="P101" s="75">
        <v>17</v>
      </c>
      <c r="Q101" s="76">
        <v>500</v>
      </c>
      <c r="R101" s="7" t="s">
        <v>210</v>
      </c>
      <c r="S101" s="77">
        <f>P101*Q101</f>
        <v>8500</v>
      </c>
      <c r="T101" s="77">
        <v>0</v>
      </c>
      <c r="U101" s="77">
        <v>0</v>
      </c>
      <c r="V101" s="77">
        <v>0</v>
      </c>
      <c r="W101" s="77">
        <v>0</v>
      </c>
      <c r="X101" s="77">
        <v>0</v>
      </c>
      <c r="Y101" s="77">
        <v>8500</v>
      </c>
      <c r="Z101" s="77">
        <v>0</v>
      </c>
      <c r="AA101" s="77">
        <v>0</v>
      </c>
      <c r="AB101" s="77">
        <v>0</v>
      </c>
      <c r="AC101" s="77">
        <v>0</v>
      </c>
      <c r="AD101" s="77">
        <v>0</v>
      </c>
      <c r="AE101" s="77">
        <v>0</v>
      </c>
    </row>
    <row r="102" spans="1:170" s="71" customFormat="1" ht="45" x14ac:dyDescent="0.25">
      <c r="A102" s="10" t="s">
        <v>206</v>
      </c>
      <c r="B102" s="10" t="s">
        <v>197</v>
      </c>
      <c r="C102" s="10">
        <v>11510</v>
      </c>
      <c r="D102" s="10" t="s">
        <v>197</v>
      </c>
      <c r="E102" s="12" t="s">
        <v>43</v>
      </c>
      <c r="F102" s="12" t="s">
        <v>50</v>
      </c>
      <c r="G102" s="72" t="s">
        <v>194</v>
      </c>
      <c r="H102" s="12" t="s">
        <v>215</v>
      </c>
      <c r="I102" s="12">
        <v>26102</v>
      </c>
      <c r="J102" s="12" t="s">
        <v>216</v>
      </c>
      <c r="K102" s="12" t="s">
        <v>220</v>
      </c>
      <c r="L102" s="74" t="s">
        <v>221</v>
      </c>
      <c r="M102" s="74"/>
      <c r="N102" s="74"/>
      <c r="O102" s="12" t="s">
        <v>219</v>
      </c>
      <c r="P102" s="75">
        <v>1</v>
      </c>
      <c r="Q102" s="76">
        <v>400</v>
      </c>
      <c r="R102" s="7" t="s">
        <v>210</v>
      </c>
      <c r="S102" s="77">
        <f t="shared" ref="S102:S105" si="11">P102*Q102</f>
        <v>400</v>
      </c>
      <c r="T102" s="77">
        <v>0</v>
      </c>
      <c r="U102" s="77">
        <v>0</v>
      </c>
      <c r="V102" s="77">
        <v>0</v>
      </c>
      <c r="W102" s="77">
        <v>0</v>
      </c>
      <c r="X102" s="77">
        <v>0</v>
      </c>
      <c r="Y102" s="77">
        <v>400</v>
      </c>
      <c r="Z102" s="77">
        <v>0</v>
      </c>
      <c r="AA102" s="77">
        <v>0</v>
      </c>
      <c r="AB102" s="77">
        <v>0</v>
      </c>
      <c r="AC102" s="77">
        <v>0</v>
      </c>
      <c r="AD102" s="77">
        <v>0</v>
      </c>
      <c r="AE102" s="77">
        <v>0</v>
      </c>
    </row>
    <row r="103" spans="1:170" s="71" customFormat="1" ht="45" x14ac:dyDescent="0.25">
      <c r="A103" s="10" t="s">
        <v>206</v>
      </c>
      <c r="B103" s="10" t="s">
        <v>197</v>
      </c>
      <c r="C103" s="10">
        <v>11510</v>
      </c>
      <c r="D103" s="10" t="s">
        <v>197</v>
      </c>
      <c r="E103" s="12" t="s">
        <v>43</v>
      </c>
      <c r="F103" s="12" t="s">
        <v>50</v>
      </c>
      <c r="G103" s="72" t="s">
        <v>194</v>
      </c>
      <c r="H103" s="12" t="s">
        <v>215</v>
      </c>
      <c r="I103" s="12">
        <v>26102</v>
      </c>
      <c r="J103" s="12" t="s">
        <v>216</v>
      </c>
      <c r="K103" s="12" t="s">
        <v>222</v>
      </c>
      <c r="L103" s="74" t="s">
        <v>223</v>
      </c>
      <c r="M103" s="74"/>
      <c r="N103" s="74"/>
      <c r="O103" s="12" t="s">
        <v>219</v>
      </c>
      <c r="P103" s="75">
        <v>2</v>
      </c>
      <c r="Q103" s="76">
        <v>20</v>
      </c>
      <c r="R103" s="7" t="s">
        <v>210</v>
      </c>
      <c r="S103" s="77">
        <f t="shared" si="11"/>
        <v>40</v>
      </c>
      <c r="T103" s="77">
        <v>0</v>
      </c>
      <c r="U103" s="77">
        <v>0</v>
      </c>
      <c r="V103" s="77">
        <v>0</v>
      </c>
      <c r="W103" s="77">
        <v>0</v>
      </c>
      <c r="X103" s="77">
        <v>0</v>
      </c>
      <c r="Y103" s="77">
        <v>40</v>
      </c>
      <c r="Z103" s="77">
        <v>0</v>
      </c>
      <c r="AA103" s="77">
        <v>0</v>
      </c>
      <c r="AB103" s="77">
        <v>0</v>
      </c>
      <c r="AC103" s="77">
        <v>0</v>
      </c>
      <c r="AD103" s="77">
        <v>0</v>
      </c>
      <c r="AE103" s="77">
        <v>0</v>
      </c>
    </row>
    <row r="104" spans="1:170" s="71" customFormat="1" ht="45" x14ac:dyDescent="0.25">
      <c r="A104" s="10" t="s">
        <v>206</v>
      </c>
      <c r="B104" s="10" t="s">
        <v>197</v>
      </c>
      <c r="C104" s="10">
        <v>11510</v>
      </c>
      <c r="D104" s="10" t="s">
        <v>197</v>
      </c>
      <c r="E104" s="12" t="s">
        <v>43</v>
      </c>
      <c r="F104" s="12" t="s">
        <v>50</v>
      </c>
      <c r="G104" s="72" t="s">
        <v>194</v>
      </c>
      <c r="H104" s="12" t="s">
        <v>215</v>
      </c>
      <c r="I104" s="12">
        <v>26102</v>
      </c>
      <c r="J104" s="12" t="s">
        <v>216</v>
      </c>
      <c r="K104" s="12" t="s">
        <v>224</v>
      </c>
      <c r="L104" s="74" t="s">
        <v>225</v>
      </c>
      <c r="M104" s="74"/>
      <c r="N104" s="74"/>
      <c r="O104" s="12" t="s">
        <v>219</v>
      </c>
      <c r="P104" s="75">
        <v>4</v>
      </c>
      <c r="Q104" s="76">
        <v>2</v>
      </c>
      <c r="R104" s="7" t="s">
        <v>210</v>
      </c>
      <c r="S104" s="77">
        <f t="shared" si="11"/>
        <v>8</v>
      </c>
      <c r="T104" s="77">
        <v>0</v>
      </c>
      <c r="U104" s="77">
        <v>0</v>
      </c>
      <c r="V104" s="77">
        <v>0</v>
      </c>
      <c r="W104" s="77">
        <v>0</v>
      </c>
      <c r="X104" s="77">
        <v>0</v>
      </c>
      <c r="Y104" s="77">
        <v>8</v>
      </c>
      <c r="Z104" s="77">
        <v>0</v>
      </c>
      <c r="AA104" s="77">
        <v>0</v>
      </c>
      <c r="AB104" s="77">
        <v>0</v>
      </c>
      <c r="AC104" s="77">
        <v>0</v>
      </c>
      <c r="AD104" s="77">
        <v>0</v>
      </c>
      <c r="AE104" s="77">
        <v>0</v>
      </c>
    </row>
    <row r="105" spans="1:170" s="71" customFormat="1" ht="22.5" x14ac:dyDescent="0.25">
      <c r="A105" s="10" t="s">
        <v>206</v>
      </c>
      <c r="B105" s="10" t="s">
        <v>197</v>
      </c>
      <c r="C105" s="80">
        <v>11510</v>
      </c>
      <c r="D105" s="12" t="s">
        <v>197</v>
      </c>
      <c r="E105" s="12" t="s">
        <v>43</v>
      </c>
      <c r="F105" s="12" t="s">
        <v>50</v>
      </c>
      <c r="G105" s="72" t="s">
        <v>194</v>
      </c>
      <c r="H105" s="12" t="s">
        <v>215</v>
      </c>
      <c r="I105" s="12">
        <v>29401</v>
      </c>
      <c r="J105" s="12" t="s">
        <v>226</v>
      </c>
      <c r="K105" s="12" t="s">
        <v>173</v>
      </c>
      <c r="L105" s="74" t="s">
        <v>227</v>
      </c>
      <c r="M105" s="74"/>
      <c r="N105" s="74"/>
      <c r="O105" s="12" t="s">
        <v>219</v>
      </c>
      <c r="P105" s="75">
        <v>8</v>
      </c>
      <c r="Q105" s="76">
        <v>255.2</v>
      </c>
      <c r="R105" s="7" t="s">
        <v>210</v>
      </c>
      <c r="S105" s="77">
        <f t="shared" si="11"/>
        <v>2041.6</v>
      </c>
      <c r="T105" s="77">
        <v>0</v>
      </c>
      <c r="U105" s="77">
        <v>0</v>
      </c>
      <c r="V105" s="77">
        <v>0</v>
      </c>
      <c r="W105" s="77">
        <v>0</v>
      </c>
      <c r="X105" s="77">
        <v>0</v>
      </c>
      <c r="Y105" s="77">
        <f t="shared" ref="Y105" si="12">S105</f>
        <v>2041.6</v>
      </c>
      <c r="Z105" s="77">
        <v>0</v>
      </c>
      <c r="AA105" s="77">
        <v>0</v>
      </c>
      <c r="AB105" s="77">
        <v>0</v>
      </c>
      <c r="AC105" s="77">
        <v>0</v>
      </c>
      <c r="AD105" s="77">
        <v>0</v>
      </c>
      <c r="AE105" s="77">
        <v>0</v>
      </c>
    </row>
    <row r="106" spans="1:170" s="71" customFormat="1" ht="45" x14ac:dyDescent="0.25">
      <c r="A106" s="10" t="s">
        <v>206</v>
      </c>
      <c r="B106" s="10" t="s">
        <v>197</v>
      </c>
      <c r="C106" s="10">
        <v>11510</v>
      </c>
      <c r="D106" s="10" t="s">
        <v>197</v>
      </c>
      <c r="E106" s="12" t="s">
        <v>43</v>
      </c>
      <c r="F106" s="12" t="s">
        <v>50</v>
      </c>
      <c r="G106" s="72" t="s">
        <v>51</v>
      </c>
      <c r="H106" s="12" t="s">
        <v>228</v>
      </c>
      <c r="I106" s="12">
        <v>26102</v>
      </c>
      <c r="J106" s="12" t="s">
        <v>94</v>
      </c>
      <c r="K106" s="12" t="s">
        <v>229</v>
      </c>
      <c r="L106" s="74" t="s">
        <v>230</v>
      </c>
      <c r="M106" s="74"/>
      <c r="N106" s="74"/>
      <c r="O106" s="12" t="s">
        <v>219</v>
      </c>
      <c r="P106" s="75">
        <v>11</v>
      </c>
      <c r="Q106" s="76">
        <v>300</v>
      </c>
      <c r="R106" s="7" t="s">
        <v>210</v>
      </c>
      <c r="S106" s="77">
        <f>P106*Q106</f>
        <v>3300</v>
      </c>
      <c r="T106" s="77">
        <v>0</v>
      </c>
      <c r="U106" s="77">
        <v>0</v>
      </c>
      <c r="V106" s="77">
        <v>0</v>
      </c>
      <c r="W106" s="77">
        <v>0</v>
      </c>
      <c r="X106" s="77">
        <v>0</v>
      </c>
      <c r="Y106" s="77">
        <f>S106</f>
        <v>3300</v>
      </c>
      <c r="Z106" s="77">
        <v>0</v>
      </c>
      <c r="AA106" s="77">
        <v>0</v>
      </c>
      <c r="AB106" s="77">
        <v>0</v>
      </c>
      <c r="AC106" s="77">
        <v>0</v>
      </c>
      <c r="AD106" s="77">
        <v>0</v>
      </c>
      <c r="AE106" s="77">
        <v>0</v>
      </c>
    </row>
    <row r="107" spans="1:170" s="71" customFormat="1" ht="45" x14ac:dyDescent="0.25">
      <c r="A107" s="10" t="s">
        <v>206</v>
      </c>
      <c r="B107" s="10" t="s">
        <v>197</v>
      </c>
      <c r="C107" s="10">
        <v>11510</v>
      </c>
      <c r="D107" s="10" t="s">
        <v>197</v>
      </c>
      <c r="E107" s="12" t="s">
        <v>43</v>
      </c>
      <c r="F107" s="12" t="s">
        <v>50</v>
      </c>
      <c r="G107" s="72" t="s">
        <v>51</v>
      </c>
      <c r="H107" s="12" t="s">
        <v>228</v>
      </c>
      <c r="I107" s="12">
        <v>26102</v>
      </c>
      <c r="J107" s="12" t="s">
        <v>94</v>
      </c>
      <c r="K107" s="12" t="s">
        <v>231</v>
      </c>
      <c r="L107" s="74" t="s">
        <v>232</v>
      </c>
      <c r="M107" s="74"/>
      <c r="N107" s="74"/>
      <c r="O107" s="12" t="s">
        <v>219</v>
      </c>
      <c r="P107" s="75">
        <v>1</v>
      </c>
      <c r="Q107" s="76">
        <v>30</v>
      </c>
      <c r="R107" s="7" t="s">
        <v>210</v>
      </c>
      <c r="S107" s="77">
        <f t="shared" ref="S107:S111" si="13">P107*Q107</f>
        <v>30</v>
      </c>
      <c r="T107" s="77">
        <v>0</v>
      </c>
      <c r="U107" s="77">
        <v>0</v>
      </c>
      <c r="V107" s="77">
        <v>0</v>
      </c>
      <c r="W107" s="77">
        <v>0</v>
      </c>
      <c r="X107" s="77">
        <v>0</v>
      </c>
      <c r="Y107" s="77">
        <f t="shared" ref="Y107:Y111" si="14">S107</f>
        <v>30</v>
      </c>
      <c r="Z107" s="77">
        <v>0</v>
      </c>
      <c r="AA107" s="77">
        <v>0</v>
      </c>
      <c r="AB107" s="77">
        <v>0</v>
      </c>
      <c r="AC107" s="77">
        <v>0</v>
      </c>
      <c r="AD107" s="77">
        <v>0</v>
      </c>
      <c r="AE107" s="77">
        <v>0</v>
      </c>
    </row>
    <row r="108" spans="1:170" s="71" customFormat="1" ht="45" x14ac:dyDescent="0.25">
      <c r="A108" s="10" t="s">
        <v>206</v>
      </c>
      <c r="B108" s="10" t="s">
        <v>197</v>
      </c>
      <c r="C108" s="10">
        <v>11510</v>
      </c>
      <c r="D108" s="10" t="s">
        <v>197</v>
      </c>
      <c r="E108" s="12" t="s">
        <v>43</v>
      </c>
      <c r="F108" s="12" t="s">
        <v>50</v>
      </c>
      <c r="G108" s="72" t="s">
        <v>51</v>
      </c>
      <c r="H108" s="12" t="s">
        <v>228</v>
      </c>
      <c r="I108" s="12">
        <v>26102</v>
      </c>
      <c r="J108" s="12" t="s">
        <v>94</v>
      </c>
      <c r="K108" s="12" t="s">
        <v>233</v>
      </c>
      <c r="L108" s="74" t="s">
        <v>225</v>
      </c>
      <c r="M108" s="74"/>
      <c r="N108" s="74"/>
      <c r="O108" s="12" t="s">
        <v>219</v>
      </c>
      <c r="P108" s="75">
        <v>2</v>
      </c>
      <c r="Q108" s="76">
        <v>2</v>
      </c>
      <c r="R108" s="7" t="s">
        <v>210</v>
      </c>
      <c r="S108" s="77">
        <f t="shared" si="13"/>
        <v>4</v>
      </c>
      <c r="T108" s="77">
        <v>0</v>
      </c>
      <c r="U108" s="77">
        <v>0</v>
      </c>
      <c r="V108" s="77">
        <v>0</v>
      </c>
      <c r="W108" s="77">
        <v>0</v>
      </c>
      <c r="X108" s="77">
        <v>0</v>
      </c>
      <c r="Y108" s="77">
        <f t="shared" si="14"/>
        <v>4</v>
      </c>
      <c r="Z108" s="77">
        <v>0</v>
      </c>
      <c r="AA108" s="77">
        <v>0</v>
      </c>
      <c r="AB108" s="77">
        <v>0</v>
      </c>
      <c r="AC108" s="77">
        <v>0</v>
      </c>
      <c r="AD108" s="77">
        <v>0</v>
      </c>
      <c r="AE108" s="77">
        <v>0</v>
      </c>
    </row>
    <row r="109" spans="1:170" s="71" customFormat="1" ht="45" x14ac:dyDescent="0.25">
      <c r="A109" s="10" t="s">
        <v>206</v>
      </c>
      <c r="B109" s="10" t="s">
        <v>197</v>
      </c>
      <c r="C109" s="10">
        <v>11510</v>
      </c>
      <c r="D109" s="10" t="s">
        <v>197</v>
      </c>
      <c r="E109" s="12" t="s">
        <v>43</v>
      </c>
      <c r="F109" s="12" t="s">
        <v>50</v>
      </c>
      <c r="G109" s="72" t="s">
        <v>51</v>
      </c>
      <c r="H109" s="12" t="s">
        <v>49</v>
      </c>
      <c r="I109" s="12">
        <v>26103</v>
      </c>
      <c r="J109" s="12" t="s">
        <v>94</v>
      </c>
      <c r="K109" s="12" t="s">
        <v>234</v>
      </c>
      <c r="L109" s="74" t="s">
        <v>218</v>
      </c>
      <c r="M109" s="74"/>
      <c r="N109" s="74"/>
      <c r="O109" s="12" t="s">
        <v>219</v>
      </c>
      <c r="P109" s="75">
        <v>24</v>
      </c>
      <c r="Q109" s="76">
        <v>500</v>
      </c>
      <c r="R109" s="7" t="s">
        <v>210</v>
      </c>
      <c r="S109" s="77">
        <f t="shared" si="13"/>
        <v>12000</v>
      </c>
      <c r="T109" s="77">
        <v>0</v>
      </c>
      <c r="U109" s="77">
        <v>0</v>
      </c>
      <c r="V109" s="77">
        <v>0</v>
      </c>
      <c r="W109" s="77">
        <v>0</v>
      </c>
      <c r="X109" s="77">
        <v>0</v>
      </c>
      <c r="Y109" s="77">
        <f t="shared" si="14"/>
        <v>12000</v>
      </c>
      <c r="Z109" s="77">
        <v>0</v>
      </c>
      <c r="AA109" s="77">
        <v>0</v>
      </c>
      <c r="AB109" s="77">
        <v>0</v>
      </c>
      <c r="AC109" s="77">
        <v>0</v>
      </c>
      <c r="AD109" s="77">
        <v>0</v>
      </c>
      <c r="AE109" s="77">
        <v>0</v>
      </c>
    </row>
    <row r="110" spans="1:170" s="71" customFormat="1" ht="45" x14ac:dyDescent="0.25">
      <c r="A110" s="10" t="s">
        <v>206</v>
      </c>
      <c r="B110" s="10" t="s">
        <v>197</v>
      </c>
      <c r="C110" s="10">
        <v>11510</v>
      </c>
      <c r="D110" s="10" t="s">
        <v>197</v>
      </c>
      <c r="E110" s="12" t="s">
        <v>43</v>
      </c>
      <c r="F110" s="12" t="s">
        <v>50</v>
      </c>
      <c r="G110" s="72" t="s">
        <v>51</v>
      </c>
      <c r="H110" s="12" t="s">
        <v>49</v>
      </c>
      <c r="I110" s="12">
        <v>26103</v>
      </c>
      <c r="J110" s="12" t="s">
        <v>94</v>
      </c>
      <c r="K110" s="12" t="s">
        <v>235</v>
      </c>
      <c r="L110" s="74" t="s">
        <v>223</v>
      </c>
      <c r="M110" s="74"/>
      <c r="N110" s="74"/>
      <c r="O110" s="12" t="s">
        <v>219</v>
      </c>
      <c r="P110" s="75">
        <v>2</v>
      </c>
      <c r="Q110" s="76">
        <v>20</v>
      </c>
      <c r="R110" s="7" t="s">
        <v>210</v>
      </c>
      <c r="S110" s="77">
        <f t="shared" si="13"/>
        <v>40</v>
      </c>
      <c r="T110" s="77">
        <v>0</v>
      </c>
      <c r="U110" s="77">
        <v>0</v>
      </c>
      <c r="V110" s="77">
        <v>0</v>
      </c>
      <c r="W110" s="77">
        <v>0</v>
      </c>
      <c r="X110" s="77">
        <v>0</v>
      </c>
      <c r="Y110" s="77">
        <f t="shared" si="14"/>
        <v>40</v>
      </c>
      <c r="Z110" s="77">
        <v>0</v>
      </c>
      <c r="AA110" s="77">
        <v>0</v>
      </c>
      <c r="AB110" s="77">
        <v>0</v>
      </c>
      <c r="AC110" s="77">
        <v>0</v>
      </c>
      <c r="AD110" s="77">
        <v>0</v>
      </c>
      <c r="AE110" s="77">
        <v>0</v>
      </c>
    </row>
    <row r="111" spans="1:170" s="71" customFormat="1" ht="45" x14ac:dyDescent="0.25">
      <c r="A111" s="10" t="s">
        <v>206</v>
      </c>
      <c r="B111" s="10" t="s">
        <v>197</v>
      </c>
      <c r="C111" s="10">
        <v>11510</v>
      </c>
      <c r="D111" s="10" t="s">
        <v>197</v>
      </c>
      <c r="E111" s="12" t="s">
        <v>43</v>
      </c>
      <c r="F111" s="12" t="s">
        <v>50</v>
      </c>
      <c r="G111" s="72" t="s">
        <v>51</v>
      </c>
      <c r="H111" s="12" t="s">
        <v>49</v>
      </c>
      <c r="I111" s="12">
        <v>26103</v>
      </c>
      <c r="J111" s="12" t="s">
        <v>94</v>
      </c>
      <c r="K111" s="12" t="s">
        <v>53</v>
      </c>
      <c r="L111" s="74" t="s">
        <v>236</v>
      </c>
      <c r="M111" s="74"/>
      <c r="N111" s="74"/>
      <c r="O111" s="12" t="s">
        <v>219</v>
      </c>
      <c r="P111" s="75">
        <v>3</v>
      </c>
      <c r="Q111" s="76">
        <v>1</v>
      </c>
      <c r="R111" s="7" t="s">
        <v>210</v>
      </c>
      <c r="S111" s="77">
        <f t="shared" si="13"/>
        <v>3</v>
      </c>
      <c r="T111" s="77">
        <v>0</v>
      </c>
      <c r="U111" s="77">
        <v>0</v>
      </c>
      <c r="V111" s="77">
        <v>0</v>
      </c>
      <c r="W111" s="77">
        <v>0</v>
      </c>
      <c r="X111" s="77">
        <v>0</v>
      </c>
      <c r="Y111" s="77">
        <f t="shared" si="14"/>
        <v>3</v>
      </c>
      <c r="Z111" s="77">
        <v>0</v>
      </c>
      <c r="AA111" s="77">
        <v>0</v>
      </c>
      <c r="AB111" s="77">
        <v>0</v>
      </c>
      <c r="AC111" s="77">
        <v>0</v>
      </c>
      <c r="AD111" s="77">
        <v>0</v>
      </c>
      <c r="AE111" s="77">
        <v>0</v>
      </c>
    </row>
    <row r="112" spans="1:170" ht="168.75" x14ac:dyDescent="0.25">
      <c r="A112" s="10" t="s">
        <v>206</v>
      </c>
      <c r="B112" s="12" t="s">
        <v>198</v>
      </c>
      <c r="C112" s="80" t="s">
        <v>237</v>
      </c>
      <c r="D112" s="12" t="s">
        <v>198</v>
      </c>
      <c r="E112" s="83" t="s">
        <v>43</v>
      </c>
      <c r="F112" s="84" t="s">
        <v>47</v>
      </c>
      <c r="G112" s="83" t="s">
        <v>43</v>
      </c>
      <c r="H112" s="84" t="s">
        <v>238</v>
      </c>
      <c r="I112" s="10">
        <v>26103</v>
      </c>
      <c r="J112" s="29" t="s">
        <v>239</v>
      </c>
      <c r="K112" s="12" t="s">
        <v>240</v>
      </c>
      <c r="L112" s="74" t="s">
        <v>241</v>
      </c>
      <c r="M112" s="12"/>
      <c r="N112" s="85"/>
      <c r="O112" s="85" t="s">
        <v>219</v>
      </c>
      <c r="P112" s="12">
        <v>80</v>
      </c>
      <c r="Q112" s="12">
        <v>100</v>
      </c>
      <c r="R112" s="12" t="s">
        <v>46</v>
      </c>
      <c r="S112" s="76">
        <f>P112*Q112</f>
        <v>8000</v>
      </c>
      <c r="T112" s="77">
        <v>0</v>
      </c>
      <c r="U112" s="77">
        <v>0</v>
      </c>
      <c r="V112" s="77">
        <v>0</v>
      </c>
      <c r="W112" s="77">
        <v>0</v>
      </c>
      <c r="X112" s="77">
        <v>0</v>
      </c>
      <c r="Y112" s="91">
        <v>8000</v>
      </c>
      <c r="Z112" s="77">
        <v>0</v>
      </c>
      <c r="AA112" s="77">
        <v>0</v>
      </c>
      <c r="AB112" s="77">
        <v>0</v>
      </c>
      <c r="AC112" s="77">
        <v>0</v>
      </c>
      <c r="AD112" s="77">
        <v>0</v>
      </c>
      <c r="AE112" s="77">
        <v>0</v>
      </c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</row>
    <row r="113" spans="1:170" ht="33.75" x14ac:dyDescent="0.25">
      <c r="A113" s="10" t="s">
        <v>206</v>
      </c>
      <c r="B113" s="12" t="s">
        <v>198</v>
      </c>
      <c r="C113" s="80" t="s">
        <v>237</v>
      </c>
      <c r="D113" s="12" t="s">
        <v>198</v>
      </c>
      <c r="E113" s="83" t="s">
        <v>43</v>
      </c>
      <c r="F113" s="84" t="s">
        <v>44</v>
      </c>
      <c r="G113" s="83" t="s">
        <v>43</v>
      </c>
      <c r="H113" s="84" t="s">
        <v>49</v>
      </c>
      <c r="I113" s="10">
        <v>21101</v>
      </c>
      <c r="J113" s="29" t="s">
        <v>242</v>
      </c>
      <c r="K113" s="12" t="s">
        <v>243</v>
      </c>
      <c r="L113" s="74" t="s">
        <v>244</v>
      </c>
      <c r="M113" s="12"/>
      <c r="N113" s="12"/>
      <c r="O113" s="85" t="s">
        <v>219</v>
      </c>
      <c r="P113" s="12">
        <v>2</v>
      </c>
      <c r="Q113" s="12">
        <v>458.2</v>
      </c>
      <c r="R113" s="12" t="s">
        <v>46</v>
      </c>
      <c r="S113" s="76">
        <f t="shared" ref="S113:S140" si="15">P113*Q113</f>
        <v>916.4</v>
      </c>
      <c r="T113" s="77">
        <v>0</v>
      </c>
      <c r="U113" s="77">
        <v>0</v>
      </c>
      <c r="V113" s="77">
        <v>0</v>
      </c>
      <c r="W113" s="77">
        <v>0</v>
      </c>
      <c r="X113" s="77">
        <v>0</v>
      </c>
      <c r="Y113" s="91">
        <v>916.4</v>
      </c>
      <c r="Z113" s="77">
        <v>0</v>
      </c>
      <c r="AA113" s="77">
        <v>0</v>
      </c>
      <c r="AB113" s="77">
        <v>0</v>
      </c>
      <c r="AC113" s="77">
        <v>0</v>
      </c>
      <c r="AD113" s="77">
        <v>0</v>
      </c>
      <c r="AE113" s="77">
        <v>0</v>
      </c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</row>
    <row r="114" spans="1:170" ht="33.75" x14ac:dyDescent="0.25">
      <c r="A114" s="10" t="s">
        <v>206</v>
      </c>
      <c r="B114" s="12" t="s">
        <v>198</v>
      </c>
      <c r="C114" s="80" t="s">
        <v>237</v>
      </c>
      <c r="D114" s="12" t="s">
        <v>198</v>
      </c>
      <c r="E114" s="83" t="s">
        <v>43</v>
      </c>
      <c r="F114" s="84" t="s">
        <v>44</v>
      </c>
      <c r="G114" s="83" t="s">
        <v>43</v>
      </c>
      <c r="H114" s="84" t="s">
        <v>49</v>
      </c>
      <c r="I114" s="10">
        <v>21101</v>
      </c>
      <c r="J114" s="29" t="s">
        <v>242</v>
      </c>
      <c r="K114" s="12" t="s">
        <v>245</v>
      </c>
      <c r="L114" s="74" t="s">
        <v>246</v>
      </c>
      <c r="M114" s="12"/>
      <c r="N114" s="12"/>
      <c r="O114" s="85" t="s">
        <v>219</v>
      </c>
      <c r="P114" s="12">
        <v>1</v>
      </c>
      <c r="Q114" s="12">
        <v>858.4</v>
      </c>
      <c r="R114" s="12" t="s">
        <v>46</v>
      </c>
      <c r="S114" s="76">
        <f t="shared" si="15"/>
        <v>858.4</v>
      </c>
      <c r="T114" s="77">
        <v>0</v>
      </c>
      <c r="U114" s="77">
        <v>0</v>
      </c>
      <c r="V114" s="77">
        <v>0</v>
      </c>
      <c r="W114" s="77">
        <v>0</v>
      </c>
      <c r="X114" s="77">
        <v>0</v>
      </c>
      <c r="Y114" s="91">
        <v>858.4</v>
      </c>
      <c r="Z114" s="77">
        <v>0</v>
      </c>
      <c r="AA114" s="77">
        <v>0</v>
      </c>
      <c r="AB114" s="77">
        <v>0</v>
      </c>
      <c r="AC114" s="77">
        <v>0</v>
      </c>
      <c r="AD114" s="77">
        <v>0</v>
      </c>
      <c r="AE114" s="77">
        <v>0</v>
      </c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</row>
    <row r="115" spans="1:170" ht="168.75" x14ac:dyDescent="0.25">
      <c r="A115" s="10" t="s">
        <v>206</v>
      </c>
      <c r="B115" s="12" t="s">
        <v>198</v>
      </c>
      <c r="C115" s="80" t="s">
        <v>237</v>
      </c>
      <c r="D115" s="12" t="s">
        <v>198</v>
      </c>
      <c r="E115" s="83" t="s">
        <v>43</v>
      </c>
      <c r="F115" s="84" t="s">
        <v>44</v>
      </c>
      <c r="G115" s="83" t="s">
        <v>43</v>
      </c>
      <c r="H115" s="84" t="s">
        <v>196</v>
      </c>
      <c r="I115" s="10">
        <v>26102</v>
      </c>
      <c r="J115" s="29" t="s">
        <v>239</v>
      </c>
      <c r="K115" s="12" t="s">
        <v>247</v>
      </c>
      <c r="L115" s="74" t="s">
        <v>248</v>
      </c>
      <c r="M115" s="12"/>
      <c r="N115" s="12"/>
      <c r="O115" s="85" t="s">
        <v>219</v>
      </c>
      <c r="P115" s="12">
        <v>20</v>
      </c>
      <c r="Q115" s="12">
        <v>100</v>
      </c>
      <c r="R115" s="12" t="s">
        <v>46</v>
      </c>
      <c r="S115" s="76">
        <f t="shared" si="15"/>
        <v>2000</v>
      </c>
      <c r="T115" s="77">
        <v>0</v>
      </c>
      <c r="U115" s="77">
        <v>0</v>
      </c>
      <c r="V115" s="77">
        <v>0</v>
      </c>
      <c r="W115" s="77">
        <v>0</v>
      </c>
      <c r="X115" s="77">
        <v>0</v>
      </c>
      <c r="Y115" s="91">
        <v>2000</v>
      </c>
      <c r="Z115" s="77">
        <v>0</v>
      </c>
      <c r="AA115" s="77">
        <v>0</v>
      </c>
      <c r="AB115" s="77">
        <v>0</v>
      </c>
      <c r="AC115" s="77">
        <v>0</v>
      </c>
      <c r="AD115" s="77">
        <v>0</v>
      </c>
      <c r="AE115" s="77">
        <v>0</v>
      </c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</row>
    <row r="116" spans="1:170" ht="168.75" x14ac:dyDescent="0.25">
      <c r="A116" s="10" t="s">
        <v>206</v>
      </c>
      <c r="B116" s="12" t="s">
        <v>198</v>
      </c>
      <c r="C116" s="80" t="s">
        <v>237</v>
      </c>
      <c r="D116" s="12" t="s">
        <v>198</v>
      </c>
      <c r="E116" s="83" t="s">
        <v>43</v>
      </c>
      <c r="F116" s="84" t="s">
        <v>76</v>
      </c>
      <c r="G116" s="83" t="s">
        <v>85</v>
      </c>
      <c r="H116" s="84" t="s">
        <v>249</v>
      </c>
      <c r="I116" s="10">
        <v>26102</v>
      </c>
      <c r="J116" s="29" t="s">
        <v>239</v>
      </c>
      <c r="K116" s="12" t="s">
        <v>247</v>
      </c>
      <c r="L116" s="74" t="s">
        <v>248</v>
      </c>
      <c r="M116" s="12"/>
      <c r="N116" s="12"/>
      <c r="O116" s="85" t="s">
        <v>219</v>
      </c>
      <c r="P116" s="12">
        <v>8</v>
      </c>
      <c r="Q116" s="12">
        <v>100</v>
      </c>
      <c r="R116" s="12" t="s">
        <v>46</v>
      </c>
      <c r="S116" s="76">
        <f t="shared" si="15"/>
        <v>800</v>
      </c>
      <c r="T116" s="77">
        <v>0</v>
      </c>
      <c r="U116" s="77">
        <v>0</v>
      </c>
      <c r="V116" s="77">
        <v>0</v>
      </c>
      <c r="W116" s="77">
        <v>0</v>
      </c>
      <c r="X116" s="77">
        <v>0</v>
      </c>
      <c r="Y116" s="91">
        <v>800</v>
      </c>
      <c r="Z116" s="77">
        <v>0</v>
      </c>
      <c r="AA116" s="77">
        <v>0</v>
      </c>
      <c r="AB116" s="77">
        <v>0</v>
      </c>
      <c r="AC116" s="77">
        <v>0</v>
      </c>
      <c r="AD116" s="77">
        <v>0</v>
      </c>
      <c r="AE116" s="77">
        <v>0</v>
      </c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</row>
    <row r="117" spans="1:170" ht="168.75" x14ac:dyDescent="0.25">
      <c r="A117" s="10" t="s">
        <v>206</v>
      </c>
      <c r="B117" s="12" t="s">
        <v>198</v>
      </c>
      <c r="C117" s="80" t="s">
        <v>237</v>
      </c>
      <c r="D117" s="12" t="s">
        <v>198</v>
      </c>
      <c r="E117" s="83" t="s">
        <v>43</v>
      </c>
      <c r="F117" s="84" t="s">
        <v>76</v>
      </c>
      <c r="G117" s="83" t="s">
        <v>85</v>
      </c>
      <c r="H117" s="84" t="s">
        <v>192</v>
      </c>
      <c r="I117" s="10">
        <v>26102</v>
      </c>
      <c r="J117" s="29" t="s">
        <v>239</v>
      </c>
      <c r="K117" s="12" t="s">
        <v>247</v>
      </c>
      <c r="L117" s="74" t="s">
        <v>248</v>
      </c>
      <c r="M117" s="12"/>
      <c r="N117" s="12"/>
      <c r="O117" s="85" t="s">
        <v>219</v>
      </c>
      <c r="P117" s="12">
        <v>5</v>
      </c>
      <c r="Q117" s="12">
        <v>100</v>
      </c>
      <c r="R117" s="12" t="s">
        <v>46</v>
      </c>
      <c r="S117" s="76">
        <f t="shared" si="15"/>
        <v>500</v>
      </c>
      <c r="T117" s="77">
        <v>0</v>
      </c>
      <c r="U117" s="77">
        <v>0</v>
      </c>
      <c r="V117" s="77">
        <v>0</v>
      </c>
      <c r="W117" s="77">
        <v>0</v>
      </c>
      <c r="X117" s="77">
        <v>0</v>
      </c>
      <c r="Y117" s="91">
        <v>500</v>
      </c>
      <c r="Z117" s="77">
        <v>0</v>
      </c>
      <c r="AA117" s="77">
        <v>0</v>
      </c>
      <c r="AB117" s="77">
        <v>0</v>
      </c>
      <c r="AC117" s="77">
        <v>0</v>
      </c>
      <c r="AD117" s="77">
        <v>0</v>
      </c>
      <c r="AE117" s="77">
        <v>0</v>
      </c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</row>
    <row r="118" spans="1:170" ht="168.75" x14ac:dyDescent="0.25">
      <c r="A118" s="10" t="s">
        <v>206</v>
      </c>
      <c r="B118" s="12" t="s">
        <v>198</v>
      </c>
      <c r="C118" s="80" t="s">
        <v>237</v>
      </c>
      <c r="D118" s="12" t="s">
        <v>198</v>
      </c>
      <c r="E118" s="83" t="s">
        <v>43</v>
      </c>
      <c r="F118" s="84" t="s">
        <v>50</v>
      </c>
      <c r="G118" s="83" t="s">
        <v>194</v>
      </c>
      <c r="H118" s="84" t="s">
        <v>215</v>
      </c>
      <c r="I118" s="10">
        <v>26102</v>
      </c>
      <c r="J118" s="29" t="s">
        <v>239</v>
      </c>
      <c r="K118" s="12" t="s">
        <v>247</v>
      </c>
      <c r="L118" s="74" t="s">
        <v>248</v>
      </c>
      <c r="M118" s="12"/>
      <c r="N118" s="12"/>
      <c r="O118" s="85" t="s">
        <v>219</v>
      </c>
      <c r="P118" s="12">
        <v>20</v>
      </c>
      <c r="Q118" s="12">
        <v>100</v>
      </c>
      <c r="R118" s="12" t="s">
        <v>46</v>
      </c>
      <c r="S118" s="76">
        <f t="shared" si="15"/>
        <v>2000</v>
      </c>
      <c r="T118" s="77">
        <v>0</v>
      </c>
      <c r="U118" s="77">
        <v>0</v>
      </c>
      <c r="V118" s="77">
        <v>0</v>
      </c>
      <c r="W118" s="77">
        <v>0</v>
      </c>
      <c r="X118" s="77">
        <v>0</v>
      </c>
      <c r="Y118" s="91">
        <v>2000</v>
      </c>
      <c r="Z118" s="77">
        <v>0</v>
      </c>
      <c r="AA118" s="77">
        <v>0</v>
      </c>
      <c r="AB118" s="77">
        <v>0</v>
      </c>
      <c r="AC118" s="77">
        <v>0</v>
      </c>
      <c r="AD118" s="77">
        <v>0</v>
      </c>
      <c r="AE118" s="77">
        <v>0</v>
      </c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</row>
    <row r="119" spans="1:170" ht="78.75" x14ac:dyDescent="0.25">
      <c r="A119" s="10" t="s">
        <v>206</v>
      </c>
      <c r="B119" s="12" t="s">
        <v>198</v>
      </c>
      <c r="C119" s="80" t="s">
        <v>237</v>
      </c>
      <c r="D119" s="12" t="s">
        <v>198</v>
      </c>
      <c r="E119" s="83" t="s">
        <v>43</v>
      </c>
      <c r="F119" s="84" t="s">
        <v>44</v>
      </c>
      <c r="G119" s="83" t="s">
        <v>43</v>
      </c>
      <c r="H119" s="84" t="s">
        <v>49</v>
      </c>
      <c r="I119" s="10">
        <v>22104</v>
      </c>
      <c r="J119" s="29" t="s">
        <v>250</v>
      </c>
      <c r="K119" s="12" t="s">
        <v>251</v>
      </c>
      <c r="L119" s="74" t="s">
        <v>252</v>
      </c>
      <c r="M119" s="12"/>
      <c r="N119" s="12"/>
      <c r="O119" s="85" t="s">
        <v>219</v>
      </c>
      <c r="P119" s="12">
        <v>66</v>
      </c>
      <c r="Q119" s="12">
        <v>31</v>
      </c>
      <c r="R119" s="12" t="s">
        <v>46</v>
      </c>
      <c r="S119" s="76">
        <f t="shared" si="15"/>
        <v>2046</v>
      </c>
      <c r="T119" s="77">
        <v>0</v>
      </c>
      <c r="U119" s="77">
        <v>0</v>
      </c>
      <c r="V119" s="77">
        <v>0</v>
      </c>
      <c r="W119" s="77">
        <v>0</v>
      </c>
      <c r="X119" s="77">
        <v>0</v>
      </c>
      <c r="Y119" s="91">
        <v>2046</v>
      </c>
      <c r="Z119" s="77">
        <v>0</v>
      </c>
      <c r="AA119" s="77">
        <v>0</v>
      </c>
      <c r="AB119" s="77">
        <v>0</v>
      </c>
      <c r="AC119" s="77">
        <v>0</v>
      </c>
      <c r="AD119" s="77">
        <v>0</v>
      </c>
      <c r="AE119" s="77">
        <v>0</v>
      </c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</row>
    <row r="120" spans="1:170" ht="45" x14ac:dyDescent="0.25">
      <c r="A120" s="10" t="s">
        <v>206</v>
      </c>
      <c r="B120" s="12" t="s">
        <v>198</v>
      </c>
      <c r="C120" s="80" t="s">
        <v>237</v>
      </c>
      <c r="D120" s="12" t="s">
        <v>198</v>
      </c>
      <c r="E120" s="83" t="s">
        <v>43</v>
      </c>
      <c r="F120" s="84" t="s">
        <v>44</v>
      </c>
      <c r="G120" s="83" t="s">
        <v>43</v>
      </c>
      <c r="H120" s="84" t="s">
        <v>49</v>
      </c>
      <c r="I120" s="10">
        <v>29401</v>
      </c>
      <c r="J120" s="29" t="s">
        <v>253</v>
      </c>
      <c r="K120" s="12" t="s">
        <v>173</v>
      </c>
      <c r="L120" s="74" t="s">
        <v>254</v>
      </c>
      <c r="M120" s="12"/>
      <c r="N120" s="12"/>
      <c r="O120" s="85" t="s">
        <v>219</v>
      </c>
      <c r="P120" s="12">
        <v>1</v>
      </c>
      <c r="Q120" s="12">
        <f>160</f>
        <v>160</v>
      </c>
      <c r="R120" s="12" t="s">
        <v>46</v>
      </c>
      <c r="S120" s="76">
        <f t="shared" si="15"/>
        <v>160</v>
      </c>
      <c r="T120" s="77">
        <v>0</v>
      </c>
      <c r="U120" s="77">
        <v>0</v>
      </c>
      <c r="V120" s="77">
        <v>0</v>
      </c>
      <c r="W120" s="77">
        <v>0</v>
      </c>
      <c r="X120" s="77">
        <v>0</v>
      </c>
      <c r="Y120" s="91">
        <v>160</v>
      </c>
      <c r="Z120" s="77">
        <v>0</v>
      </c>
      <c r="AA120" s="77">
        <v>0</v>
      </c>
      <c r="AB120" s="77">
        <v>0</v>
      </c>
      <c r="AC120" s="77">
        <v>0</v>
      </c>
      <c r="AD120" s="77">
        <v>0</v>
      </c>
      <c r="AE120" s="77">
        <v>0</v>
      </c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</row>
    <row r="121" spans="1:170" ht="45" x14ac:dyDescent="0.25">
      <c r="A121" s="10" t="s">
        <v>206</v>
      </c>
      <c r="B121" s="12" t="s">
        <v>198</v>
      </c>
      <c r="C121" s="80" t="s">
        <v>237</v>
      </c>
      <c r="D121" s="12" t="s">
        <v>198</v>
      </c>
      <c r="E121" s="83" t="s">
        <v>43</v>
      </c>
      <c r="F121" s="84" t="s">
        <v>44</v>
      </c>
      <c r="G121" s="83" t="s">
        <v>43</v>
      </c>
      <c r="H121" s="84" t="s">
        <v>49</v>
      </c>
      <c r="I121" s="10">
        <v>29401</v>
      </c>
      <c r="J121" s="29" t="s">
        <v>253</v>
      </c>
      <c r="K121" s="12" t="s">
        <v>255</v>
      </c>
      <c r="L121" s="74" t="s">
        <v>256</v>
      </c>
      <c r="M121" s="12"/>
      <c r="N121" s="12"/>
      <c r="O121" s="85" t="s">
        <v>219</v>
      </c>
      <c r="P121" s="12">
        <v>1</v>
      </c>
      <c r="Q121" s="12">
        <f>240</f>
        <v>240</v>
      </c>
      <c r="R121" s="12" t="s">
        <v>46</v>
      </c>
      <c r="S121" s="76">
        <f t="shared" si="15"/>
        <v>240</v>
      </c>
      <c r="T121" s="77">
        <v>0</v>
      </c>
      <c r="U121" s="77">
        <v>0</v>
      </c>
      <c r="V121" s="77">
        <v>0</v>
      </c>
      <c r="W121" s="77">
        <v>0</v>
      </c>
      <c r="X121" s="77">
        <v>0</v>
      </c>
      <c r="Y121" s="91">
        <v>240</v>
      </c>
      <c r="Z121" s="77">
        <v>0</v>
      </c>
      <c r="AA121" s="77">
        <v>0</v>
      </c>
      <c r="AB121" s="77">
        <v>0</v>
      </c>
      <c r="AC121" s="77">
        <v>0</v>
      </c>
      <c r="AD121" s="77">
        <v>0</v>
      </c>
      <c r="AE121" s="77">
        <v>0</v>
      </c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</row>
    <row r="122" spans="1:170" ht="33.75" x14ac:dyDescent="0.25">
      <c r="A122" s="10" t="s">
        <v>206</v>
      </c>
      <c r="B122" s="12" t="s">
        <v>198</v>
      </c>
      <c r="C122" s="80" t="s">
        <v>257</v>
      </c>
      <c r="D122" s="12" t="s">
        <v>198</v>
      </c>
      <c r="E122" s="83" t="s">
        <v>43</v>
      </c>
      <c r="F122" s="84" t="s">
        <v>44</v>
      </c>
      <c r="G122" s="83" t="s">
        <v>43</v>
      </c>
      <c r="H122" s="84" t="s">
        <v>98</v>
      </c>
      <c r="I122" s="10">
        <v>35801</v>
      </c>
      <c r="J122" s="29" t="s">
        <v>258</v>
      </c>
      <c r="K122" s="12"/>
      <c r="L122" s="74" t="s">
        <v>259</v>
      </c>
      <c r="M122" s="12"/>
      <c r="N122" s="12" t="s">
        <v>260</v>
      </c>
      <c r="O122" s="10" t="s">
        <v>260</v>
      </c>
      <c r="P122" s="12">
        <v>1</v>
      </c>
      <c r="Q122" s="12">
        <f>8095+2403</f>
        <v>10498</v>
      </c>
      <c r="R122" s="12" t="s">
        <v>46</v>
      </c>
      <c r="S122" s="76">
        <f t="shared" si="15"/>
        <v>10498</v>
      </c>
      <c r="T122" s="77">
        <v>0</v>
      </c>
      <c r="U122" s="77">
        <v>0</v>
      </c>
      <c r="V122" s="77">
        <v>0</v>
      </c>
      <c r="W122" s="77">
        <v>0</v>
      </c>
      <c r="X122" s="77">
        <v>0</v>
      </c>
      <c r="Y122" s="91">
        <f>8095+2403</f>
        <v>10498</v>
      </c>
      <c r="Z122" s="77">
        <v>0</v>
      </c>
      <c r="AA122" s="77">
        <v>0</v>
      </c>
      <c r="AB122" s="77">
        <v>0</v>
      </c>
      <c r="AC122" s="77">
        <v>0</v>
      </c>
      <c r="AD122" s="77">
        <v>0</v>
      </c>
      <c r="AE122" s="77">
        <v>0</v>
      </c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</row>
    <row r="123" spans="1:170" ht="33.75" x14ac:dyDescent="0.25">
      <c r="A123" s="10" t="s">
        <v>206</v>
      </c>
      <c r="B123" s="12" t="s">
        <v>198</v>
      </c>
      <c r="C123" s="80" t="s">
        <v>257</v>
      </c>
      <c r="D123" s="12" t="s">
        <v>198</v>
      </c>
      <c r="E123" s="83" t="s">
        <v>43</v>
      </c>
      <c r="F123" s="84" t="s">
        <v>50</v>
      </c>
      <c r="G123" s="83" t="s">
        <v>194</v>
      </c>
      <c r="H123" s="84" t="s">
        <v>215</v>
      </c>
      <c r="I123" s="10">
        <v>35801</v>
      </c>
      <c r="J123" s="29" t="s">
        <v>258</v>
      </c>
      <c r="K123" s="12"/>
      <c r="L123" s="74" t="s">
        <v>259</v>
      </c>
      <c r="M123" s="12"/>
      <c r="N123" s="12" t="s">
        <v>260</v>
      </c>
      <c r="O123" s="10" t="s">
        <v>260</v>
      </c>
      <c r="P123" s="12">
        <v>1</v>
      </c>
      <c r="Q123" s="12">
        <f>5396+984</f>
        <v>6380</v>
      </c>
      <c r="R123" s="12" t="s">
        <v>46</v>
      </c>
      <c r="S123" s="76">
        <f t="shared" si="15"/>
        <v>6380</v>
      </c>
      <c r="T123" s="77">
        <v>0</v>
      </c>
      <c r="U123" s="77">
        <v>0</v>
      </c>
      <c r="V123" s="77">
        <v>0</v>
      </c>
      <c r="W123" s="77">
        <v>0</v>
      </c>
      <c r="X123" s="77">
        <v>0</v>
      </c>
      <c r="Y123" s="91">
        <v>6380</v>
      </c>
      <c r="Z123" s="77">
        <v>0</v>
      </c>
      <c r="AA123" s="77">
        <v>0</v>
      </c>
      <c r="AB123" s="77">
        <v>0</v>
      </c>
      <c r="AC123" s="77">
        <v>0</v>
      </c>
      <c r="AD123" s="77">
        <v>0</v>
      </c>
      <c r="AE123" s="77">
        <v>0</v>
      </c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</row>
    <row r="124" spans="1:170" ht="22.5" x14ac:dyDescent="0.25">
      <c r="A124" s="10" t="s">
        <v>206</v>
      </c>
      <c r="B124" s="12" t="s">
        <v>198</v>
      </c>
      <c r="C124" s="80" t="s">
        <v>261</v>
      </c>
      <c r="D124" s="12" t="s">
        <v>198</v>
      </c>
      <c r="E124" s="83" t="s">
        <v>43</v>
      </c>
      <c r="F124" s="84" t="s">
        <v>50</v>
      </c>
      <c r="G124" s="83" t="s">
        <v>194</v>
      </c>
      <c r="H124" s="84" t="s">
        <v>215</v>
      </c>
      <c r="I124" s="10">
        <v>33602</v>
      </c>
      <c r="J124" s="29" t="s">
        <v>262</v>
      </c>
      <c r="K124" s="12"/>
      <c r="L124" s="74" t="s">
        <v>263</v>
      </c>
      <c r="M124" s="12"/>
      <c r="N124" s="12" t="s">
        <v>260</v>
      </c>
      <c r="O124" s="10" t="s">
        <v>260</v>
      </c>
      <c r="P124" s="12">
        <v>1</v>
      </c>
      <c r="Q124" s="12">
        <v>7100</v>
      </c>
      <c r="R124" s="12" t="s">
        <v>46</v>
      </c>
      <c r="S124" s="76">
        <f t="shared" si="15"/>
        <v>7100</v>
      </c>
      <c r="T124" s="77">
        <v>0</v>
      </c>
      <c r="U124" s="77">
        <v>0</v>
      </c>
      <c r="V124" s="77">
        <v>0</v>
      </c>
      <c r="W124" s="77">
        <v>0</v>
      </c>
      <c r="X124" s="77">
        <v>0</v>
      </c>
      <c r="Y124" s="91">
        <v>7100</v>
      </c>
      <c r="Z124" s="77">
        <v>0</v>
      </c>
      <c r="AA124" s="77">
        <v>0</v>
      </c>
      <c r="AB124" s="77">
        <v>0</v>
      </c>
      <c r="AC124" s="77">
        <v>0</v>
      </c>
      <c r="AD124" s="77">
        <v>0</v>
      </c>
      <c r="AE124" s="77">
        <v>0</v>
      </c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</row>
    <row r="125" spans="1:170" ht="45" x14ac:dyDescent="0.25">
      <c r="A125" s="10" t="s">
        <v>206</v>
      </c>
      <c r="B125" s="12" t="s">
        <v>198</v>
      </c>
      <c r="C125" s="80" t="s">
        <v>264</v>
      </c>
      <c r="D125" s="12" t="s">
        <v>198</v>
      </c>
      <c r="E125" s="83" t="s">
        <v>43</v>
      </c>
      <c r="F125" s="84" t="s">
        <v>76</v>
      </c>
      <c r="G125" s="83" t="s">
        <v>85</v>
      </c>
      <c r="H125" s="84" t="s">
        <v>192</v>
      </c>
      <c r="I125" s="10">
        <v>44102</v>
      </c>
      <c r="J125" s="29" t="s">
        <v>265</v>
      </c>
      <c r="K125" s="12"/>
      <c r="L125" s="74" t="s">
        <v>266</v>
      </c>
      <c r="M125" s="12"/>
      <c r="N125" s="12" t="s">
        <v>260</v>
      </c>
      <c r="O125" s="10" t="s">
        <v>260</v>
      </c>
      <c r="P125" s="12">
        <v>1</v>
      </c>
      <c r="Q125" s="12">
        <v>675.01</v>
      </c>
      <c r="R125" s="12" t="s">
        <v>46</v>
      </c>
      <c r="S125" s="76">
        <f t="shared" si="15"/>
        <v>675.01</v>
      </c>
      <c r="T125" s="77">
        <v>0</v>
      </c>
      <c r="U125" s="77">
        <v>0</v>
      </c>
      <c r="V125" s="77">
        <v>0</v>
      </c>
      <c r="W125" s="77">
        <v>0</v>
      </c>
      <c r="X125" s="77">
        <v>0</v>
      </c>
      <c r="Y125" s="91">
        <v>675.01</v>
      </c>
      <c r="Z125" s="77">
        <v>0</v>
      </c>
      <c r="AA125" s="77">
        <v>0</v>
      </c>
      <c r="AB125" s="77">
        <v>0</v>
      </c>
      <c r="AC125" s="77">
        <v>0</v>
      </c>
      <c r="AD125" s="77">
        <v>0</v>
      </c>
      <c r="AE125" s="77">
        <v>0</v>
      </c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</row>
    <row r="126" spans="1:170" ht="22.5" x14ac:dyDescent="0.25">
      <c r="A126" s="10" t="s">
        <v>206</v>
      </c>
      <c r="B126" s="12" t="s">
        <v>198</v>
      </c>
      <c r="C126" s="80" t="s">
        <v>267</v>
      </c>
      <c r="D126" s="12" t="s">
        <v>198</v>
      </c>
      <c r="E126" s="83" t="s">
        <v>43</v>
      </c>
      <c r="F126" s="84" t="s">
        <v>44</v>
      </c>
      <c r="G126" s="83" t="s">
        <v>43</v>
      </c>
      <c r="H126" s="84" t="s">
        <v>49</v>
      </c>
      <c r="I126" s="10">
        <v>31801</v>
      </c>
      <c r="J126" s="29" t="s">
        <v>268</v>
      </c>
      <c r="K126" s="12"/>
      <c r="L126" s="74" t="s">
        <v>269</v>
      </c>
      <c r="M126" s="12"/>
      <c r="N126" s="12" t="s">
        <v>260</v>
      </c>
      <c r="O126" s="10" t="s">
        <v>260</v>
      </c>
      <c r="P126" s="12">
        <v>1</v>
      </c>
      <c r="Q126" s="12">
        <v>1803.84</v>
      </c>
      <c r="R126" s="12" t="s">
        <v>46</v>
      </c>
      <c r="S126" s="76">
        <f t="shared" si="15"/>
        <v>1803.84</v>
      </c>
      <c r="T126" s="77">
        <v>0</v>
      </c>
      <c r="U126" s="77">
        <v>0</v>
      </c>
      <c r="V126" s="77">
        <v>0</v>
      </c>
      <c r="W126" s="77">
        <v>0</v>
      </c>
      <c r="X126" s="77">
        <v>0</v>
      </c>
      <c r="Y126" s="91">
        <v>1803.84</v>
      </c>
      <c r="Z126" s="77">
        <v>0</v>
      </c>
      <c r="AA126" s="77">
        <v>0</v>
      </c>
      <c r="AB126" s="77">
        <v>0</v>
      </c>
      <c r="AC126" s="77">
        <v>0</v>
      </c>
      <c r="AD126" s="77">
        <v>0</v>
      </c>
      <c r="AE126" s="77">
        <v>0</v>
      </c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</row>
    <row r="127" spans="1:170" ht="45" x14ac:dyDescent="0.25">
      <c r="A127" s="10" t="s">
        <v>206</v>
      </c>
      <c r="B127" s="12" t="s">
        <v>198</v>
      </c>
      <c r="C127" s="80" t="s">
        <v>264</v>
      </c>
      <c r="D127" s="12" t="s">
        <v>198</v>
      </c>
      <c r="E127" s="83" t="s">
        <v>43</v>
      </c>
      <c r="F127" s="84" t="s">
        <v>47</v>
      </c>
      <c r="G127" s="83" t="s">
        <v>43</v>
      </c>
      <c r="H127" s="84" t="s">
        <v>238</v>
      </c>
      <c r="I127" s="10">
        <v>44102</v>
      </c>
      <c r="J127" s="29" t="s">
        <v>265</v>
      </c>
      <c r="K127" s="12"/>
      <c r="L127" s="74" t="s">
        <v>266</v>
      </c>
      <c r="M127" s="12"/>
      <c r="N127" s="12" t="s">
        <v>260</v>
      </c>
      <c r="O127" s="10" t="s">
        <v>260</v>
      </c>
      <c r="P127" s="12">
        <v>1</v>
      </c>
      <c r="Q127" s="12">
        <v>2500</v>
      </c>
      <c r="R127" s="12" t="s">
        <v>46</v>
      </c>
      <c r="S127" s="76">
        <f t="shared" si="15"/>
        <v>2500</v>
      </c>
      <c r="T127" s="77">
        <v>0</v>
      </c>
      <c r="U127" s="77">
        <v>0</v>
      </c>
      <c r="V127" s="77">
        <v>0</v>
      </c>
      <c r="W127" s="77">
        <v>0</v>
      </c>
      <c r="X127" s="77">
        <v>0</v>
      </c>
      <c r="Y127" s="91">
        <v>2500</v>
      </c>
      <c r="Z127" s="77">
        <v>0</v>
      </c>
      <c r="AA127" s="77">
        <v>0</v>
      </c>
      <c r="AB127" s="77">
        <v>0</v>
      </c>
      <c r="AC127" s="77">
        <v>0</v>
      </c>
      <c r="AD127" s="77">
        <v>0</v>
      </c>
      <c r="AE127" s="77">
        <v>0</v>
      </c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</row>
    <row r="128" spans="1:170" ht="56.25" x14ac:dyDescent="0.25">
      <c r="A128" s="10" t="s">
        <v>206</v>
      </c>
      <c r="B128" s="12" t="s">
        <v>198</v>
      </c>
      <c r="C128" s="80" t="s">
        <v>270</v>
      </c>
      <c r="D128" s="12" t="s">
        <v>198</v>
      </c>
      <c r="E128" s="83" t="s">
        <v>43</v>
      </c>
      <c r="F128" s="84" t="s">
        <v>44</v>
      </c>
      <c r="G128" s="83" t="s">
        <v>43</v>
      </c>
      <c r="H128" s="84" t="s">
        <v>49</v>
      </c>
      <c r="I128" s="10">
        <v>35201</v>
      </c>
      <c r="J128" s="29" t="s">
        <v>271</v>
      </c>
      <c r="K128" s="12"/>
      <c r="L128" s="74" t="s">
        <v>272</v>
      </c>
      <c r="M128" s="12"/>
      <c r="N128" s="12" t="s">
        <v>260</v>
      </c>
      <c r="O128" s="10" t="s">
        <v>260</v>
      </c>
      <c r="P128" s="12">
        <v>1</v>
      </c>
      <c r="Q128" s="12">
        <v>1508</v>
      </c>
      <c r="R128" s="12" t="s">
        <v>46</v>
      </c>
      <c r="S128" s="76">
        <f t="shared" si="15"/>
        <v>1508</v>
      </c>
      <c r="T128" s="77">
        <v>0</v>
      </c>
      <c r="U128" s="77">
        <v>0</v>
      </c>
      <c r="V128" s="77">
        <v>0</v>
      </c>
      <c r="W128" s="77">
        <v>0</v>
      </c>
      <c r="X128" s="77">
        <v>0</v>
      </c>
      <c r="Y128" s="91">
        <v>1508</v>
      </c>
      <c r="Z128" s="77">
        <v>0</v>
      </c>
      <c r="AA128" s="77">
        <v>0</v>
      </c>
      <c r="AB128" s="77">
        <v>0</v>
      </c>
      <c r="AC128" s="77">
        <v>0</v>
      </c>
      <c r="AD128" s="77">
        <v>0</v>
      </c>
      <c r="AE128" s="77">
        <v>0</v>
      </c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</row>
    <row r="129" spans="1:170" ht="22.5" x14ac:dyDescent="0.25">
      <c r="A129" s="10" t="s">
        <v>206</v>
      </c>
      <c r="B129" s="12" t="s">
        <v>198</v>
      </c>
      <c r="C129" s="80" t="s">
        <v>273</v>
      </c>
      <c r="D129" s="12" t="s">
        <v>198</v>
      </c>
      <c r="E129" s="83" t="s">
        <v>43</v>
      </c>
      <c r="F129" s="84" t="s">
        <v>44</v>
      </c>
      <c r="G129" s="83" t="s">
        <v>43</v>
      </c>
      <c r="H129" s="84" t="s">
        <v>49</v>
      </c>
      <c r="I129" s="10">
        <v>31401</v>
      </c>
      <c r="J129" s="29" t="s">
        <v>274</v>
      </c>
      <c r="K129" s="12"/>
      <c r="L129" s="74" t="s">
        <v>275</v>
      </c>
      <c r="M129" s="12"/>
      <c r="N129" s="12" t="s">
        <v>260</v>
      </c>
      <c r="O129" s="10" t="s">
        <v>260</v>
      </c>
      <c r="P129" s="12">
        <v>1</v>
      </c>
      <c r="Q129" s="12">
        <v>1073.1500000000001</v>
      </c>
      <c r="R129" s="12" t="s">
        <v>46</v>
      </c>
      <c r="S129" s="76">
        <f t="shared" si="15"/>
        <v>1073.1500000000001</v>
      </c>
      <c r="T129" s="77">
        <v>0</v>
      </c>
      <c r="U129" s="77">
        <v>0</v>
      </c>
      <c r="V129" s="77">
        <v>0</v>
      </c>
      <c r="W129" s="77">
        <v>0</v>
      </c>
      <c r="X129" s="77">
        <v>0</v>
      </c>
      <c r="Y129" s="91">
        <v>1073.1500000000001</v>
      </c>
      <c r="Z129" s="77">
        <v>0</v>
      </c>
      <c r="AA129" s="77">
        <v>0</v>
      </c>
      <c r="AB129" s="77">
        <v>0</v>
      </c>
      <c r="AC129" s="77">
        <v>0</v>
      </c>
      <c r="AD129" s="77">
        <v>0</v>
      </c>
      <c r="AE129" s="77">
        <v>0</v>
      </c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</row>
    <row r="130" spans="1:170" ht="33.75" x14ac:dyDescent="0.25">
      <c r="A130" s="10" t="s">
        <v>206</v>
      </c>
      <c r="B130" s="12" t="s">
        <v>198</v>
      </c>
      <c r="C130" s="80" t="s">
        <v>237</v>
      </c>
      <c r="D130" s="12" t="s">
        <v>198</v>
      </c>
      <c r="E130" s="83" t="s">
        <v>43</v>
      </c>
      <c r="F130" s="84" t="s">
        <v>44</v>
      </c>
      <c r="G130" s="83" t="s">
        <v>276</v>
      </c>
      <c r="H130" s="84" t="s">
        <v>277</v>
      </c>
      <c r="I130" s="10">
        <v>25301</v>
      </c>
      <c r="J130" s="29" t="s">
        <v>92</v>
      </c>
      <c r="K130" s="12" t="s">
        <v>278</v>
      </c>
      <c r="L130" s="74" t="s">
        <v>279</v>
      </c>
      <c r="M130" s="12"/>
      <c r="N130" s="12"/>
      <c r="O130" s="85" t="s">
        <v>219</v>
      </c>
      <c r="P130" s="12">
        <v>1</v>
      </c>
      <c r="Q130" s="12">
        <v>260</v>
      </c>
      <c r="R130" s="12" t="s">
        <v>46</v>
      </c>
      <c r="S130" s="76">
        <f t="shared" si="15"/>
        <v>260</v>
      </c>
      <c r="T130" s="77">
        <v>0</v>
      </c>
      <c r="U130" s="77">
        <v>0</v>
      </c>
      <c r="V130" s="77">
        <v>0</v>
      </c>
      <c r="W130" s="77">
        <v>0</v>
      </c>
      <c r="X130" s="77">
        <v>0</v>
      </c>
      <c r="Y130" s="91">
        <v>260</v>
      </c>
      <c r="Z130" s="77">
        <v>0</v>
      </c>
      <c r="AA130" s="77">
        <v>0</v>
      </c>
      <c r="AB130" s="77">
        <v>0</v>
      </c>
      <c r="AC130" s="77">
        <v>0</v>
      </c>
      <c r="AD130" s="77">
        <v>0</v>
      </c>
      <c r="AE130" s="77">
        <v>0</v>
      </c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</row>
    <row r="131" spans="1:170" ht="33.75" x14ac:dyDescent="0.25">
      <c r="A131" s="10" t="s">
        <v>206</v>
      </c>
      <c r="B131" s="12" t="s">
        <v>198</v>
      </c>
      <c r="C131" s="80" t="s">
        <v>237</v>
      </c>
      <c r="D131" s="12" t="s">
        <v>198</v>
      </c>
      <c r="E131" s="83" t="s">
        <v>43</v>
      </c>
      <c r="F131" s="84" t="s">
        <v>76</v>
      </c>
      <c r="G131" s="83" t="s">
        <v>85</v>
      </c>
      <c r="H131" s="84" t="s">
        <v>192</v>
      </c>
      <c r="I131" s="10">
        <v>21101</v>
      </c>
      <c r="J131" s="29" t="s">
        <v>242</v>
      </c>
      <c r="K131" s="12" t="s">
        <v>280</v>
      </c>
      <c r="L131" s="74" t="s">
        <v>281</v>
      </c>
      <c r="M131" s="12"/>
      <c r="N131" s="12"/>
      <c r="O131" s="85" t="s">
        <v>219</v>
      </c>
      <c r="P131" s="12">
        <v>1</v>
      </c>
      <c r="Q131" s="12">
        <v>278.98</v>
      </c>
      <c r="R131" s="12" t="s">
        <v>46</v>
      </c>
      <c r="S131" s="76">
        <f t="shared" si="15"/>
        <v>278.98</v>
      </c>
      <c r="T131" s="77">
        <v>0</v>
      </c>
      <c r="U131" s="77">
        <v>0</v>
      </c>
      <c r="V131" s="77">
        <v>0</v>
      </c>
      <c r="W131" s="77">
        <v>0</v>
      </c>
      <c r="X131" s="77">
        <v>0</v>
      </c>
      <c r="Y131" s="91">
        <v>278.98</v>
      </c>
      <c r="Z131" s="77">
        <v>0</v>
      </c>
      <c r="AA131" s="77">
        <v>0</v>
      </c>
      <c r="AB131" s="77">
        <v>0</v>
      </c>
      <c r="AC131" s="77">
        <v>0</v>
      </c>
      <c r="AD131" s="77">
        <v>0</v>
      </c>
      <c r="AE131" s="77">
        <v>0</v>
      </c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</row>
    <row r="132" spans="1:170" ht="45" x14ac:dyDescent="0.25">
      <c r="A132" s="10" t="s">
        <v>206</v>
      </c>
      <c r="B132" s="12" t="s">
        <v>198</v>
      </c>
      <c r="C132" s="80" t="s">
        <v>264</v>
      </c>
      <c r="D132" s="12" t="s">
        <v>198</v>
      </c>
      <c r="E132" s="83" t="s">
        <v>43</v>
      </c>
      <c r="F132" s="84" t="s">
        <v>76</v>
      </c>
      <c r="G132" s="83" t="s">
        <v>85</v>
      </c>
      <c r="H132" s="84" t="s">
        <v>192</v>
      </c>
      <c r="I132" s="10">
        <v>44102</v>
      </c>
      <c r="J132" s="29" t="s">
        <v>265</v>
      </c>
      <c r="K132" s="12"/>
      <c r="L132" s="74" t="s">
        <v>266</v>
      </c>
      <c r="M132" s="12"/>
      <c r="N132" s="12" t="s">
        <v>260</v>
      </c>
      <c r="O132" s="10" t="s">
        <v>260</v>
      </c>
      <c r="P132" s="12">
        <v>1</v>
      </c>
      <c r="Q132" s="12">
        <v>2293.41</v>
      </c>
      <c r="R132" s="12" t="s">
        <v>46</v>
      </c>
      <c r="S132" s="76">
        <f t="shared" si="15"/>
        <v>2293.41</v>
      </c>
      <c r="T132" s="77">
        <v>0</v>
      </c>
      <c r="U132" s="77">
        <v>0</v>
      </c>
      <c r="V132" s="77">
        <v>0</v>
      </c>
      <c r="W132" s="77">
        <v>0</v>
      </c>
      <c r="X132" s="77">
        <v>0</v>
      </c>
      <c r="Y132" s="91">
        <v>2293.41</v>
      </c>
      <c r="Z132" s="77">
        <v>0</v>
      </c>
      <c r="AA132" s="77">
        <v>0</v>
      </c>
      <c r="AB132" s="77">
        <v>0</v>
      </c>
      <c r="AC132" s="77">
        <v>0</v>
      </c>
      <c r="AD132" s="77">
        <v>0</v>
      </c>
      <c r="AE132" s="77">
        <v>0</v>
      </c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</row>
    <row r="133" spans="1:170" ht="90" x14ac:dyDescent="0.25">
      <c r="A133" s="10" t="s">
        <v>206</v>
      </c>
      <c r="B133" s="12" t="s">
        <v>198</v>
      </c>
      <c r="C133" s="80" t="s">
        <v>237</v>
      </c>
      <c r="D133" s="12" t="s">
        <v>198</v>
      </c>
      <c r="E133" s="83" t="s">
        <v>43</v>
      </c>
      <c r="F133" s="84" t="s">
        <v>44</v>
      </c>
      <c r="G133" s="83" t="s">
        <v>43</v>
      </c>
      <c r="H133" s="84" t="s">
        <v>49</v>
      </c>
      <c r="I133" s="10">
        <v>22106</v>
      </c>
      <c r="J133" s="29" t="s">
        <v>282</v>
      </c>
      <c r="K133" s="12" t="s">
        <v>8</v>
      </c>
      <c r="L133" s="74" t="s">
        <v>283</v>
      </c>
      <c r="M133" s="12"/>
      <c r="N133" s="12"/>
      <c r="O133" s="85" t="s">
        <v>219</v>
      </c>
      <c r="P133" s="12">
        <v>1</v>
      </c>
      <c r="Q133" s="12">
        <v>436</v>
      </c>
      <c r="R133" s="12" t="s">
        <v>46</v>
      </c>
      <c r="S133" s="76">
        <f t="shared" si="15"/>
        <v>436</v>
      </c>
      <c r="T133" s="77">
        <v>0</v>
      </c>
      <c r="U133" s="77">
        <v>0</v>
      </c>
      <c r="V133" s="77">
        <v>0</v>
      </c>
      <c r="W133" s="77">
        <v>0</v>
      </c>
      <c r="X133" s="77">
        <v>0</v>
      </c>
      <c r="Y133" s="91">
        <v>436</v>
      </c>
      <c r="Z133" s="77">
        <v>0</v>
      </c>
      <c r="AA133" s="77">
        <v>0</v>
      </c>
      <c r="AB133" s="77">
        <v>0</v>
      </c>
      <c r="AC133" s="77">
        <v>0</v>
      </c>
      <c r="AD133" s="77">
        <v>0</v>
      </c>
      <c r="AE133" s="77">
        <v>0</v>
      </c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</row>
    <row r="134" spans="1:170" ht="90" x14ac:dyDescent="0.25">
      <c r="A134" s="10" t="s">
        <v>206</v>
      </c>
      <c r="B134" s="12" t="s">
        <v>198</v>
      </c>
      <c r="C134" s="80" t="s">
        <v>237</v>
      </c>
      <c r="D134" s="12" t="s">
        <v>198</v>
      </c>
      <c r="E134" s="83" t="s">
        <v>43</v>
      </c>
      <c r="F134" s="84" t="s">
        <v>76</v>
      </c>
      <c r="G134" s="83" t="s">
        <v>85</v>
      </c>
      <c r="H134" s="84" t="s">
        <v>49</v>
      </c>
      <c r="I134" s="10">
        <v>22106</v>
      </c>
      <c r="J134" s="29" t="s">
        <v>282</v>
      </c>
      <c r="K134" s="12" t="s">
        <v>8</v>
      </c>
      <c r="L134" s="74" t="s">
        <v>283</v>
      </c>
      <c r="M134" s="12"/>
      <c r="N134" s="12"/>
      <c r="O134" s="85" t="s">
        <v>219</v>
      </c>
      <c r="P134" s="12">
        <v>1</v>
      </c>
      <c r="Q134" s="12">
        <v>436</v>
      </c>
      <c r="R134" s="12" t="s">
        <v>46</v>
      </c>
      <c r="S134" s="76">
        <f t="shared" si="15"/>
        <v>436</v>
      </c>
      <c r="T134" s="77">
        <v>0</v>
      </c>
      <c r="U134" s="77">
        <v>0</v>
      </c>
      <c r="V134" s="77">
        <v>0</v>
      </c>
      <c r="W134" s="77">
        <v>0</v>
      </c>
      <c r="X134" s="77">
        <v>0</v>
      </c>
      <c r="Y134" s="91">
        <v>436</v>
      </c>
      <c r="Z134" s="77">
        <v>0</v>
      </c>
      <c r="AA134" s="77">
        <v>0</v>
      </c>
      <c r="AB134" s="77">
        <v>0</v>
      </c>
      <c r="AC134" s="77">
        <v>0</v>
      </c>
      <c r="AD134" s="77">
        <v>0</v>
      </c>
      <c r="AE134" s="77">
        <v>0</v>
      </c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</row>
    <row r="135" spans="1:170" ht="33.75" x14ac:dyDescent="0.25">
      <c r="A135" s="10" t="s">
        <v>206</v>
      </c>
      <c r="B135" s="12" t="s">
        <v>198</v>
      </c>
      <c r="C135" s="80" t="s">
        <v>284</v>
      </c>
      <c r="D135" s="12" t="s">
        <v>198</v>
      </c>
      <c r="E135" s="83" t="s">
        <v>43</v>
      </c>
      <c r="F135" s="84" t="s">
        <v>50</v>
      </c>
      <c r="G135" s="83" t="s">
        <v>51</v>
      </c>
      <c r="H135" s="84" t="s">
        <v>49</v>
      </c>
      <c r="I135" s="10">
        <v>39202</v>
      </c>
      <c r="J135" s="29" t="s">
        <v>285</v>
      </c>
      <c r="K135" s="12"/>
      <c r="L135" s="74" t="s">
        <v>286</v>
      </c>
      <c r="M135" s="12"/>
      <c r="N135" s="12" t="s">
        <v>260</v>
      </c>
      <c r="O135" s="10" t="s">
        <v>260</v>
      </c>
      <c r="P135" s="12">
        <v>1</v>
      </c>
      <c r="Q135" s="12">
        <v>500</v>
      </c>
      <c r="R135" s="12" t="s">
        <v>46</v>
      </c>
      <c r="S135" s="76">
        <f t="shared" si="15"/>
        <v>500</v>
      </c>
      <c r="T135" s="77">
        <v>0</v>
      </c>
      <c r="U135" s="77">
        <v>0</v>
      </c>
      <c r="V135" s="77">
        <v>0</v>
      </c>
      <c r="W135" s="77">
        <v>0</v>
      </c>
      <c r="X135" s="77">
        <v>0</v>
      </c>
      <c r="Y135" s="91">
        <v>500</v>
      </c>
      <c r="Z135" s="77">
        <v>0</v>
      </c>
      <c r="AA135" s="77">
        <v>0</v>
      </c>
      <c r="AB135" s="77">
        <v>0</v>
      </c>
      <c r="AC135" s="77">
        <v>0</v>
      </c>
      <c r="AD135" s="77">
        <v>0</v>
      </c>
      <c r="AE135" s="77">
        <v>0</v>
      </c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</row>
    <row r="136" spans="1:170" ht="56.25" x14ac:dyDescent="0.25">
      <c r="A136" s="10" t="s">
        <v>206</v>
      </c>
      <c r="B136" s="12" t="s">
        <v>198</v>
      </c>
      <c r="C136" s="80" t="s">
        <v>270</v>
      </c>
      <c r="D136" s="12" t="s">
        <v>198</v>
      </c>
      <c r="E136" s="83" t="s">
        <v>43</v>
      </c>
      <c r="F136" s="84" t="s">
        <v>44</v>
      </c>
      <c r="G136" s="83" t="s">
        <v>43</v>
      </c>
      <c r="H136" s="84" t="s">
        <v>49</v>
      </c>
      <c r="I136" s="10">
        <v>35201</v>
      </c>
      <c r="J136" s="29" t="s">
        <v>271</v>
      </c>
      <c r="K136" s="12"/>
      <c r="L136" s="74" t="s">
        <v>214</v>
      </c>
      <c r="M136" s="12"/>
      <c r="N136" s="12" t="s">
        <v>260</v>
      </c>
      <c r="O136" s="10" t="s">
        <v>260</v>
      </c>
      <c r="P136" s="12">
        <v>1</v>
      </c>
      <c r="Q136" s="12">
        <v>5386</v>
      </c>
      <c r="R136" s="12" t="s">
        <v>46</v>
      </c>
      <c r="S136" s="76">
        <f t="shared" si="15"/>
        <v>5386</v>
      </c>
      <c r="T136" s="77">
        <v>0</v>
      </c>
      <c r="U136" s="77">
        <v>0</v>
      </c>
      <c r="V136" s="77">
        <v>0</v>
      </c>
      <c r="W136" s="77">
        <v>0</v>
      </c>
      <c r="X136" s="77">
        <v>0</v>
      </c>
      <c r="Y136" s="91">
        <v>5386</v>
      </c>
      <c r="Z136" s="77">
        <v>0</v>
      </c>
      <c r="AA136" s="77">
        <v>0</v>
      </c>
      <c r="AB136" s="77">
        <v>0</v>
      </c>
      <c r="AC136" s="77">
        <v>0</v>
      </c>
      <c r="AD136" s="77">
        <v>0</v>
      </c>
      <c r="AE136" s="77">
        <v>0</v>
      </c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</row>
    <row r="137" spans="1:170" ht="45" x14ac:dyDescent="0.25">
      <c r="A137" s="10" t="s">
        <v>206</v>
      </c>
      <c r="B137" s="12" t="s">
        <v>198</v>
      </c>
      <c r="C137" s="80" t="s">
        <v>264</v>
      </c>
      <c r="D137" s="12" t="s">
        <v>198</v>
      </c>
      <c r="E137" s="83" t="s">
        <v>43</v>
      </c>
      <c r="F137" s="84" t="s">
        <v>47</v>
      </c>
      <c r="G137" s="83" t="s">
        <v>43</v>
      </c>
      <c r="H137" s="84" t="s">
        <v>238</v>
      </c>
      <c r="I137" s="10">
        <v>44102</v>
      </c>
      <c r="J137" s="29" t="s">
        <v>265</v>
      </c>
      <c r="K137" s="12"/>
      <c r="L137" s="74" t="s">
        <v>266</v>
      </c>
      <c r="M137" s="12"/>
      <c r="N137" s="12" t="s">
        <v>260</v>
      </c>
      <c r="O137" s="10" t="s">
        <v>260</v>
      </c>
      <c r="P137" s="12">
        <v>1</v>
      </c>
      <c r="Q137" s="12">
        <f>7000-425-800</f>
        <v>5775</v>
      </c>
      <c r="R137" s="12" t="s">
        <v>46</v>
      </c>
      <c r="S137" s="76">
        <v>5700</v>
      </c>
      <c r="T137" s="77">
        <v>0</v>
      </c>
      <c r="U137" s="77">
        <v>0</v>
      </c>
      <c r="V137" s="77">
        <v>0</v>
      </c>
      <c r="W137" s="77">
        <v>0</v>
      </c>
      <c r="X137" s="77">
        <v>0</v>
      </c>
      <c r="Y137" s="91">
        <v>5775</v>
      </c>
      <c r="Z137" s="77">
        <v>0</v>
      </c>
      <c r="AA137" s="77">
        <v>0</v>
      </c>
      <c r="AB137" s="77">
        <v>0</v>
      </c>
      <c r="AC137" s="77">
        <v>0</v>
      </c>
      <c r="AD137" s="77">
        <v>0</v>
      </c>
      <c r="AE137" s="77">
        <v>0</v>
      </c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</row>
    <row r="138" spans="1:170" ht="168.75" x14ac:dyDescent="0.25">
      <c r="A138" s="10" t="s">
        <v>206</v>
      </c>
      <c r="B138" s="12" t="s">
        <v>198</v>
      </c>
      <c r="C138" s="80" t="s">
        <v>237</v>
      </c>
      <c r="D138" s="12" t="s">
        <v>198</v>
      </c>
      <c r="E138" s="83" t="s">
        <v>43</v>
      </c>
      <c r="F138" s="84" t="s">
        <v>47</v>
      </c>
      <c r="G138" s="83" t="s">
        <v>43</v>
      </c>
      <c r="H138" s="84" t="s">
        <v>238</v>
      </c>
      <c r="I138" s="10">
        <v>26103</v>
      </c>
      <c r="J138" s="29" t="s">
        <v>239</v>
      </c>
      <c r="K138" s="12" t="s">
        <v>240</v>
      </c>
      <c r="L138" s="74" t="s">
        <v>248</v>
      </c>
      <c r="M138" s="12"/>
      <c r="N138" s="12"/>
      <c r="O138" s="85" t="s">
        <v>219</v>
      </c>
      <c r="P138" s="12">
        <v>1</v>
      </c>
      <c r="Q138" s="12">
        <v>875</v>
      </c>
      <c r="R138" s="12" t="s">
        <v>46</v>
      </c>
      <c r="S138" s="76">
        <f t="shared" si="15"/>
        <v>875</v>
      </c>
      <c r="T138" s="77">
        <v>0</v>
      </c>
      <c r="U138" s="77">
        <v>0</v>
      </c>
      <c r="V138" s="77">
        <v>0</v>
      </c>
      <c r="W138" s="77">
        <v>0</v>
      </c>
      <c r="X138" s="77">
        <v>0</v>
      </c>
      <c r="Y138" s="91">
        <v>875</v>
      </c>
      <c r="Z138" s="77">
        <v>0</v>
      </c>
      <c r="AA138" s="77">
        <v>0</v>
      </c>
      <c r="AB138" s="77">
        <v>0</v>
      </c>
      <c r="AC138" s="77">
        <v>0</v>
      </c>
      <c r="AD138" s="77">
        <v>0</v>
      </c>
      <c r="AE138" s="77">
        <v>0</v>
      </c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</row>
    <row r="139" spans="1:170" ht="22.5" x14ac:dyDescent="0.25">
      <c r="A139" s="10" t="s">
        <v>206</v>
      </c>
      <c r="B139" s="12" t="s">
        <v>198</v>
      </c>
      <c r="C139" s="80" t="s">
        <v>287</v>
      </c>
      <c r="D139" s="12" t="s">
        <v>198</v>
      </c>
      <c r="E139" s="83" t="s">
        <v>43</v>
      </c>
      <c r="F139" s="84" t="s">
        <v>44</v>
      </c>
      <c r="G139" s="83" t="s">
        <v>43</v>
      </c>
      <c r="H139" s="84" t="s">
        <v>49</v>
      </c>
      <c r="I139" s="10">
        <v>32601</v>
      </c>
      <c r="J139" s="29" t="s">
        <v>288</v>
      </c>
      <c r="K139" s="12"/>
      <c r="L139" s="74" t="s">
        <v>289</v>
      </c>
      <c r="M139" s="12"/>
      <c r="N139" s="12" t="s">
        <v>260</v>
      </c>
      <c r="O139" s="10" t="s">
        <v>260</v>
      </c>
      <c r="P139" s="12">
        <v>1</v>
      </c>
      <c r="Q139" s="12">
        <v>4168.66</v>
      </c>
      <c r="R139" s="12" t="s">
        <v>46</v>
      </c>
      <c r="S139" s="76">
        <f t="shared" si="15"/>
        <v>4168.66</v>
      </c>
      <c r="T139" s="77">
        <v>0</v>
      </c>
      <c r="U139" s="77">
        <v>0</v>
      </c>
      <c r="V139" s="77">
        <v>0</v>
      </c>
      <c r="W139" s="77">
        <v>0</v>
      </c>
      <c r="X139" s="77">
        <v>0</v>
      </c>
      <c r="Y139" s="91">
        <v>4168.66</v>
      </c>
      <c r="Z139" s="77">
        <v>0</v>
      </c>
      <c r="AA139" s="77">
        <v>0</v>
      </c>
      <c r="AB139" s="77">
        <v>0</v>
      </c>
      <c r="AC139" s="77">
        <v>0</v>
      </c>
      <c r="AD139" s="77">
        <v>0</v>
      </c>
      <c r="AE139" s="77">
        <v>0</v>
      </c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</row>
    <row r="140" spans="1:170" ht="22.5" x14ac:dyDescent="0.25">
      <c r="A140" s="10" t="s">
        <v>206</v>
      </c>
      <c r="B140" s="12" t="s">
        <v>198</v>
      </c>
      <c r="C140" s="80" t="s">
        <v>261</v>
      </c>
      <c r="D140" s="12" t="s">
        <v>198</v>
      </c>
      <c r="E140" s="83" t="s">
        <v>43</v>
      </c>
      <c r="F140" s="84" t="s">
        <v>44</v>
      </c>
      <c r="G140" s="83" t="s">
        <v>43</v>
      </c>
      <c r="H140" s="84" t="s">
        <v>49</v>
      </c>
      <c r="I140" s="10">
        <v>33602</v>
      </c>
      <c r="J140" s="29" t="s">
        <v>262</v>
      </c>
      <c r="K140" s="12"/>
      <c r="L140" s="74" t="s">
        <v>290</v>
      </c>
      <c r="M140" s="12"/>
      <c r="N140" s="12" t="s">
        <v>260</v>
      </c>
      <c r="O140" s="10" t="s">
        <v>260</v>
      </c>
      <c r="P140" s="12">
        <v>1</v>
      </c>
      <c r="Q140" s="12">
        <v>2366.4</v>
      </c>
      <c r="R140" s="12" t="s">
        <v>46</v>
      </c>
      <c r="S140" s="76">
        <f t="shared" si="15"/>
        <v>2366.4</v>
      </c>
      <c r="T140" s="77">
        <v>0</v>
      </c>
      <c r="U140" s="77">
        <v>0</v>
      </c>
      <c r="V140" s="77">
        <v>0</v>
      </c>
      <c r="W140" s="77">
        <v>0</v>
      </c>
      <c r="X140" s="77">
        <v>0</v>
      </c>
      <c r="Y140" s="91">
        <v>2366.4</v>
      </c>
      <c r="Z140" s="77">
        <v>0</v>
      </c>
      <c r="AA140" s="77">
        <v>0</v>
      </c>
      <c r="AB140" s="77">
        <v>0</v>
      </c>
      <c r="AC140" s="77">
        <v>0</v>
      </c>
      <c r="AD140" s="77">
        <v>0</v>
      </c>
      <c r="AE140" s="77">
        <v>0</v>
      </c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</row>
    <row r="141" spans="1:170" s="89" customFormat="1" ht="33.75" x14ac:dyDescent="0.2">
      <c r="A141" s="10" t="s">
        <v>206</v>
      </c>
      <c r="B141" s="12" t="s">
        <v>291</v>
      </c>
      <c r="C141" s="10">
        <v>11510</v>
      </c>
      <c r="D141" s="12" t="s">
        <v>291</v>
      </c>
      <c r="E141" s="12" t="s">
        <v>43</v>
      </c>
      <c r="F141" s="12" t="s">
        <v>76</v>
      </c>
      <c r="G141" s="72" t="s">
        <v>85</v>
      </c>
      <c r="H141" s="12" t="s">
        <v>192</v>
      </c>
      <c r="I141" s="12">
        <v>21101</v>
      </c>
      <c r="J141" s="12" t="s">
        <v>292</v>
      </c>
      <c r="K141" s="86" t="s">
        <v>293</v>
      </c>
      <c r="L141" s="87" t="s">
        <v>294</v>
      </c>
      <c r="M141" s="88"/>
      <c r="N141" s="12"/>
      <c r="O141" s="12" t="s">
        <v>219</v>
      </c>
      <c r="P141" s="75">
        <v>24</v>
      </c>
      <c r="Q141" s="7">
        <v>62</v>
      </c>
      <c r="R141" s="7" t="s">
        <v>46</v>
      </c>
      <c r="S141" s="77">
        <f t="shared" ref="S141:S167" si="16">P141*Q141</f>
        <v>1488</v>
      </c>
      <c r="T141" s="77">
        <v>0</v>
      </c>
      <c r="U141" s="77">
        <v>0</v>
      </c>
      <c r="V141" s="77">
        <v>0</v>
      </c>
      <c r="W141" s="77">
        <v>0</v>
      </c>
      <c r="X141" s="77">
        <v>0</v>
      </c>
      <c r="Y141" s="77">
        <f t="shared" ref="Y141:Y169" si="17">S141</f>
        <v>1488</v>
      </c>
      <c r="Z141" s="77">
        <v>0</v>
      </c>
      <c r="AA141" s="77">
        <v>0</v>
      </c>
      <c r="AB141" s="77">
        <v>0</v>
      </c>
      <c r="AC141" s="77">
        <v>0</v>
      </c>
      <c r="AD141" s="77">
        <v>0</v>
      </c>
      <c r="AE141" s="77">
        <v>0</v>
      </c>
    </row>
    <row r="142" spans="1:170" s="89" customFormat="1" ht="33.75" x14ac:dyDescent="0.2">
      <c r="A142" s="10" t="s">
        <v>206</v>
      </c>
      <c r="B142" s="12" t="s">
        <v>291</v>
      </c>
      <c r="C142" s="10">
        <v>11510</v>
      </c>
      <c r="D142" s="12" t="s">
        <v>291</v>
      </c>
      <c r="E142" s="12" t="s">
        <v>43</v>
      </c>
      <c r="F142" s="12" t="s">
        <v>76</v>
      </c>
      <c r="G142" s="72" t="s">
        <v>85</v>
      </c>
      <c r="H142" s="12" t="s">
        <v>192</v>
      </c>
      <c r="I142" s="12">
        <v>21101</v>
      </c>
      <c r="J142" s="12" t="s">
        <v>292</v>
      </c>
      <c r="K142" s="86" t="s">
        <v>295</v>
      </c>
      <c r="L142" s="87" t="s">
        <v>296</v>
      </c>
      <c r="M142" s="88"/>
      <c r="N142" s="12"/>
      <c r="O142" s="12" t="s">
        <v>219</v>
      </c>
      <c r="P142" s="75">
        <v>4</v>
      </c>
      <c r="Q142" s="7">
        <v>3</v>
      </c>
      <c r="R142" s="7" t="s">
        <v>46</v>
      </c>
      <c r="S142" s="77">
        <f t="shared" si="16"/>
        <v>12</v>
      </c>
      <c r="T142" s="77">
        <v>0</v>
      </c>
      <c r="U142" s="77">
        <v>0</v>
      </c>
      <c r="V142" s="77">
        <v>0</v>
      </c>
      <c r="W142" s="77">
        <v>0</v>
      </c>
      <c r="X142" s="77">
        <v>0</v>
      </c>
      <c r="Y142" s="77">
        <f t="shared" si="17"/>
        <v>12</v>
      </c>
      <c r="Z142" s="77">
        <v>0</v>
      </c>
      <c r="AA142" s="77">
        <v>0</v>
      </c>
      <c r="AB142" s="77">
        <v>0</v>
      </c>
      <c r="AC142" s="77">
        <v>0</v>
      </c>
      <c r="AD142" s="77">
        <v>0</v>
      </c>
      <c r="AE142" s="77">
        <v>0</v>
      </c>
    </row>
    <row r="143" spans="1:170" s="89" customFormat="1" ht="90" x14ac:dyDescent="0.2">
      <c r="A143" s="10" t="s">
        <v>206</v>
      </c>
      <c r="B143" s="12" t="s">
        <v>291</v>
      </c>
      <c r="C143" s="10">
        <v>11510</v>
      </c>
      <c r="D143" s="12" t="s">
        <v>291</v>
      </c>
      <c r="E143" s="12" t="s">
        <v>43</v>
      </c>
      <c r="F143" s="12" t="s">
        <v>44</v>
      </c>
      <c r="G143" s="72" t="s">
        <v>43</v>
      </c>
      <c r="H143" s="12" t="s">
        <v>49</v>
      </c>
      <c r="I143" s="12">
        <v>22104</v>
      </c>
      <c r="J143" s="12" t="s">
        <v>297</v>
      </c>
      <c r="K143" s="86" t="s">
        <v>298</v>
      </c>
      <c r="L143" s="87" t="s">
        <v>9</v>
      </c>
      <c r="M143" s="88"/>
      <c r="N143" s="12"/>
      <c r="O143" s="12" t="s">
        <v>299</v>
      </c>
      <c r="P143" s="75">
        <v>1</v>
      </c>
      <c r="Q143" s="7">
        <v>309</v>
      </c>
      <c r="R143" s="7" t="s">
        <v>46</v>
      </c>
      <c r="S143" s="77">
        <f t="shared" si="16"/>
        <v>309</v>
      </c>
      <c r="T143" s="77">
        <v>0</v>
      </c>
      <c r="U143" s="77">
        <v>0</v>
      </c>
      <c r="V143" s="77">
        <v>0</v>
      </c>
      <c r="W143" s="77">
        <v>0</v>
      </c>
      <c r="X143" s="77">
        <v>0</v>
      </c>
      <c r="Y143" s="77">
        <f t="shared" si="17"/>
        <v>309</v>
      </c>
      <c r="Z143" s="77">
        <v>0</v>
      </c>
      <c r="AA143" s="77">
        <v>0</v>
      </c>
      <c r="AB143" s="77">
        <v>0</v>
      </c>
      <c r="AC143" s="77">
        <v>0</v>
      </c>
      <c r="AD143" s="77">
        <v>0</v>
      </c>
      <c r="AE143" s="77">
        <v>0</v>
      </c>
    </row>
    <row r="144" spans="1:170" s="89" customFormat="1" ht="90" x14ac:dyDescent="0.2">
      <c r="A144" s="10" t="s">
        <v>206</v>
      </c>
      <c r="B144" s="12" t="s">
        <v>291</v>
      </c>
      <c r="C144" s="10">
        <v>11510</v>
      </c>
      <c r="D144" s="12" t="s">
        <v>291</v>
      </c>
      <c r="E144" s="12" t="s">
        <v>43</v>
      </c>
      <c r="F144" s="12" t="s">
        <v>44</v>
      </c>
      <c r="G144" s="72" t="s">
        <v>43</v>
      </c>
      <c r="H144" s="12" t="s">
        <v>49</v>
      </c>
      <c r="I144" s="12">
        <v>22104</v>
      </c>
      <c r="J144" s="12" t="s">
        <v>297</v>
      </c>
      <c r="K144" s="86" t="s">
        <v>251</v>
      </c>
      <c r="L144" s="87" t="s">
        <v>300</v>
      </c>
      <c r="M144" s="88"/>
      <c r="N144" s="12"/>
      <c r="O144" s="12" t="s">
        <v>219</v>
      </c>
      <c r="P144" s="75">
        <v>16</v>
      </c>
      <c r="Q144" s="7">
        <v>29</v>
      </c>
      <c r="R144" s="7" t="s">
        <v>46</v>
      </c>
      <c r="S144" s="77">
        <f t="shared" si="16"/>
        <v>464</v>
      </c>
      <c r="T144" s="77">
        <v>0</v>
      </c>
      <c r="U144" s="77">
        <v>0</v>
      </c>
      <c r="V144" s="77">
        <v>0</v>
      </c>
      <c r="W144" s="77">
        <v>0</v>
      </c>
      <c r="X144" s="77">
        <v>0</v>
      </c>
      <c r="Y144" s="77">
        <f t="shared" si="17"/>
        <v>464</v>
      </c>
      <c r="Z144" s="77">
        <v>0</v>
      </c>
      <c r="AA144" s="77">
        <v>0</v>
      </c>
      <c r="AB144" s="77">
        <v>0</v>
      </c>
      <c r="AC144" s="77">
        <v>0</v>
      </c>
      <c r="AD144" s="77">
        <v>0</v>
      </c>
      <c r="AE144" s="77">
        <v>0</v>
      </c>
    </row>
    <row r="145" spans="1:31" s="89" customFormat="1" ht="33.75" x14ac:dyDescent="0.2">
      <c r="A145" s="10" t="s">
        <v>206</v>
      </c>
      <c r="B145" s="12" t="s">
        <v>291</v>
      </c>
      <c r="C145" s="10">
        <v>11510</v>
      </c>
      <c r="D145" s="12" t="s">
        <v>291</v>
      </c>
      <c r="E145" s="12" t="s">
        <v>43</v>
      </c>
      <c r="F145" s="12" t="s">
        <v>44</v>
      </c>
      <c r="G145" s="72" t="s">
        <v>43</v>
      </c>
      <c r="H145" s="12" t="s">
        <v>49</v>
      </c>
      <c r="I145" s="12">
        <v>24601</v>
      </c>
      <c r="J145" s="12" t="s">
        <v>301</v>
      </c>
      <c r="K145" s="86" t="s">
        <v>302</v>
      </c>
      <c r="L145" s="87" t="s">
        <v>303</v>
      </c>
      <c r="M145" s="88"/>
      <c r="N145" s="12"/>
      <c r="O145" s="12" t="s">
        <v>219</v>
      </c>
      <c r="P145" s="75">
        <v>6</v>
      </c>
      <c r="Q145" s="7">
        <v>127.12</v>
      </c>
      <c r="R145" s="7" t="s">
        <v>46</v>
      </c>
      <c r="S145" s="77">
        <f t="shared" si="16"/>
        <v>762.72</v>
      </c>
      <c r="T145" s="77">
        <v>0</v>
      </c>
      <c r="U145" s="77">
        <v>0</v>
      </c>
      <c r="V145" s="77">
        <v>0</v>
      </c>
      <c r="W145" s="77">
        <v>0</v>
      </c>
      <c r="X145" s="77">
        <v>0</v>
      </c>
      <c r="Y145" s="77">
        <f t="shared" si="17"/>
        <v>762.72</v>
      </c>
      <c r="Z145" s="77">
        <v>0</v>
      </c>
      <c r="AA145" s="77">
        <v>0</v>
      </c>
      <c r="AB145" s="77">
        <v>0</v>
      </c>
      <c r="AC145" s="77">
        <v>0</v>
      </c>
      <c r="AD145" s="77">
        <v>0</v>
      </c>
      <c r="AE145" s="77">
        <v>0</v>
      </c>
    </row>
    <row r="146" spans="1:31" s="89" customFormat="1" ht="33.75" x14ac:dyDescent="0.2">
      <c r="A146" s="10" t="s">
        <v>206</v>
      </c>
      <c r="B146" s="12" t="s">
        <v>291</v>
      </c>
      <c r="C146" s="10">
        <v>11510</v>
      </c>
      <c r="D146" s="12" t="s">
        <v>291</v>
      </c>
      <c r="E146" s="12" t="s">
        <v>43</v>
      </c>
      <c r="F146" s="12" t="s">
        <v>44</v>
      </c>
      <c r="G146" s="72" t="s">
        <v>43</v>
      </c>
      <c r="H146" s="12" t="s">
        <v>49</v>
      </c>
      <c r="I146" s="12">
        <v>24601</v>
      </c>
      <c r="J146" s="12" t="s">
        <v>301</v>
      </c>
      <c r="K146" s="86" t="s">
        <v>304</v>
      </c>
      <c r="L146" s="87" t="s">
        <v>305</v>
      </c>
      <c r="M146" s="88"/>
      <c r="N146" s="12"/>
      <c r="O146" s="12" t="s">
        <v>306</v>
      </c>
      <c r="P146" s="75">
        <v>50</v>
      </c>
      <c r="Q146" s="7">
        <v>18</v>
      </c>
      <c r="R146" s="7" t="s">
        <v>46</v>
      </c>
      <c r="S146" s="77">
        <f t="shared" si="16"/>
        <v>900</v>
      </c>
      <c r="T146" s="77">
        <v>0</v>
      </c>
      <c r="U146" s="77">
        <v>0</v>
      </c>
      <c r="V146" s="77">
        <v>0</v>
      </c>
      <c r="W146" s="77">
        <v>0</v>
      </c>
      <c r="X146" s="77">
        <v>0</v>
      </c>
      <c r="Y146" s="77">
        <f t="shared" si="17"/>
        <v>900</v>
      </c>
      <c r="Z146" s="77">
        <v>0</v>
      </c>
      <c r="AA146" s="77">
        <v>0</v>
      </c>
      <c r="AB146" s="77">
        <v>0</v>
      </c>
      <c r="AC146" s="77">
        <v>0</v>
      </c>
      <c r="AD146" s="77">
        <v>0</v>
      </c>
      <c r="AE146" s="77">
        <v>0</v>
      </c>
    </row>
    <row r="147" spans="1:31" s="89" customFormat="1" ht="168.75" x14ac:dyDescent="0.2">
      <c r="A147" s="10" t="s">
        <v>206</v>
      </c>
      <c r="B147" s="12" t="s">
        <v>291</v>
      </c>
      <c r="C147" s="10">
        <v>11510</v>
      </c>
      <c r="D147" s="12">
        <v>0</v>
      </c>
      <c r="E147" s="12" t="s">
        <v>43</v>
      </c>
      <c r="F147" s="12" t="s">
        <v>44</v>
      </c>
      <c r="G147" s="72" t="s">
        <v>43</v>
      </c>
      <c r="H147" s="12" t="s">
        <v>49</v>
      </c>
      <c r="I147" s="12">
        <v>26102</v>
      </c>
      <c r="J147" s="12" t="s">
        <v>307</v>
      </c>
      <c r="K147" s="86" t="s">
        <v>247</v>
      </c>
      <c r="L147" s="87" t="s">
        <v>308</v>
      </c>
      <c r="M147" s="88"/>
      <c r="N147" s="12"/>
      <c r="O147" s="12" t="s">
        <v>219</v>
      </c>
      <c r="P147" s="75">
        <v>222</v>
      </c>
      <c r="Q147" s="7">
        <v>100</v>
      </c>
      <c r="R147" s="7" t="s">
        <v>46</v>
      </c>
      <c r="S147" s="77">
        <f t="shared" si="16"/>
        <v>22200</v>
      </c>
      <c r="T147" s="77">
        <v>0</v>
      </c>
      <c r="U147" s="77">
        <v>0</v>
      </c>
      <c r="V147" s="77">
        <v>0</v>
      </c>
      <c r="W147" s="77">
        <v>0</v>
      </c>
      <c r="X147" s="77">
        <v>0</v>
      </c>
      <c r="Y147" s="77">
        <f t="shared" si="17"/>
        <v>22200</v>
      </c>
      <c r="Z147" s="77">
        <v>0</v>
      </c>
      <c r="AA147" s="77">
        <v>0</v>
      </c>
      <c r="AB147" s="77">
        <v>0</v>
      </c>
      <c r="AC147" s="77">
        <v>0</v>
      </c>
      <c r="AD147" s="77">
        <v>0</v>
      </c>
      <c r="AE147" s="77">
        <v>0</v>
      </c>
    </row>
    <row r="148" spans="1:31" s="89" customFormat="1" ht="168.75" x14ac:dyDescent="0.2">
      <c r="A148" s="10" t="s">
        <v>206</v>
      </c>
      <c r="B148" s="12" t="s">
        <v>291</v>
      </c>
      <c r="C148" s="10">
        <v>11510</v>
      </c>
      <c r="D148" s="12" t="s">
        <v>291</v>
      </c>
      <c r="E148" s="12" t="s">
        <v>43</v>
      </c>
      <c r="F148" s="12" t="s">
        <v>44</v>
      </c>
      <c r="G148" s="72" t="s">
        <v>43</v>
      </c>
      <c r="H148" s="12" t="s">
        <v>49</v>
      </c>
      <c r="I148" s="12">
        <v>26102</v>
      </c>
      <c r="J148" s="12" t="s">
        <v>307</v>
      </c>
      <c r="K148" s="86" t="s">
        <v>0</v>
      </c>
      <c r="L148" s="87" t="s">
        <v>1</v>
      </c>
      <c r="M148" s="88"/>
      <c r="N148" s="12"/>
      <c r="O148" s="12" t="s">
        <v>219</v>
      </c>
      <c r="P148" s="75">
        <v>91</v>
      </c>
      <c r="Q148" s="7">
        <v>1</v>
      </c>
      <c r="R148" s="7" t="s">
        <v>46</v>
      </c>
      <c r="S148" s="77">
        <f t="shared" si="16"/>
        <v>91</v>
      </c>
      <c r="T148" s="77">
        <v>0</v>
      </c>
      <c r="U148" s="77">
        <v>0</v>
      </c>
      <c r="V148" s="77">
        <v>0</v>
      </c>
      <c r="W148" s="77">
        <v>0</v>
      </c>
      <c r="X148" s="77">
        <v>0</v>
      </c>
      <c r="Y148" s="77">
        <f t="shared" si="17"/>
        <v>91</v>
      </c>
      <c r="Z148" s="77">
        <v>0</v>
      </c>
      <c r="AA148" s="77">
        <v>0</v>
      </c>
      <c r="AB148" s="77">
        <v>0</v>
      </c>
      <c r="AC148" s="77">
        <v>0</v>
      </c>
      <c r="AD148" s="77">
        <v>0</v>
      </c>
      <c r="AE148" s="77">
        <v>0</v>
      </c>
    </row>
    <row r="149" spans="1:31" s="89" customFormat="1" ht="168.75" x14ac:dyDescent="0.2">
      <c r="A149" s="10" t="s">
        <v>206</v>
      </c>
      <c r="B149" s="12" t="s">
        <v>291</v>
      </c>
      <c r="C149" s="10">
        <v>11510</v>
      </c>
      <c r="D149" s="12" t="s">
        <v>291</v>
      </c>
      <c r="E149" s="12" t="s">
        <v>43</v>
      </c>
      <c r="F149" s="12" t="s">
        <v>50</v>
      </c>
      <c r="G149" s="72" t="s">
        <v>194</v>
      </c>
      <c r="H149" s="12" t="s">
        <v>215</v>
      </c>
      <c r="I149" s="12">
        <v>26102</v>
      </c>
      <c r="J149" s="12" t="s">
        <v>307</v>
      </c>
      <c r="K149" s="86" t="s">
        <v>309</v>
      </c>
      <c r="L149" s="87" t="s">
        <v>310</v>
      </c>
      <c r="M149" s="88"/>
      <c r="N149" s="12"/>
      <c r="O149" s="12" t="s">
        <v>219</v>
      </c>
      <c r="P149" s="75">
        <v>124</v>
      </c>
      <c r="Q149" s="7">
        <v>200</v>
      </c>
      <c r="R149" s="7" t="s">
        <v>46</v>
      </c>
      <c r="S149" s="77">
        <f t="shared" si="16"/>
        <v>24800</v>
      </c>
      <c r="T149" s="77">
        <v>0</v>
      </c>
      <c r="U149" s="77">
        <v>0</v>
      </c>
      <c r="V149" s="77">
        <v>0</v>
      </c>
      <c r="W149" s="77">
        <v>0</v>
      </c>
      <c r="X149" s="77">
        <v>0</v>
      </c>
      <c r="Y149" s="77">
        <f t="shared" si="17"/>
        <v>24800</v>
      </c>
      <c r="Z149" s="77">
        <v>0</v>
      </c>
      <c r="AA149" s="77">
        <v>0</v>
      </c>
      <c r="AB149" s="77">
        <v>0</v>
      </c>
      <c r="AC149" s="77">
        <v>0</v>
      </c>
      <c r="AD149" s="77">
        <v>0</v>
      </c>
      <c r="AE149" s="77">
        <v>0</v>
      </c>
    </row>
    <row r="150" spans="1:31" s="89" customFormat="1" ht="168.75" x14ac:dyDescent="0.2">
      <c r="A150" s="10" t="s">
        <v>206</v>
      </c>
      <c r="B150" s="12" t="s">
        <v>291</v>
      </c>
      <c r="C150" s="10">
        <v>11510</v>
      </c>
      <c r="D150" s="12" t="s">
        <v>291</v>
      </c>
      <c r="E150" s="12" t="s">
        <v>43</v>
      </c>
      <c r="F150" s="12" t="s">
        <v>50</v>
      </c>
      <c r="G150" s="72" t="s">
        <v>194</v>
      </c>
      <c r="H150" s="12" t="s">
        <v>215</v>
      </c>
      <c r="I150" s="12">
        <v>26102</v>
      </c>
      <c r="J150" s="12" t="s">
        <v>307</v>
      </c>
      <c r="K150" s="86" t="s">
        <v>224</v>
      </c>
      <c r="L150" s="87" t="s">
        <v>311</v>
      </c>
      <c r="M150" s="88"/>
      <c r="N150" s="12"/>
      <c r="O150" s="12" t="s">
        <v>219</v>
      </c>
      <c r="P150" s="75">
        <v>74</v>
      </c>
      <c r="Q150" s="7">
        <v>2</v>
      </c>
      <c r="R150" s="7" t="s">
        <v>46</v>
      </c>
      <c r="S150" s="77">
        <f t="shared" si="16"/>
        <v>148</v>
      </c>
      <c r="T150" s="77">
        <v>0</v>
      </c>
      <c r="U150" s="77">
        <v>0</v>
      </c>
      <c r="V150" s="77">
        <v>0</v>
      </c>
      <c r="W150" s="77">
        <v>0</v>
      </c>
      <c r="X150" s="77">
        <v>0</v>
      </c>
      <c r="Y150" s="77">
        <f t="shared" si="17"/>
        <v>148</v>
      </c>
      <c r="Z150" s="77">
        <v>0</v>
      </c>
      <c r="AA150" s="77">
        <v>0</v>
      </c>
      <c r="AB150" s="77">
        <v>0</v>
      </c>
      <c r="AC150" s="77">
        <v>0</v>
      </c>
      <c r="AD150" s="77">
        <v>0</v>
      </c>
      <c r="AE150" s="77">
        <v>0</v>
      </c>
    </row>
    <row r="151" spans="1:31" s="89" customFormat="1" ht="168.75" x14ac:dyDescent="0.2">
      <c r="A151" s="10" t="s">
        <v>206</v>
      </c>
      <c r="B151" s="12" t="s">
        <v>291</v>
      </c>
      <c r="C151" s="10">
        <v>11510</v>
      </c>
      <c r="D151" s="12" t="s">
        <v>291</v>
      </c>
      <c r="E151" s="12" t="s">
        <v>43</v>
      </c>
      <c r="F151" s="12" t="s">
        <v>50</v>
      </c>
      <c r="G151" s="72" t="s">
        <v>51</v>
      </c>
      <c r="H151" s="12" t="s">
        <v>52</v>
      </c>
      <c r="I151" s="12">
        <v>26102</v>
      </c>
      <c r="J151" s="12" t="s">
        <v>307</v>
      </c>
      <c r="K151" s="86" t="s">
        <v>247</v>
      </c>
      <c r="L151" s="87" t="s">
        <v>308</v>
      </c>
      <c r="M151" s="88"/>
      <c r="N151" s="12"/>
      <c r="O151" s="12" t="s">
        <v>219</v>
      </c>
      <c r="P151" s="75">
        <v>23</v>
      </c>
      <c r="Q151" s="7">
        <v>100</v>
      </c>
      <c r="R151" s="7" t="s">
        <v>46</v>
      </c>
      <c r="S151" s="77">
        <f t="shared" si="16"/>
        <v>2300</v>
      </c>
      <c r="T151" s="77">
        <v>0</v>
      </c>
      <c r="U151" s="77">
        <v>0</v>
      </c>
      <c r="V151" s="77">
        <v>0</v>
      </c>
      <c r="W151" s="77">
        <v>0</v>
      </c>
      <c r="X151" s="77">
        <v>0</v>
      </c>
      <c r="Y151" s="77">
        <f t="shared" si="17"/>
        <v>2300</v>
      </c>
      <c r="Z151" s="77">
        <v>0</v>
      </c>
      <c r="AA151" s="77">
        <v>0</v>
      </c>
      <c r="AB151" s="77">
        <v>0</v>
      </c>
      <c r="AC151" s="77">
        <v>0</v>
      </c>
      <c r="AD151" s="77">
        <v>0</v>
      </c>
      <c r="AE151" s="77">
        <v>0</v>
      </c>
    </row>
    <row r="152" spans="1:31" s="89" customFormat="1" ht="168.75" x14ac:dyDescent="0.2">
      <c r="A152" s="10" t="s">
        <v>206</v>
      </c>
      <c r="B152" s="12" t="s">
        <v>291</v>
      </c>
      <c r="C152" s="10">
        <v>11510</v>
      </c>
      <c r="D152" s="12" t="s">
        <v>291</v>
      </c>
      <c r="E152" s="12" t="s">
        <v>43</v>
      </c>
      <c r="F152" s="12" t="s">
        <v>50</v>
      </c>
      <c r="G152" s="72" t="s">
        <v>51</v>
      </c>
      <c r="H152" s="12" t="s">
        <v>52</v>
      </c>
      <c r="I152" s="12">
        <v>26102</v>
      </c>
      <c r="J152" s="12" t="s">
        <v>307</v>
      </c>
      <c r="K152" s="86" t="s">
        <v>312</v>
      </c>
      <c r="L152" s="87" t="s">
        <v>313</v>
      </c>
      <c r="M152" s="88"/>
      <c r="N152" s="12"/>
      <c r="O152" s="12" t="s">
        <v>219</v>
      </c>
      <c r="P152" s="75">
        <v>7</v>
      </c>
      <c r="Q152" s="7">
        <v>10</v>
      </c>
      <c r="R152" s="7" t="s">
        <v>46</v>
      </c>
      <c r="S152" s="77">
        <f t="shared" si="16"/>
        <v>70</v>
      </c>
      <c r="T152" s="77">
        <v>0</v>
      </c>
      <c r="U152" s="77">
        <v>0</v>
      </c>
      <c r="V152" s="77">
        <v>0</v>
      </c>
      <c r="W152" s="77">
        <v>0</v>
      </c>
      <c r="X152" s="77">
        <v>0</v>
      </c>
      <c r="Y152" s="77">
        <f t="shared" si="17"/>
        <v>70</v>
      </c>
      <c r="Z152" s="77">
        <v>0</v>
      </c>
      <c r="AA152" s="77">
        <v>0</v>
      </c>
      <c r="AB152" s="77">
        <v>0</v>
      </c>
      <c r="AC152" s="77">
        <v>0</v>
      </c>
      <c r="AD152" s="77">
        <v>0</v>
      </c>
      <c r="AE152" s="77">
        <v>0</v>
      </c>
    </row>
    <row r="153" spans="1:31" s="89" customFormat="1" ht="168.75" x14ac:dyDescent="0.2">
      <c r="A153" s="10" t="s">
        <v>206</v>
      </c>
      <c r="B153" s="12" t="s">
        <v>291</v>
      </c>
      <c r="C153" s="10">
        <v>11510</v>
      </c>
      <c r="D153" s="12" t="s">
        <v>291</v>
      </c>
      <c r="E153" s="12" t="s">
        <v>43</v>
      </c>
      <c r="F153" s="12" t="s">
        <v>50</v>
      </c>
      <c r="G153" s="72" t="s">
        <v>51</v>
      </c>
      <c r="H153" s="12" t="s">
        <v>314</v>
      </c>
      <c r="I153" s="12">
        <v>26102</v>
      </c>
      <c r="J153" s="12" t="s">
        <v>307</v>
      </c>
      <c r="K153" s="86" t="s">
        <v>315</v>
      </c>
      <c r="L153" s="87" t="s">
        <v>316</v>
      </c>
      <c r="M153" s="88"/>
      <c r="N153" s="12"/>
      <c r="O153" s="12" t="s">
        <v>219</v>
      </c>
      <c r="P153" s="75">
        <v>2</v>
      </c>
      <c r="Q153" s="7">
        <v>400</v>
      </c>
      <c r="R153" s="7" t="s">
        <v>46</v>
      </c>
      <c r="S153" s="77">
        <f t="shared" si="16"/>
        <v>800</v>
      </c>
      <c r="T153" s="77">
        <v>0</v>
      </c>
      <c r="U153" s="77">
        <v>0</v>
      </c>
      <c r="V153" s="77">
        <v>0</v>
      </c>
      <c r="W153" s="77">
        <v>0</v>
      </c>
      <c r="X153" s="77">
        <v>0</v>
      </c>
      <c r="Y153" s="77">
        <f t="shared" si="17"/>
        <v>800</v>
      </c>
      <c r="Z153" s="77">
        <v>0</v>
      </c>
      <c r="AA153" s="77">
        <v>0</v>
      </c>
      <c r="AB153" s="77">
        <v>0</v>
      </c>
      <c r="AC153" s="77">
        <v>0</v>
      </c>
      <c r="AD153" s="77">
        <v>0</v>
      </c>
      <c r="AE153" s="77">
        <v>0</v>
      </c>
    </row>
    <row r="154" spans="1:31" s="89" customFormat="1" ht="168.75" x14ac:dyDescent="0.2">
      <c r="A154" s="10" t="s">
        <v>206</v>
      </c>
      <c r="B154" s="12" t="s">
        <v>291</v>
      </c>
      <c r="C154" s="10">
        <v>11510</v>
      </c>
      <c r="D154" s="12" t="s">
        <v>291</v>
      </c>
      <c r="E154" s="12" t="s">
        <v>43</v>
      </c>
      <c r="F154" s="12" t="s">
        <v>50</v>
      </c>
      <c r="G154" s="72" t="s">
        <v>51</v>
      </c>
      <c r="H154" s="12" t="s">
        <v>314</v>
      </c>
      <c r="I154" s="12">
        <v>26102</v>
      </c>
      <c r="J154" s="12" t="s">
        <v>307</v>
      </c>
      <c r="K154" s="86" t="s">
        <v>317</v>
      </c>
      <c r="L154" s="87" t="s">
        <v>318</v>
      </c>
      <c r="M154" s="88"/>
      <c r="N154" s="12"/>
      <c r="O154" s="12" t="s">
        <v>219</v>
      </c>
      <c r="P154" s="75">
        <v>3</v>
      </c>
      <c r="Q154" s="7">
        <v>30</v>
      </c>
      <c r="R154" s="7" t="s">
        <v>46</v>
      </c>
      <c r="S154" s="77">
        <f t="shared" si="16"/>
        <v>90</v>
      </c>
      <c r="T154" s="77">
        <v>0</v>
      </c>
      <c r="U154" s="77">
        <v>0</v>
      </c>
      <c r="V154" s="77">
        <v>0</v>
      </c>
      <c r="W154" s="77">
        <v>0</v>
      </c>
      <c r="X154" s="77">
        <v>0</v>
      </c>
      <c r="Y154" s="77">
        <f t="shared" si="17"/>
        <v>90</v>
      </c>
      <c r="Z154" s="77">
        <v>0</v>
      </c>
      <c r="AA154" s="77">
        <v>0</v>
      </c>
      <c r="AB154" s="77">
        <v>0</v>
      </c>
      <c r="AC154" s="77">
        <v>0</v>
      </c>
      <c r="AD154" s="77">
        <v>0</v>
      </c>
      <c r="AE154" s="77">
        <v>0</v>
      </c>
    </row>
    <row r="155" spans="1:31" s="89" customFormat="1" ht="168.75" x14ac:dyDescent="0.2">
      <c r="A155" s="10" t="s">
        <v>206</v>
      </c>
      <c r="B155" s="12" t="s">
        <v>291</v>
      </c>
      <c r="C155" s="10">
        <v>11510</v>
      </c>
      <c r="D155" s="12" t="s">
        <v>291</v>
      </c>
      <c r="E155" s="12" t="s">
        <v>43</v>
      </c>
      <c r="F155" s="12" t="s">
        <v>76</v>
      </c>
      <c r="G155" s="72" t="s">
        <v>85</v>
      </c>
      <c r="H155" s="12" t="s">
        <v>192</v>
      </c>
      <c r="I155" s="12">
        <v>26102</v>
      </c>
      <c r="J155" s="12" t="s">
        <v>307</v>
      </c>
      <c r="K155" s="86" t="s">
        <v>319</v>
      </c>
      <c r="L155" s="87" t="s">
        <v>320</v>
      </c>
      <c r="M155" s="88"/>
      <c r="N155" s="12"/>
      <c r="O155" s="12" t="s">
        <v>219</v>
      </c>
      <c r="P155" s="75">
        <v>1</v>
      </c>
      <c r="Q155" s="7">
        <v>500</v>
      </c>
      <c r="R155" s="7" t="s">
        <v>46</v>
      </c>
      <c r="S155" s="77">
        <f t="shared" si="16"/>
        <v>500</v>
      </c>
      <c r="T155" s="77">
        <v>0</v>
      </c>
      <c r="U155" s="77">
        <v>0</v>
      </c>
      <c r="V155" s="77">
        <v>0</v>
      </c>
      <c r="W155" s="77">
        <v>0</v>
      </c>
      <c r="X155" s="77">
        <v>0</v>
      </c>
      <c r="Y155" s="77">
        <f t="shared" si="17"/>
        <v>500</v>
      </c>
      <c r="Z155" s="77">
        <v>0</v>
      </c>
      <c r="AA155" s="77">
        <v>0</v>
      </c>
      <c r="AB155" s="77">
        <v>0</v>
      </c>
      <c r="AC155" s="77">
        <v>0</v>
      </c>
      <c r="AD155" s="77">
        <v>0</v>
      </c>
      <c r="AE155" s="77">
        <v>0</v>
      </c>
    </row>
    <row r="156" spans="1:31" s="89" customFormat="1" ht="168.75" x14ac:dyDescent="0.2">
      <c r="A156" s="10" t="s">
        <v>206</v>
      </c>
      <c r="B156" s="12" t="s">
        <v>291</v>
      </c>
      <c r="C156" s="10">
        <v>11510</v>
      </c>
      <c r="D156" s="12" t="s">
        <v>291</v>
      </c>
      <c r="E156" s="12" t="s">
        <v>43</v>
      </c>
      <c r="F156" s="12" t="s">
        <v>76</v>
      </c>
      <c r="G156" s="72" t="s">
        <v>85</v>
      </c>
      <c r="H156" s="12" t="s">
        <v>192</v>
      </c>
      <c r="I156" s="12">
        <v>26102</v>
      </c>
      <c r="J156" s="12" t="s">
        <v>307</v>
      </c>
      <c r="K156" s="86" t="s">
        <v>315</v>
      </c>
      <c r="L156" s="87" t="s">
        <v>316</v>
      </c>
      <c r="M156" s="88"/>
      <c r="N156" s="12"/>
      <c r="O156" s="12" t="s">
        <v>219</v>
      </c>
      <c r="P156" s="75">
        <v>1</v>
      </c>
      <c r="Q156" s="7">
        <v>400</v>
      </c>
      <c r="R156" s="7" t="s">
        <v>46</v>
      </c>
      <c r="S156" s="77">
        <f t="shared" si="16"/>
        <v>400</v>
      </c>
      <c r="T156" s="77">
        <v>0</v>
      </c>
      <c r="U156" s="77">
        <v>0</v>
      </c>
      <c r="V156" s="77">
        <v>0</v>
      </c>
      <c r="W156" s="77">
        <v>0</v>
      </c>
      <c r="X156" s="77">
        <v>0</v>
      </c>
      <c r="Y156" s="77">
        <f t="shared" si="17"/>
        <v>400</v>
      </c>
      <c r="Z156" s="77">
        <v>0</v>
      </c>
      <c r="AA156" s="77">
        <v>0</v>
      </c>
      <c r="AB156" s="77">
        <v>0</v>
      </c>
      <c r="AC156" s="77">
        <v>0</v>
      </c>
      <c r="AD156" s="77">
        <v>0</v>
      </c>
      <c r="AE156" s="77">
        <v>0</v>
      </c>
    </row>
    <row r="157" spans="1:31" s="89" customFormat="1" ht="90" x14ac:dyDescent="0.2">
      <c r="A157" s="10" t="s">
        <v>206</v>
      </c>
      <c r="B157" s="12" t="s">
        <v>291</v>
      </c>
      <c r="C157" s="10">
        <v>11510</v>
      </c>
      <c r="D157" s="12" t="s">
        <v>291</v>
      </c>
      <c r="E157" s="12" t="s">
        <v>43</v>
      </c>
      <c r="F157" s="12" t="s">
        <v>44</v>
      </c>
      <c r="G157" s="72" t="s">
        <v>43</v>
      </c>
      <c r="H157" s="12" t="s">
        <v>49</v>
      </c>
      <c r="I157" s="12">
        <v>29301</v>
      </c>
      <c r="J157" s="12" t="s">
        <v>321</v>
      </c>
      <c r="K157" s="86" t="s">
        <v>322</v>
      </c>
      <c r="L157" s="87" t="s">
        <v>323</v>
      </c>
      <c r="M157" s="88"/>
      <c r="N157" s="12"/>
      <c r="O157" s="12" t="s">
        <v>219</v>
      </c>
      <c r="P157" s="75">
        <v>1</v>
      </c>
      <c r="Q157" s="7">
        <v>4100</v>
      </c>
      <c r="R157" s="7" t="s">
        <v>46</v>
      </c>
      <c r="S157" s="77">
        <f t="shared" si="16"/>
        <v>4100</v>
      </c>
      <c r="T157" s="77">
        <v>0</v>
      </c>
      <c r="U157" s="77">
        <v>0</v>
      </c>
      <c r="V157" s="77">
        <v>0</v>
      </c>
      <c r="W157" s="77">
        <v>0</v>
      </c>
      <c r="X157" s="77">
        <v>0</v>
      </c>
      <c r="Y157" s="77">
        <f t="shared" si="17"/>
        <v>4100</v>
      </c>
      <c r="Z157" s="77">
        <v>0</v>
      </c>
      <c r="AA157" s="77">
        <v>0</v>
      </c>
      <c r="AB157" s="77">
        <v>0</v>
      </c>
      <c r="AC157" s="77">
        <v>0</v>
      </c>
      <c r="AD157" s="77">
        <v>0</v>
      </c>
      <c r="AE157" s="77">
        <v>0</v>
      </c>
    </row>
    <row r="158" spans="1:31" s="89" customFormat="1" ht="67.5" x14ac:dyDescent="0.2">
      <c r="A158" s="10" t="s">
        <v>206</v>
      </c>
      <c r="B158" s="12" t="s">
        <v>291</v>
      </c>
      <c r="C158" s="10">
        <v>11510</v>
      </c>
      <c r="D158" s="12" t="s">
        <v>291</v>
      </c>
      <c r="E158" s="12" t="s">
        <v>43</v>
      </c>
      <c r="F158" s="12" t="s">
        <v>50</v>
      </c>
      <c r="G158" s="72" t="s">
        <v>194</v>
      </c>
      <c r="H158" s="12" t="s">
        <v>215</v>
      </c>
      <c r="I158" s="12">
        <v>29401</v>
      </c>
      <c r="J158" s="12" t="s">
        <v>324</v>
      </c>
      <c r="K158" s="86" t="s">
        <v>325</v>
      </c>
      <c r="L158" s="87" t="s">
        <v>326</v>
      </c>
      <c r="M158" s="88"/>
      <c r="N158" s="12"/>
      <c r="O158" s="12" t="s">
        <v>219</v>
      </c>
      <c r="P158" s="75">
        <v>2</v>
      </c>
      <c r="Q158" s="7">
        <v>1499</v>
      </c>
      <c r="R158" s="7" t="s">
        <v>46</v>
      </c>
      <c r="S158" s="77">
        <f t="shared" si="16"/>
        <v>2998</v>
      </c>
      <c r="T158" s="77">
        <v>0</v>
      </c>
      <c r="U158" s="77">
        <v>0</v>
      </c>
      <c r="V158" s="77">
        <v>0</v>
      </c>
      <c r="W158" s="77">
        <v>0</v>
      </c>
      <c r="X158" s="77">
        <v>0</v>
      </c>
      <c r="Y158" s="77">
        <f t="shared" si="17"/>
        <v>2998</v>
      </c>
      <c r="Z158" s="77">
        <v>0</v>
      </c>
      <c r="AA158" s="77">
        <v>0</v>
      </c>
      <c r="AB158" s="77">
        <v>0</v>
      </c>
      <c r="AC158" s="77">
        <v>0</v>
      </c>
      <c r="AD158" s="77">
        <v>0</v>
      </c>
      <c r="AE158" s="77">
        <v>0</v>
      </c>
    </row>
    <row r="159" spans="1:31" s="89" customFormat="1" ht="67.5" x14ac:dyDescent="0.2">
      <c r="A159" s="10" t="s">
        <v>206</v>
      </c>
      <c r="B159" s="12" t="s">
        <v>291</v>
      </c>
      <c r="C159" s="10">
        <v>11510</v>
      </c>
      <c r="D159" s="12" t="s">
        <v>291</v>
      </c>
      <c r="E159" s="12" t="s">
        <v>43</v>
      </c>
      <c r="F159" s="12" t="s">
        <v>50</v>
      </c>
      <c r="G159" s="72" t="s">
        <v>194</v>
      </c>
      <c r="H159" s="12" t="s">
        <v>215</v>
      </c>
      <c r="I159" s="12">
        <v>29401</v>
      </c>
      <c r="J159" s="12" t="s">
        <v>324</v>
      </c>
      <c r="K159" s="86" t="s">
        <v>327</v>
      </c>
      <c r="L159" s="87" t="s">
        <v>328</v>
      </c>
      <c r="M159" s="88"/>
      <c r="N159" s="12"/>
      <c r="O159" s="12" t="s">
        <v>219</v>
      </c>
      <c r="P159" s="75">
        <v>1</v>
      </c>
      <c r="Q159" s="7">
        <v>101</v>
      </c>
      <c r="R159" s="7" t="s">
        <v>46</v>
      </c>
      <c r="S159" s="77">
        <f t="shared" si="16"/>
        <v>101</v>
      </c>
      <c r="T159" s="77">
        <v>0</v>
      </c>
      <c r="U159" s="77">
        <v>0</v>
      </c>
      <c r="V159" s="77">
        <v>0</v>
      </c>
      <c r="W159" s="77">
        <v>0</v>
      </c>
      <c r="X159" s="77">
        <v>0</v>
      </c>
      <c r="Y159" s="77">
        <f t="shared" si="17"/>
        <v>101</v>
      </c>
      <c r="Z159" s="77">
        <v>0</v>
      </c>
      <c r="AA159" s="77">
        <v>0</v>
      </c>
      <c r="AB159" s="77">
        <v>0</v>
      </c>
      <c r="AC159" s="77">
        <v>0</v>
      </c>
      <c r="AD159" s="77">
        <v>0</v>
      </c>
      <c r="AE159" s="77">
        <v>0</v>
      </c>
    </row>
    <row r="160" spans="1:31" s="89" customFormat="1" ht="67.5" x14ac:dyDescent="0.2">
      <c r="A160" s="10" t="s">
        <v>206</v>
      </c>
      <c r="B160" s="12" t="s">
        <v>291</v>
      </c>
      <c r="C160" s="10">
        <v>11510</v>
      </c>
      <c r="D160" s="12" t="s">
        <v>291</v>
      </c>
      <c r="E160" s="12" t="s">
        <v>43</v>
      </c>
      <c r="F160" s="12" t="s">
        <v>50</v>
      </c>
      <c r="G160" s="72" t="s">
        <v>194</v>
      </c>
      <c r="H160" s="12" t="s">
        <v>215</v>
      </c>
      <c r="I160" s="12">
        <v>29401</v>
      </c>
      <c r="J160" s="12" t="s">
        <v>324</v>
      </c>
      <c r="K160" s="86" t="s">
        <v>329</v>
      </c>
      <c r="L160" s="87" t="s">
        <v>330</v>
      </c>
      <c r="M160" s="88"/>
      <c r="N160" s="12"/>
      <c r="O160" s="12" t="s">
        <v>219</v>
      </c>
      <c r="P160" s="75">
        <v>4</v>
      </c>
      <c r="Q160" s="7">
        <v>457</v>
      </c>
      <c r="R160" s="7" t="s">
        <v>46</v>
      </c>
      <c r="S160" s="77">
        <f t="shared" si="16"/>
        <v>1828</v>
      </c>
      <c r="T160" s="77">
        <v>0</v>
      </c>
      <c r="U160" s="77">
        <v>0</v>
      </c>
      <c r="V160" s="77">
        <v>0</v>
      </c>
      <c r="W160" s="77">
        <v>0</v>
      </c>
      <c r="X160" s="77">
        <v>0</v>
      </c>
      <c r="Y160" s="77">
        <f t="shared" si="17"/>
        <v>1828</v>
      </c>
      <c r="Z160" s="77">
        <v>0</v>
      </c>
      <c r="AA160" s="77">
        <v>0</v>
      </c>
      <c r="AB160" s="77">
        <v>0</v>
      </c>
      <c r="AC160" s="77">
        <v>0</v>
      </c>
      <c r="AD160" s="77">
        <v>0</v>
      </c>
      <c r="AE160" s="77">
        <v>0</v>
      </c>
    </row>
    <row r="161" spans="1:31" s="89" customFormat="1" ht="33.75" x14ac:dyDescent="0.2">
      <c r="A161" s="10" t="s">
        <v>206</v>
      </c>
      <c r="B161" s="12" t="s">
        <v>291</v>
      </c>
      <c r="C161" s="10">
        <v>51314</v>
      </c>
      <c r="D161" s="12" t="s">
        <v>291</v>
      </c>
      <c r="E161" s="12" t="s">
        <v>43</v>
      </c>
      <c r="F161" s="12" t="s">
        <v>44</v>
      </c>
      <c r="G161" s="72" t="s">
        <v>43</v>
      </c>
      <c r="H161" s="12" t="s">
        <v>49</v>
      </c>
      <c r="I161" s="12">
        <v>31401</v>
      </c>
      <c r="J161" s="12" t="s">
        <v>331</v>
      </c>
      <c r="K161" s="86"/>
      <c r="L161" s="87" t="s">
        <v>332</v>
      </c>
      <c r="M161" s="88" t="s">
        <v>333</v>
      </c>
      <c r="N161" s="12" t="s">
        <v>333</v>
      </c>
      <c r="O161" s="12" t="s">
        <v>333</v>
      </c>
      <c r="P161" s="75">
        <v>1</v>
      </c>
      <c r="Q161" s="7">
        <v>746.37</v>
      </c>
      <c r="R161" s="7" t="s">
        <v>46</v>
      </c>
      <c r="S161" s="77">
        <f t="shared" si="16"/>
        <v>746.37</v>
      </c>
      <c r="T161" s="77">
        <v>0</v>
      </c>
      <c r="U161" s="77">
        <v>0</v>
      </c>
      <c r="V161" s="77">
        <v>0</v>
      </c>
      <c r="W161" s="77">
        <v>0</v>
      </c>
      <c r="X161" s="77">
        <v>0</v>
      </c>
      <c r="Y161" s="77">
        <f t="shared" si="17"/>
        <v>746.37</v>
      </c>
      <c r="Z161" s="77">
        <v>0</v>
      </c>
      <c r="AA161" s="77">
        <v>0</v>
      </c>
      <c r="AB161" s="77">
        <v>0</v>
      </c>
      <c r="AC161" s="77">
        <v>0</v>
      </c>
      <c r="AD161" s="77">
        <v>0</v>
      </c>
      <c r="AE161" s="77">
        <v>0</v>
      </c>
    </row>
    <row r="162" spans="1:31" s="89" customFormat="1" ht="33.75" x14ac:dyDescent="0.2">
      <c r="A162" s="10" t="s">
        <v>206</v>
      </c>
      <c r="B162" s="12" t="s">
        <v>291</v>
      </c>
      <c r="C162" s="10">
        <v>51326</v>
      </c>
      <c r="D162" s="12" t="s">
        <v>291</v>
      </c>
      <c r="E162" s="12" t="s">
        <v>43</v>
      </c>
      <c r="F162" s="12" t="s">
        <v>44</v>
      </c>
      <c r="G162" s="72" t="s">
        <v>43</v>
      </c>
      <c r="H162" s="12" t="s">
        <v>49</v>
      </c>
      <c r="I162" s="12">
        <v>32601</v>
      </c>
      <c r="J162" s="12" t="s">
        <v>211</v>
      </c>
      <c r="K162" s="86"/>
      <c r="L162" s="87" t="s">
        <v>334</v>
      </c>
      <c r="M162" s="88" t="s">
        <v>333</v>
      </c>
      <c r="N162" s="12" t="s">
        <v>333</v>
      </c>
      <c r="O162" s="12" t="s">
        <v>333</v>
      </c>
      <c r="P162" s="75">
        <v>1</v>
      </c>
      <c r="Q162" s="7">
        <v>1678.56</v>
      </c>
      <c r="R162" s="7" t="s">
        <v>46</v>
      </c>
      <c r="S162" s="77">
        <f t="shared" si="16"/>
        <v>1678.56</v>
      </c>
      <c r="T162" s="77">
        <v>0</v>
      </c>
      <c r="U162" s="77">
        <v>0</v>
      </c>
      <c r="V162" s="77">
        <v>0</v>
      </c>
      <c r="W162" s="77">
        <v>0</v>
      </c>
      <c r="X162" s="77">
        <v>0</v>
      </c>
      <c r="Y162" s="77">
        <f t="shared" si="17"/>
        <v>1678.56</v>
      </c>
      <c r="Z162" s="77">
        <v>0</v>
      </c>
      <c r="AA162" s="77">
        <v>0</v>
      </c>
      <c r="AB162" s="77">
        <v>0</v>
      </c>
      <c r="AC162" s="77">
        <v>0</v>
      </c>
      <c r="AD162" s="77">
        <v>0</v>
      </c>
      <c r="AE162" s="77">
        <v>0</v>
      </c>
    </row>
    <row r="163" spans="1:31" s="89" customFormat="1" ht="67.5" x14ac:dyDescent="0.2">
      <c r="A163" s="10" t="s">
        <v>206</v>
      </c>
      <c r="B163" s="12" t="s">
        <v>291</v>
      </c>
      <c r="C163" s="10">
        <v>51352</v>
      </c>
      <c r="D163" s="12" t="s">
        <v>291</v>
      </c>
      <c r="E163" s="12" t="s">
        <v>43</v>
      </c>
      <c r="F163" s="12" t="s">
        <v>44</v>
      </c>
      <c r="G163" s="72" t="s">
        <v>43</v>
      </c>
      <c r="H163" s="12" t="s">
        <v>49</v>
      </c>
      <c r="I163" s="12">
        <v>35201</v>
      </c>
      <c r="J163" s="12" t="s">
        <v>335</v>
      </c>
      <c r="K163" s="86"/>
      <c r="L163" s="87" t="s">
        <v>336</v>
      </c>
      <c r="M163" s="88" t="s">
        <v>333</v>
      </c>
      <c r="N163" s="12" t="s">
        <v>333</v>
      </c>
      <c r="O163" s="12" t="s">
        <v>333</v>
      </c>
      <c r="P163" s="75">
        <v>1</v>
      </c>
      <c r="Q163" s="7">
        <v>1392</v>
      </c>
      <c r="R163" s="7" t="s">
        <v>46</v>
      </c>
      <c r="S163" s="77">
        <f t="shared" si="16"/>
        <v>1392</v>
      </c>
      <c r="T163" s="77">
        <v>0</v>
      </c>
      <c r="U163" s="77">
        <v>0</v>
      </c>
      <c r="V163" s="77">
        <v>0</v>
      </c>
      <c r="W163" s="77">
        <v>0</v>
      </c>
      <c r="X163" s="77">
        <v>0</v>
      </c>
      <c r="Y163" s="77">
        <f t="shared" si="17"/>
        <v>1392</v>
      </c>
      <c r="Z163" s="77">
        <v>0</v>
      </c>
      <c r="AA163" s="77">
        <v>0</v>
      </c>
      <c r="AB163" s="77">
        <v>0</v>
      </c>
      <c r="AC163" s="77">
        <v>0</v>
      </c>
      <c r="AD163" s="77">
        <v>0</v>
      </c>
      <c r="AE163" s="77">
        <v>0</v>
      </c>
    </row>
    <row r="164" spans="1:31" s="89" customFormat="1" ht="67.5" x14ac:dyDescent="0.2">
      <c r="A164" s="10" t="s">
        <v>206</v>
      </c>
      <c r="B164" s="12" t="s">
        <v>291</v>
      </c>
      <c r="C164" s="10">
        <v>51352</v>
      </c>
      <c r="D164" s="12" t="s">
        <v>291</v>
      </c>
      <c r="E164" s="12" t="s">
        <v>43</v>
      </c>
      <c r="F164" s="12" t="s">
        <v>44</v>
      </c>
      <c r="G164" s="72" t="s">
        <v>43</v>
      </c>
      <c r="H164" s="12" t="s">
        <v>49</v>
      </c>
      <c r="I164" s="12">
        <v>35201</v>
      </c>
      <c r="J164" s="12" t="s">
        <v>335</v>
      </c>
      <c r="K164" s="86"/>
      <c r="L164" s="87" t="s">
        <v>337</v>
      </c>
      <c r="M164" s="88" t="s">
        <v>333</v>
      </c>
      <c r="N164" s="12" t="s">
        <v>333</v>
      </c>
      <c r="O164" s="12" t="s">
        <v>333</v>
      </c>
      <c r="P164" s="75">
        <v>1</v>
      </c>
      <c r="Q164" s="7">
        <v>4811</v>
      </c>
      <c r="R164" s="7" t="s">
        <v>46</v>
      </c>
      <c r="S164" s="77">
        <f t="shared" si="16"/>
        <v>4811</v>
      </c>
      <c r="T164" s="77">
        <v>0</v>
      </c>
      <c r="U164" s="77">
        <v>0</v>
      </c>
      <c r="V164" s="77">
        <v>0</v>
      </c>
      <c r="W164" s="77">
        <v>0</v>
      </c>
      <c r="X164" s="77">
        <v>0</v>
      </c>
      <c r="Y164" s="90">
        <f t="shared" si="17"/>
        <v>4811</v>
      </c>
      <c r="Z164" s="77">
        <v>0</v>
      </c>
      <c r="AA164" s="77">
        <v>0</v>
      </c>
      <c r="AB164" s="77">
        <v>0</v>
      </c>
      <c r="AC164" s="77">
        <v>0</v>
      </c>
      <c r="AD164" s="77">
        <v>0</v>
      </c>
      <c r="AE164" s="77">
        <v>0</v>
      </c>
    </row>
    <row r="165" spans="1:31" s="89" customFormat="1" ht="67.5" x14ac:dyDescent="0.2">
      <c r="A165" s="10" t="s">
        <v>206</v>
      </c>
      <c r="B165" s="12" t="s">
        <v>291</v>
      </c>
      <c r="C165" s="10">
        <v>51352</v>
      </c>
      <c r="D165" s="12" t="s">
        <v>291</v>
      </c>
      <c r="E165" s="12" t="s">
        <v>43</v>
      </c>
      <c r="F165" s="12" t="s">
        <v>50</v>
      </c>
      <c r="G165" s="72" t="s">
        <v>194</v>
      </c>
      <c r="H165" s="12" t="s">
        <v>215</v>
      </c>
      <c r="I165" s="12">
        <v>35201</v>
      </c>
      <c r="J165" s="12" t="s">
        <v>335</v>
      </c>
      <c r="K165" s="86"/>
      <c r="L165" s="87" t="s">
        <v>337</v>
      </c>
      <c r="M165" s="88" t="s">
        <v>333</v>
      </c>
      <c r="N165" s="12" t="s">
        <v>333</v>
      </c>
      <c r="O165" s="12" t="s">
        <v>333</v>
      </c>
      <c r="P165" s="75">
        <v>1</v>
      </c>
      <c r="Q165" s="7">
        <v>3318.97</v>
      </c>
      <c r="R165" s="7" t="s">
        <v>46</v>
      </c>
      <c r="S165" s="77">
        <f t="shared" si="16"/>
        <v>3318.97</v>
      </c>
      <c r="T165" s="77">
        <v>0</v>
      </c>
      <c r="U165" s="77">
        <v>0</v>
      </c>
      <c r="V165" s="77">
        <v>0</v>
      </c>
      <c r="W165" s="77">
        <v>0</v>
      </c>
      <c r="X165" s="77">
        <v>0</v>
      </c>
      <c r="Y165" s="90">
        <f t="shared" si="17"/>
        <v>3318.97</v>
      </c>
      <c r="Z165" s="77">
        <v>0</v>
      </c>
      <c r="AA165" s="77">
        <v>0</v>
      </c>
      <c r="AB165" s="77">
        <v>0</v>
      </c>
      <c r="AC165" s="77">
        <v>0</v>
      </c>
      <c r="AD165" s="77">
        <v>0</v>
      </c>
      <c r="AE165" s="77">
        <v>0</v>
      </c>
    </row>
    <row r="166" spans="1:31" s="89" customFormat="1" ht="56.25" x14ac:dyDescent="0.2">
      <c r="A166" s="10" t="s">
        <v>206</v>
      </c>
      <c r="B166" s="12" t="s">
        <v>291</v>
      </c>
      <c r="C166" s="10">
        <v>51353</v>
      </c>
      <c r="D166" s="12" t="s">
        <v>291</v>
      </c>
      <c r="E166" s="12" t="s">
        <v>43</v>
      </c>
      <c r="F166" s="12" t="s">
        <v>44</v>
      </c>
      <c r="G166" s="72" t="s">
        <v>43</v>
      </c>
      <c r="H166" s="12" t="s">
        <v>49</v>
      </c>
      <c r="I166" s="12">
        <v>35301</v>
      </c>
      <c r="J166" s="12" t="s">
        <v>338</v>
      </c>
      <c r="K166" s="86"/>
      <c r="L166" s="87" t="s">
        <v>339</v>
      </c>
      <c r="M166" s="88" t="s">
        <v>333</v>
      </c>
      <c r="N166" s="12" t="s">
        <v>333</v>
      </c>
      <c r="O166" s="12" t="s">
        <v>333</v>
      </c>
      <c r="P166" s="75">
        <v>1</v>
      </c>
      <c r="Q166" s="7">
        <v>2528.8000000000002</v>
      </c>
      <c r="R166" s="7" t="s">
        <v>46</v>
      </c>
      <c r="S166" s="77">
        <f t="shared" si="16"/>
        <v>2528.8000000000002</v>
      </c>
      <c r="T166" s="77">
        <v>0</v>
      </c>
      <c r="U166" s="77">
        <v>0</v>
      </c>
      <c r="V166" s="77">
        <v>0</v>
      </c>
      <c r="W166" s="77">
        <v>0</v>
      </c>
      <c r="X166" s="77">
        <v>0</v>
      </c>
      <c r="Y166" s="77">
        <f t="shared" si="17"/>
        <v>2528.8000000000002</v>
      </c>
      <c r="Z166" s="77">
        <v>0</v>
      </c>
      <c r="AA166" s="77">
        <v>0</v>
      </c>
      <c r="AB166" s="77">
        <v>0</v>
      </c>
      <c r="AC166" s="77">
        <v>0</v>
      </c>
      <c r="AD166" s="77">
        <v>0</v>
      </c>
      <c r="AE166" s="77">
        <v>0</v>
      </c>
    </row>
    <row r="167" spans="1:31" s="89" customFormat="1" ht="101.25" x14ac:dyDescent="0.2">
      <c r="A167" s="10" t="s">
        <v>206</v>
      </c>
      <c r="B167" s="12" t="s">
        <v>291</v>
      </c>
      <c r="C167" s="10">
        <v>51355</v>
      </c>
      <c r="D167" s="12" t="s">
        <v>291</v>
      </c>
      <c r="E167" s="12" t="s">
        <v>43</v>
      </c>
      <c r="F167" s="12" t="s">
        <v>44</v>
      </c>
      <c r="G167" s="72" t="s">
        <v>43</v>
      </c>
      <c r="H167" s="12" t="s">
        <v>49</v>
      </c>
      <c r="I167" s="12">
        <v>35501</v>
      </c>
      <c r="J167" s="12" t="s">
        <v>107</v>
      </c>
      <c r="K167" s="86"/>
      <c r="L167" s="87" t="s">
        <v>340</v>
      </c>
      <c r="M167" s="88" t="s">
        <v>333</v>
      </c>
      <c r="N167" s="12" t="s">
        <v>333</v>
      </c>
      <c r="O167" s="12" t="s">
        <v>333</v>
      </c>
      <c r="P167" s="75">
        <v>1</v>
      </c>
      <c r="Q167" s="7">
        <v>5904</v>
      </c>
      <c r="R167" s="7" t="s">
        <v>46</v>
      </c>
      <c r="S167" s="77">
        <f t="shared" si="16"/>
        <v>5904</v>
      </c>
      <c r="T167" s="77">
        <v>0</v>
      </c>
      <c r="U167" s="77">
        <v>0</v>
      </c>
      <c r="V167" s="77">
        <v>0</v>
      </c>
      <c r="W167" s="77">
        <v>0</v>
      </c>
      <c r="X167" s="77">
        <v>0</v>
      </c>
      <c r="Y167" s="77">
        <f t="shared" si="17"/>
        <v>5904</v>
      </c>
      <c r="Z167" s="77">
        <v>0</v>
      </c>
      <c r="AA167" s="77">
        <v>0</v>
      </c>
      <c r="AB167" s="77">
        <v>0</v>
      </c>
      <c r="AC167" s="77">
        <v>0</v>
      </c>
      <c r="AD167" s="77">
        <v>0</v>
      </c>
      <c r="AE167" s="77">
        <v>0</v>
      </c>
    </row>
    <row r="168" spans="1:31" s="89" customFormat="1" ht="45" x14ac:dyDescent="0.2">
      <c r="A168" s="10" t="s">
        <v>206</v>
      </c>
      <c r="B168" s="12" t="s">
        <v>291</v>
      </c>
      <c r="C168" s="10">
        <v>51358</v>
      </c>
      <c r="D168" s="12" t="s">
        <v>291</v>
      </c>
      <c r="E168" s="12" t="s">
        <v>43</v>
      </c>
      <c r="F168" s="12" t="s">
        <v>44</v>
      </c>
      <c r="G168" s="72" t="s">
        <v>43</v>
      </c>
      <c r="H168" s="12" t="s">
        <v>98</v>
      </c>
      <c r="I168" s="12">
        <v>35801</v>
      </c>
      <c r="J168" s="12" t="s">
        <v>341</v>
      </c>
      <c r="K168" s="86"/>
      <c r="L168" s="87" t="s">
        <v>342</v>
      </c>
      <c r="M168" s="88" t="s">
        <v>333</v>
      </c>
      <c r="N168" s="12" t="s">
        <v>333</v>
      </c>
      <c r="O168" s="12" t="s">
        <v>333</v>
      </c>
      <c r="P168" s="75">
        <v>1</v>
      </c>
      <c r="Q168" s="7">
        <v>10695.2</v>
      </c>
      <c r="R168" s="7" t="s">
        <v>46</v>
      </c>
      <c r="S168" s="77">
        <v>10695.2</v>
      </c>
      <c r="T168" s="77">
        <v>0</v>
      </c>
      <c r="U168" s="77">
        <v>0</v>
      </c>
      <c r="V168" s="77">
        <v>0</v>
      </c>
      <c r="W168" s="77">
        <v>0</v>
      </c>
      <c r="X168" s="77">
        <v>0</v>
      </c>
      <c r="Y168" s="77">
        <f t="shared" si="17"/>
        <v>10695.2</v>
      </c>
      <c r="Z168" s="77">
        <v>0</v>
      </c>
      <c r="AA168" s="77">
        <v>0</v>
      </c>
      <c r="AB168" s="77">
        <v>0</v>
      </c>
      <c r="AC168" s="77">
        <v>0</v>
      </c>
      <c r="AD168" s="77">
        <v>0</v>
      </c>
      <c r="AE168" s="77">
        <v>0</v>
      </c>
    </row>
    <row r="169" spans="1:31" s="89" customFormat="1" ht="45" x14ac:dyDescent="0.2">
      <c r="A169" s="10" t="s">
        <v>206</v>
      </c>
      <c r="B169" s="12" t="s">
        <v>291</v>
      </c>
      <c r="C169" s="10">
        <v>51358</v>
      </c>
      <c r="D169" s="12" t="s">
        <v>291</v>
      </c>
      <c r="E169" s="12" t="s">
        <v>43</v>
      </c>
      <c r="F169" s="12" t="s">
        <v>50</v>
      </c>
      <c r="G169" s="72" t="s">
        <v>194</v>
      </c>
      <c r="H169" s="12" t="s">
        <v>215</v>
      </c>
      <c r="I169" s="12">
        <v>35801</v>
      </c>
      <c r="J169" s="12" t="s">
        <v>341</v>
      </c>
      <c r="K169" s="86"/>
      <c r="L169" s="87" t="s">
        <v>342</v>
      </c>
      <c r="M169" s="88" t="s">
        <v>333</v>
      </c>
      <c r="N169" s="12" t="s">
        <v>333</v>
      </c>
      <c r="O169" s="12" t="s">
        <v>333</v>
      </c>
      <c r="P169" s="75">
        <v>1</v>
      </c>
      <c r="Q169" s="7">
        <v>8305.6</v>
      </c>
      <c r="R169" s="7" t="s">
        <v>46</v>
      </c>
      <c r="S169" s="77">
        <v>8305.6</v>
      </c>
      <c r="T169" s="77">
        <v>0</v>
      </c>
      <c r="U169" s="77">
        <v>0</v>
      </c>
      <c r="V169" s="77">
        <v>0</v>
      </c>
      <c r="W169" s="77">
        <v>0</v>
      </c>
      <c r="X169" s="77">
        <v>0</v>
      </c>
      <c r="Y169" s="77">
        <f t="shared" si="17"/>
        <v>8305.6</v>
      </c>
      <c r="Z169" s="77">
        <v>0</v>
      </c>
      <c r="AA169" s="77">
        <v>0</v>
      </c>
      <c r="AB169" s="77">
        <v>0</v>
      </c>
      <c r="AC169" s="77">
        <v>0</v>
      </c>
      <c r="AD169" s="77">
        <v>0</v>
      </c>
      <c r="AE169" s="77">
        <v>0</v>
      </c>
    </row>
  </sheetData>
  <autoFilter ref="A4:AE97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2022-07-12T18:13:07Z</dcterms:modified>
</cp:coreProperties>
</file>