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updateLinks="never"/>
  <mc:AlternateContent xmlns:mc="http://schemas.openxmlformats.org/markup-compatibility/2006">
    <mc:Choice Requires="x15">
      <x15ac:absPath xmlns:x15ac="http://schemas.microsoft.com/office/spreadsheetml/2010/11/ac" url="https://inemexico-my.sharepoint.com/personal/oscar_gonzalezb_ine_mx/Documents/Escritorio/Oscar/RECURSOS MATERIALES/Carpeta PASSSINE/PAAASINE 2022/SISTEMA PLATAFORMA INE/"/>
    </mc:Choice>
  </mc:AlternateContent>
  <xr:revisionPtr revIDLastSave="138" documentId="8_{2B625C5C-66D2-4824-9CAD-21EF07EDE998}" xr6:coauthVersionLast="47" xr6:coauthVersionMax="47" xr10:uidLastSave="{9DD42329-FE1F-478D-8040-B675D65F5376}"/>
  <bookViews>
    <workbookView xWindow="-108" yWindow="-108" windowWidth="23256" windowHeight="12576" xr2:uid="{00000000-000D-0000-FFFF-FFFF00000000}"/>
  </bookViews>
  <sheets>
    <sheet name="MAYO 2022" sheetId="8" r:id="rId1"/>
  </sheets>
  <externalReferences>
    <externalReference r:id="rId2"/>
    <externalReference r:id="rId3"/>
    <externalReference r:id="rId4"/>
    <externalReference r:id="rId5"/>
    <externalReference r:id="rId6"/>
  </externalReferences>
  <definedNames>
    <definedName name="_xlnm._FilterDatabase" localSheetId="0" hidden="1">'MAYO 2022'!$A$10:$AC$94</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'MAYO 2022'!$10:$10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527" i="8" l="1"/>
  <c r="S527" i="8"/>
  <c r="T527" i="8"/>
  <c r="U527" i="8"/>
  <c r="V527" i="8"/>
  <c r="W527" i="8"/>
  <c r="X527" i="8"/>
  <c r="Y527" i="8"/>
  <c r="Z527" i="8"/>
  <c r="AA527" i="8"/>
  <c r="AB527" i="8"/>
  <c r="AC527" i="8"/>
  <c r="Q147" i="8"/>
  <c r="Q148" i="8"/>
  <c r="Q149" i="8"/>
  <c r="Q150" i="8"/>
  <c r="Q151" i="8"/>
  <c r="Q152" i="8"/>
  <c r="Q153" i="8"/>
  <c r="Q154" i="8"/>
  <c r="Q155" i="8"/>
  <c r="Q156" i="8"/>
  <c r="Q157" i="8"/>
  <c r="Q158" i="8"/>
  <c r="Q159" i="8"/>
  <c r="Q115" i="8"/>
  <c r="Q116" i="8"/>
  <c r="Q117" i="8"/>
  <c r="Q118" i="8"/>
  <c r="Q119" i="8"/>
  <c r="Q120" i="8"/>
  <c r="Q121" i="8"/>
  <c r="Q122" i="8"/>
  <c r="Q123" i="8"/>
  <c r="Q124" i="8"/>
  <c r="Q125" i="8"/>
  <c r="Q126" i="8"/>
  <c r="Q127" i="8"/>
  <c r="Q128" i="8"/>
  <c r="Q129" i="8"/>
  <c r="Q130" i="8"/>
  <c r="Q131" i="8"/>
  <c r="Q132" i="8"/>
  <c r="Q133" i="8"/>
  <c r="Q134" i="8"/>
  <c r="Q135" i="8"/>
  <c r="Q136" i="8"/>
  <c r="Q137" i="8"/>
  <c r="Q138" i="8"/>
  <c r="Q139" i="8"/>
  <c r="Q140" i="8"/>
  <c r="Q141" i="8"/>
  <c r="Q142" i="8"/>
  <c r="Q143" i="8"/>
  <c r="Q144" i="8"/>
  <c r="Q145" i="8"/>
  <c r="Q146" i="8"/>
  <c r="Q401" i="8" l="1"/>
  <c r="Q402" i="8"/>
  <c r="Q403" i="8"/>
  <c r="Q404" i="8"/>
  <c r="Q405" i="8"/>
  <c r="Q406" i="8"/>
  <c r="Q407" i="8"/>
  <c r="Q408" i="8"/>
  <c r="Q409" i="8"/>
  <c r="Q410" i="8"/>
  <c r="Q411" i="8"/>
  <c r="Q412" i="8"/>
  <c r="Q413" i="8"/>
  <c r="Q414" i="8"/>
  <c r="Q415" i="8"/>
  <c r="Q416" i="8"/>
  <c r="Q417" i="8"/>
  <c r="Q418" i="8"/>
  <c r="Q419" i="8"/>
  <c r="Q420" i="8"/>
  <c r="Q421" i="8"/>
  <c r="Q422" i="8"/>
  <c r="Q423" i="8"/>
  <c r="Q424" i="8"/>
  <c r="Q425" i="8"/>
  <c r="Q426" i="8"/>
  <c r="Q427" i="8"/>
  <c r="Q428" i="8"/>
  <c r="Q429" i="8"/>
  <c r="Q430" i="8"/>
  <c r="Q431" i="8"/>
  <c r="Q433" i="8"/>
  <c r="Q434" i="8"/>
  <c r="Q435" i="8"/>
  <c r="Q436" i="8"/>
  <c r="O230" i="8" l="1"/>
  <c r="Q230" i="8"/>
  <c r="O231" i="8"/>
  <c r="Q231" i="8"/>
  <c r="O232" i="8"/>
  <c r="Q232" i="8"/>
  <c r="O233" i="8"/>
  <c r="Q233" i="8"/>
  <c r="O234" i="8"/>
  <c r="Q234" i="8"/>
  <c r="O235" i="8"/>
  <c r="Q235" i="8"/>
  <c r="O236" i="8"/>
  <c r="Q236" i="8"/>
  <c r="O237" i="8"/>
  <c r="Q237" i="8"/>
  <c r="O238" i="8"/>
  <c r="Q238" i="8"/>
  <c r="O239" i="8"/>
  <c r="Q239" i="8"/>
  <c r="O240" i="8"/>
  <c r="Q240" i="8"/>
  <c r="O241" i="8"/>
  <c r="Q241" i="8"/>
  <c r="O242" i="8"/>
  <c r="Q242" i="8"/>
  <c r="O243" i="8"/>
  <c r="Q243" i="8"/>
  <c r="O244" i="8"/>
  <c r="Q244" i="8"/>
  <c r="O245" i="8"/>
  <c r="Q245" i="8"/>
  <c r="O246" i="8"/>
  <c r="Q246" i="8"/>
  <c r="O247" i="8"/>
  <c r="Q247" i="8"/>
  <c r="O248" i="8"/>
  <c r="Q248" i="8"/>
  <c r="O249" i="8"/>
  <c r="Q249" i="8"/>
  <c r="O250" i="8"/>
  <c r="Q250" i="8"/>
  <c r="O251" i="8"/>
  <c r="Q251" i="8"/>
  <c r="Q95" i="8" l="1"/>
  <c r="Q96" i="8"/>
  <c r="Q97" i="8"/>
  <c r="Q98" i="8"/>
  <c r="Q99" i="8"/>
  <c r="Q100" i="8"/>
  <c r="Q101" i="8"/>
  <c r="Q102" i="8"/>
  <c r="Q103" i="8"/>
  <c r="Q104" i="8"/>
  <c r="Q105" i="8"/>
  <c r="H106" i="8"/>
  <c r="Q106" i="8"/>
  <c r="Q107" i="8"/>
  <c r="Q108" i="8"/>
  <c r="Q109" i="8"/>
  <c r="Q110" i="8"/>
  <c r="Q111" i="8"/>
  <c r="Q112" i="8"/>
  <c r="Q113" i="8"/>
  <c r="Q114" i="8"/>
  <c r="Q527" i="8" l="1"/>
  <c r="Q290" i="8"/>
  <c r="Q291" i="8"/>
  <c r="Q292" i="8"/>
  <c r="Q293" i="8"/>
  <c r="Q294" i="8"/>
  <c r="Q295" i="8"/>
  <c r="Q296" i="8"/>
  <c r="Q297" i="8"/>
  <c r="Q298" i="8"/>
  <c r="Q299" i="8"/>
  <c r="N268" i="8" l="1"/>
  <c r="Q494" i="8" l="1"/>
  <c r="Q495" i="8"/>
  <c r="Q496" i="8"/>
  <c r="Q497" i="8"/>
  <c r="Q498" i="8"/>
  <c r="Q499" i="8"/>
  <c r="Q509" i="8"/>
  <c r="Q510" i="8"/>
  <c r="Q511" i="8"/>
  <c r="Q512" i="8"/>
  <c r="Q513" i="8"/>
  <c r="Q514" i="8"/>
  <c r="Q515" i="8"/>
  <c r="Q516" i="8"/>
  <c r="Q517" i="8"/>
  <c r="Q518" i="8"/>
  <c r="Q519" i="8"/>
  <c r="Q520" i="8"/>
  <c r="Q521" i="8"/>
  <c r="Q522" i="8"/>
  <c r="Q523" i="8"/>
  <c r="Q524" i="8"/>
  <c r="Q525" i="8"/>
  <c r="Q226" i="8" l="1"/>
  <c r="Q227" i="8"/>
  <c r="Q228" i="8"/>
  <c r="Q347" i="8" l="1"/>
  <c r="Q348" i="8"/>
  <c r="Q352" i="8"/>
  <c r="O353" i="8"/>
  <c r="Q354" i="8"/>
  <c r="O356" i="8"/>
  <c r="Q356" i="8" s="1"/>
  <c r="Q357" i="8"/>
  <c r="Q358" i="8"/>
  <c r="Q359" i="8"/>
  <c r="O360" i="8"/>
  <c r="Q360" i="8" s="1"/>
  <c r="Q361" i="8"/>
  <c r="Q362" i="8"/>
  <c r="Q363" i="8"/>
  <c r="Q364" i="8"/>
  <c r="Q365" i="8"/>
  <c r="Q366" i="8"/>
  <c r="Q367" i="8"/>
  <c r="Q368" i="8"/>
  <c r="Q369" i="8"/>
  <c r="Q370" i="8"/>
  <c r="Q371" i="8"/>
  <c r="Q372" i="8"/>
</calcChain>
</file>

<file path=xl/sharedStrings.xml><?xml version="1.0" encoding="utf-8"?>
<sst xmlns="http://schemas.openxmlformats.org/spreadsheetml/2006/main" count="6215" uniqueCount="801">
  <si>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</si>
  <si>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</si>
  <si>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</si>
  <si>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</si>
  <si>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</si>
  <si>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</si>
  <si>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</si>
  <si>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</si>
  <si>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</si>
  <si>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</si>
  <si>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</si>
  <si>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</si>
  <si>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</si>
  <si>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</si>
  <si>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</si>
  <si>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</si>
  <si>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</si>
  <si>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</si>
  <si>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</si>
  <si>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</si>
  <si>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</si>
  <si>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</si>
  <si>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</si>
  <si>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</si>
  <si>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</si>
  <si>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</si>
  <si>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</si>
  <si>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</si>
  <si>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</si>
  <si>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</si>
  <si>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</si>
  <si>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</si>
  <si>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</si>
  <si>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</si>
  <si>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</si>
  <si>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</si>
  <si>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M001</t>
  </si>
  <si>
    <t>B00OD01</t>
  </si>
  <si>
    <t>ADJUDICACIÓN DIRECTA</t>
  </si>
  <si>
    <t>R005</t>
  </si>
  <si>
    <t>B00OD02</t>
  </si>
  <si>
    <t>119</t>
  </si>
  <si>
    <t>B00CV01</t>
  </si>
  <si>
    <t>PIEZA</t>
  </si>
  <si>
    <t>R008</t>
  </si>
  <si>
    <t>R002</t>
  </si>
  <si>
    <t>R009</t>
  </si>
  <si>
    <t>R003</t>
  </si>
  <si>
    <t>Junta Local Ejecutiva en el estado de Puebla</t>
  </si>
  <si>
    <t>043</t>
  </si>
  <si>
    <t>044</t>
  </si>
  <si>
    <t>PEDIDO</t>
  </si>
  <si>
    <t>MANTENIMIENTO Y CONSERVACION DE INMUEBLES</t>
  </si>
  <si>
    <t>MATERIALES Y UTILES DE OFICINA</t>
  </si>
  <si>
    <t>21100036-0001</t>
  </si>
  <si>
    <t>CLIP ESTANDAR # 1</t>
  </si>
  <si>
    <t>21100036-0011</t>
  </si>
  <si>
    <t>SUJETADOR DE DOCUMENTS PRES. MEDIANO</t>
  </si>
  <si>
    <t>21101001-0067</t>
  </si>
  <si>
    <t>SUJETADOR DE DOCUMENTOS T/G</t>
  </si>
  <si>
    <t>21100058-0002</t>
  </si>
  <si>
    <t>FOLDER T/CARTA</t>
  </si>
  <si>
    <t>21100041-0039</t>
  </si>
  <si>
    <t>LIBRETA F/FRANCESA PASTA DURA</t>
  </si>
  <si>
    <t>21100091-0001</t>
  </si>
  <si>
    <t>PEGAMENTO ADHESIVO T/ LAPIZ</t>
  </si>
  <si>
    <t>21101001-0066</t>
  </si>
  <si>
    <t>SUJETADOR DE DOCUMENTOS T/CH</t>
  </si>
  <si>
    <t>088</t>
  </si>
  <si>
    <t>B00MO02</t>
  </si>
  <si>
    <t>045</t>
  </si>
  <si>
    <t>MATERIAL DE LIMPIEZA</t>
  </si>
  <si>
    <t>21601001-0006</t>
  </si>
  <si>
    <t>DESINFECTANTE EN AEROSOL</t>
  </si>
  <si>
    <t>21101</t>
  </si>
  <si>
    <t>21601</t>
  </si>
  <si>
    <t>25401</t>
  </si>
  <si>
    <t>26102</t>
  </si>
  <si>
    <t>26104</t>
  </si>
  <si>
    <t>B20FI01</t>
  </si>
  <si>
    <t>29401</t>
  </si>
  <si>
    <t>31301</t>
  </si>
  <si>
    <t>31401</t>
  </si>
  <si>
    <t>33801</t>
  </si>
  <si>
    <t>33901</t>
  </si>
  <si>
    <t>34101</t>
  </si>
  <si>
    <t>35101</t>
  </si>
  <si>
    <t>35201</t>
  </si>
  <si>
    <t>35801</t>
  </si>
  <si>
    <t>21100013-0006</t>
  </si>
  <si>
    <t>BOLIGRAFO TINTA NEGRO</t>
  </si>
  <si>
    <t>21100013-0007</t>
  </si>
  <si>
    <t>BOLIGRAFO TINTA ROJO</t>
  </si>
  <si>
    <t>21100081-0005</t>
  </si>
  <si>
    <t>BLOCK DE NOTAS POST-IT  # 656</t>
  </si>
  <si>
    <t>21100081-0006</t>
  </si>
  <si>
    <t>BLOCK DE NOTAS POST-IT  # 657</t>
  </si>
  <si>
    <t>21100058-0003</t>
  </si>
  <si>
    <t>FOLDER T/OFICIO</t>
  </si>
  <si>
    <t>21100033-0007</t>
  </si>
  <si>
    <t>CINTA CANELA TRANSPARENTE</t>
  </si>
  <si>
    <t>21100023-0002</t>
  </si>
  <si>
    <t>REGISTRADOR  LEFORT T/CARTA</t>
  </si>
  <si>
    <t>21100033-0006</t>
  </si>
  <si>
    <t>CINTA CANELA 48 X 50</t>
  </si>
  <si>
    <t>21100033-0015</t>
  </si>
  <si>
    <t>CINTA DIUREX 24 X 65</t>
  </si>
  <si>
    <t>21100013-0005</t>
  </si>
  <si>
    <t>BOLIGRAFO TINTA AZUL</t>
  </si>
  <si>
    <t>21101001-0082</t>
  </si>
  <si>
    <t>PAPEL OPALINA T/C</t>
  </si>
  <si>
    <t>21101001-0035</t>
  </si>
  <si>
    <t>CARTULINA OPALINA T/C</t>
  </si>
  <si>
    <t>25401001-0142</t>
  </si>
  <si>
    <t>CUBREBOCAS</t>
  </si>
  <si>
    <t>26102001-0019</t>
  </si>
  <si>
    <t>DISPERSION ELECTRONICA DE COMBUSTIBLE PARA SERVICIOS PUBLICOS</t>
  </si>
  <si>
    <t>26104001-0017</t>
  </si>
  <si>
    <t>DISPERSION ELECTRONICA DE COMBUSTIBLE PARA SERVIDORES PUBLICOS</t>
  </si>
  <si>
    <t>29401001-0106</t>
  </si>
  <si>
    <t>DISCO DURO EXTERNO DE 2T - GASTO</t>
  </si>
  <si>
    <t>BLOC</t>
  </si>
  <si>
    <t>CAJA</t>
  </si>
  <si>
    <t>PAQUETE</t>
  </si>
  <si>
    <t>KILOGRAMO</t>
  </si>
  <si>
    <t>PESOS</t>
  </si>
  <si>
    <t>MONTO</t>
  </si>
  <si>
    <t>COMBUSTIBLES, LUBRICANTES Y ADITIVOS PARA VEHÍCULOS TERRESTRES</t>
  </si>
  <si>
    <t>SERVICIO DE TELEFONIA CONVENCIONAL</t>
  </si>
  <si>
    <t>SERVICIOS BANCARIOS Y FINANCIEROS</t>
  </si>
  <si>
    <t>MANTENIMIENTO Y CONSERVACION DE MOBILIARIO Y EQUIPO DE ADMINISTRACION</t>
  </si>
  <si>
    <t>SERVICIOS DE LAVANDERIA, LIMPIEZA E HIGIENE</t>
  </si>
  <si>
    <t>Programa Anual de Adquisiciones, Arrendamientos y Servicios del INE  2022 (PAAASINE)</t>
  </si>
  <si>
    <t>21100065-0001</t>
  </si>
  <si>
    <t>GRAPA STANDAR</t>
  </si>
  <si>
    <t>21100114-0011</t>
  </si>
  <si>
    <t>REGLA METALICA   30cm.</t>
  </si>
  <si>
    <t>21100087-0015</t>
  </si>
  <si>
    <t>PAPEL BOND T/CARTA C/5000 hjs.</t>
  </si>
  <si>
    <t>21100128-0007</t>
  </si>
  <si>
    <t>TINTA P/SELLO DE GOMA (AZUL)</t>
  </si>
  <si>
    <t>21100128-0009</t>
  </si>
  <si>
    <t>TINTA P/SELLO DE GOMA (NEGRO)</t>
  </si>
  <si>
    <t>21100128-0008</t>
  </si>
  <si>
    <t>TINTA P/SELLO DE GOMA (ROJO)</t>
  </si>
  <si>
    <t>21100033-0035</t>
  </si>
  <si>
    <t>CINTA MASKING TAPE  24 X 50</t>
  </si>
  <si>
    <t>21100126-0011</t>
  </si>
  <si>
    <t>TARJETA DE 1/2 CARTA</t>
  </si>
  <si>
    <t>21100126-0012</t>
  </si>
  <si>
    <t>TARJETA DE 1/4  DE CARTA</t>
  </si>
  <si>
    <t>21100013-0016</t>
  </si>
  <si>
    <t>MARCADOR DE CERA (ROJO)</t>
  </si>
  <si>
    <t>21100123-0009</t>
  </si>
  <si>
    <t>SOBRE BOLSA T/OFICIO S/IMP.</t>
  </si>
  <si>
    <t>21100011-0013</t>
  </si>
  <si>
    <t>BOLSA DE PLASTICO TRANSP. 30 X 40</t>
  </si>
  <si>
    <t>21100108-0005</t>
  </si>
  <si>
    <t>SACO DE NYLON (COSTAL, BULTO)</t>
  </si>
  <si>
    <t>21100087-0022</t>
  </si>
  <si>
    <t>PAPEL BOND T/OFICIO  C/5000 hjs.</t>
  </si>
  <si>
    <t>SERVICIO DE AGUA POTABLE PARA LAS OFICINAS DE LA JUNTA LOCAL EJECUTIVA CORRESPONDIENTE AL PERIODO DEL 04 DE ABRIL AL 03 DE MAYO DE 2022</t>
  </si>
  <si>
    <t>SERVICIO DE AGUA POTABLE PARA LAS OFICINAS DE LA VOCALÍA DEL REGISTRO FEDERAL DE ELECTORES CORRESPONDIENTE AL PERIODO DEL 30 DE MARZO AL 29 DE ABRIL DE 2022</t>
  </si>
  <si>
    <t>SERVICIO TELEFÓNICO CONVENCIAL PARA LAS OFICINAS DE LA JUNTA LOCAL EJECUTIVA Y DE LA VOCALÍA DEL RFE CORRESPONDIENTE AL MES DE ABRIL DE 2022</t>
  </si>
  <si>
    <t>SERVICIO TELEFÓNICO CONVENCIAL PARA LAS OFICINAS DE LA 15 JUNTA DISTRITAL EJECUTIVA CON CABECERA EN TEHUACAN CORRESPONDIENTE AL MES DE ABRIL DE 2022</t>
  </si>
  <si>
    <t>SERVICIO TELEFÓNICO CONVENCIAL PARA LAS OFICINAS DE LA 01 JUNTA DISTRITAL EJECUTIVA CON CABECERA EN HUAUCHINANGO CORRESPONDIENTE AL MES DE ABRIL DE 2022</t>
  </si>
  <si>
    <t>SERVICIO TELEFÓNICO CONVENCIAL PARA LAS OFICINAS DE LA 02 JUNTA DISTRITAL EJECUTIVA CON CABECERA EN ZACATLAN CORRESPONDIENTE AL MES DE ABRIL DE 2022</t>
  </si>
  <si>
    <t>SERVICIO TELEFÓNICO CONVENCIAL PARA LAS OFICINAS DE LA 03 JUNTA DISTRITAL EJECUTIVA CON CABECERA EN TEZIUTLAN CORRESPONDIENTE AL MES DE ABRIL DE 2022</t>
  </si>
  <si>
    <t>SERVICIO TELEFÓNICO CONVENCIAL PARA LAS OFICINAS DE LA 04 JUNTA DISTRITAL EJECUTIVA CON CABECERA EN AJALPAN CORRESPONDIENTE AL MES DE ABRIL DE 2022</t>
  </si>
  <si>
    <t>SERVICIO TELEFÓNICO CONVENCIAL PARA LAS OFICINAS DE LA 05 JUNTA DISTRITAL EJECUTIVA CON CABECERA EN SAN MARTIN TEXMELUCAN CORRESPONDIENTE AL MES DE ABRIL DE 2022</t>
  </si>
  <si>
    <t>SERVICIO TELEFÓNICO CONVENCIAL PARA LAS OFICINAS DE LA 06 JUNTA DISTRITAL EJECUTIVA CON CABECERA EN PUEBLA CORRESPONDIENTE AL MES DE ABRIL DE 2022</t>
  </si>
  <si>
    <t>SERVICIO TELEFÓNICO CONVENCIAL PARA LAS OFICINAS DE LA 07 JUNTA DISTRITAL EJECUTIVA CON CABECERA EN TEPEACA CORRESPONDIENTE AL MES DE ABRIL DE 2022</t>
  </si>
  <si>
    <t>SERVICIO TELEFÓNICO CONVENCIAL PARA LAS OFICINAS DE LA 08 JUNTA DISTRITAL EJECUTIVA CON CABECERA EN CIUDAD SERDAN CORRESPONDIENTE AL MES DE ABRIL DE 2022</t>
  </si>
  <si>
    <t>SERVICIO TELEFÓNICO CONVENCIAL PARA LAS OFICINAS DE LA 09 JUNTA DISTRITAL EJECUTIVA CON CABECERA EN PUEBLA CORRESPONDIENTE AL MES DE ABRIL DE 2022</t>
  </si>
  <si>
    <t>SERVICIO TELEFÓNICO CONVENCIAL PARA LAS OFICINAS DE LA 10 JUNTA DISTRITAL EJECUTIVA CON CABECERA EN CHOLULA CORRESPONDIENTE AL MES DE ABRIL DE 2022</t>
  </si>
  <si>
    <t>SERVICIO TELEFÓNICO CONVENCIAL PARA LAS OFICINAS DE LA 11 JUNTA DISTRITAL EJECUTIVA CON CABECERA EN PUEBLA CORRESPONDIENTE AL MES DE ABRIL DE 2022</t>
  </si>
  <si>
    <t>SERVICIO TELEFÓNICO CONVENCIAL PARA LAS OFICINAS DE LA 12 JUNTA DISTRITAL EJECUTIVA CON CABECERA EN PUEBLA CORRESPONDIENTE AL MES DE ABRIL DE 2022</t>
  </si>
  <si>
    <t>SERVICIO TELEFÓNICO CONVENCIAL PARA LAS OFICINAS DE LA 13 JUNTA DISTRITAL EJECUTIVA CON CABECERA EN ATLIXCO CORRESPONDIENTE AL MES DE ABRIL DE 2022</t>
  </si>
  <si>
    <t>SERVICIO TELEFÓNICO CONVENCIAL PARA LAS OFICINAS DE LA 14 JUNTA DISTRITAL EJECUTIVA CON CABECERA EN ACATLAN DE OSORIO CORRESPONDIENTE AL MES DE ABRIL DE 2022</t>
  </si>
  <si>
    <t>22 GUÍAS DE MENSAJERÍA EXPRESS PREPAGADA PARA DOCUMENTOS DE HASTA 1 KG. DE PESO CON COBERTURA NACIONAL SERVICIO ENTREGA DÍA SIGUIENTE HÁBIL Y VIGENCIA 2 AÑOS A PARTIR DE EXPEDICION</t>
  </si>
  <si>
    <t>SERVICIO DE VIGILANCIA PARA EL INMUEBLE DE LAS OFICINAS DE LA JUNTA LOCAL EJECUTIVA, PERIODO DEL 01 AL 15 DE ABRIL DE 2022 CONFORME AL CONVENIO MODIFICATORIO AL CONTRATO INE/SERV/002/2021</t>
  </si>
  <si>
    <t>SERVICIO DE VIGILANCIA PARA EL INMUEBLE DE LAS OFICINAS DE LA VOCALIA DEL REGISTRO FEDERAL DE ELECTORES, PERIODO DEL 01 AL 15 DE ABRIL DE 2022 CONFORME AL CONVENIO MODIFICATORIO AL CONTRATO INE/SERV/002/2021</t>
  </si>
  <si>
    <t>SERVICIO DE VIGILANCIA PARA EL INMUEBLE DE LAS OFICINAS DE LA JUNTA LOCAL EJECUTIVA, PERIODO DEL 16 AL 30 DE ABRIL DE 2022 CONFORME AL CONTRATO INE/SERV/004/2022</t>
  </si>
  <si>
    <t>SERVICIO DE VIGILANCIA PARA EL INMUEBLE DE LAS OFICINAS DE LA VOCALIA DEL REGISTRO FEDERAL DE ELECTORES, PERIODO DEL 16 AL 30 DE ABRIL DE 2022 CONFORME AL CONTRATO INE/SERV/004/2022</t>
  </si>
  <si>
    <t>CARGO POR COMISIÓN POR SERVICIO DE MANEJO DE MONEDERO ELECTRONICO DE GASOLINA, DOTACION EXTRAORD. PY B20FI01 P/VEHICULOS DE SERV. GRALES. DE LA JLE A ADQUIRIRSE EN EL MES DE MAYO DE 2022</t>
  </si>
  <si>
    <t>CARGO POR COMISIÓN POR SERVICIO DE MANEJO DE MONEDERO ELECTRONICO DE GASOLINA, DOTACION PY B00MO02 P/VEHICULOS DE SERV. GRALES. DE LA JLE, UTILIZADOS P/LA VOCALÍA DEL RFE A ADQUIRIRSE EN EL MES DE MAYO DE 2022</t>
  </si>
  <si>
    <t>CARGO POR COMISIÓN POR SERVICIO DE MANEJO DE MONEDERO ELECTRONICO DE GASOLINA, DOTACION PY B11PE02 P/VEHICULOS DE SERV. GRALES. DE LA JLE, UTILIZADOS P/LA VOCALÍA DEL RFE A ADQUIRIRSE EN EL MES DE MAYO DE 2022</t>
  </si>
  <si>
    <t>AVALÚO DE 485 BIENES DE ACTIVO FIJO DE LA JLE, CONSISTENTE EN MOBILIARIO, EQUIPO DE ADMON., EQUIPO EDUC. Y RECREATIVO, BIENES INFORMÁTICOS Y 1 VEHICULO INCLUIDOS Y AUTORIZADOS EN EL PROGRAMA ANUAL DE DESINCORPORACIÓN 2022</t>
  </si>
  <si>
    <t>REPARACIÓN CON MATERIALES Y MANO DE OBRA DE W.C. EN BAÑO DEL PRIVADO DE LA COORDINADORA ADMINISTRATIVA EN EL INMUEBLE DE LA JUNTA LOCAL EJECUTIVA, ADQUIRIDOS EN EL MES DE MAYO DE 2022.</t>
  </si>
  <si>
    <t>SERVICIO DE INSTALACIÓN, CABLEADO, CONFIGURACION, PUESTA EN OPERACIÓN DE LAS BOCINAS CON MATERIALES Y MANO DE OBRA P/LA PUESTA EN OPERACIÓN DE LAS BOCINAS EN EL SISTEMA DE LA SALA DE SESIONES</t>
  </si>
  <si>
    <t>SERVICIO DE DIAGNÓSTICO DE 101 BIENES MUEBLES DE ACTIVO FIJO DE LA JLE DEL INE, CONSISTENTE EN EQUIPO DE ADMINISTRACIÓN Y EQUIPO EDUCACIONAL Y RECREATIVO INCLUIDOS Y AUTORIZADOS EN EL PROGRAMA ANUAL DE DESINCORPORACIÓN 2022</t>
  </si>
  <si>
    <t>SERVICIOS DE LIMPIEZA EN INMUEBLES PARA LAS OFICINAS DE LA JLE, PERIODO DEL 01 AL 30 DE ABRIL DE 2022 (57 SERVICIOS, 19 DÍAS LABORADOS CON 3 ELEMENTOS)</t>
  </si>
  <si>
    <t>SERVICIOS DE LIMPIEZA EN INMUEBLES P/LAS OFICINAS DE LA VRFE, PERIODO DEL 01 AL 30 DE ABRIL DE 2022 (38 SERVICIOS, 19 DÍAS LABORADOS CON 2 ELEMENTOS)</t>
  </si>
  <si>
    <t>PAGO DEL CANJE DE PLACAS DE CIRCULACION INSCRITOS EN EL REGISTRO ESTATAL VEHICULAR DEL ESTADO DE PUEBLA DE LA CTA. CHEVROLET TIPO EXPRESS VAN MOD. 2007, PLACAS TZT 24-58 DE SERVICIOS GENERALES DE LA JLE</t>
  </si>
  <si>
    <t>PAGO DEL CANJE DE PLACAS DE CIRCULACION INSCRITOS EN EL REGISTRO ESTATAL VEHICULAR DEL ESTADO DE PUEBLA DE LA CTA. NISSAN TIPO PICK UP D/C MOD. 2007, PLACAS SL 81-393 DE SERVICIOS GENERALES DE LA JLE</t>
  </si>
  <si>
    <t>PAGO DEL CANJE DE PLACAS DE CIRCULACION INSCRITOS EN EL REGISTRO ESTATAL VEHICULAR DEL ESTADO DE PUEBLA DE LA CTA. NISSAN TIPO PICK UP D/C MOD. 2007, PLACAS SL 82-010 DE SERVICIOS GENERALES DE LA JLE</t>
  </si>
  <si>
    <t>PAGO DEL CANJE DE PLACAS DE CIRCULACION INSCRITOS EN EL REGISTRO ESTATAL VEHICULAR DEL ESTADO DE PUEBLA DE LA CTA. NISSAN TIPO PICK UP D/C MOD. 2009, PLACAS SM 06-322 DE SERVICIOS GENERALES DE LA JLE</t>
  </si>
  <si>
    <t>PAGO DEL CANJE DE PLACAS DE CIRCULACION INSCRITOS EN EL REGISTRO ESTATAL VEHICULAR DEL ESTADO DE PUEBLA DE LA CTA. CHRYSLER H100 DODGE VANETTE MOD. 2012, No. DE BIEN 624163 PLACAS SJ 77-202, PLACAS SK 07-089 DE SERVICIOS GENERALES DE LA JLE</t>
  </si>
  <si>
    <t>B11PE02</t>
  </si>
  <si>
    <t>B00PE01</t>
  </si>
  <si>
    <t>31801</t>
  </si>
  <si>
    <t>35301</t>
  </si>
  <si>
    <t>39202</t>
  </si>
  <si>
    <t>MATERIALES, ACCESORIOS Y SUMINISTROS MEDICOS</t>
  </si>
  <si>
    <t>REFACCIONES Y ACCESORIOS PARA EQUIPO DE COMPUTO Y TELECOMUNICACIONES</t>
  </si>
  <si>
    <t>SERVICIO DE ENERGIA ELECTRICA</t>
  </si>
  <si>
    <t>SERVICIO POSTAL</t>
  </si>
  <si>
    <t>SERVICIOS DE VIGILANCIA</t>
  </si>
  <si>
    <t>SUBCONTRATACIÓN DE SERVICIOS CON TERCEROS</t>
  </si>
  <si>
    <t>MANTENIMIENTO Y COSERVACION DE BIENES INFORMATICOS</t>
  </si>
  <si>
    <t>OTROS IMPUESTOS Y DERECHOS</t>
  </si>
  <si>
    <t>ADJUDICACION DIRECTA</t>
  </si>
  <si>
    <t>NO APLICA</t>
  </si>
  <si>
    <t>CUBRE BOCA QUIRURGICO</t>
  </si>
  <si>
    <t>25401001-0151</t>
  </si>
  <si>
    <t xml:space="preserve">MATERIALES, ACCESORIOS Y SUMINISTROS MÉDICOS </t>
  </si>
  <si>
    <t>PL11</t>
  </si>
  <si>
    <t>PEGAMENTOS (VARIOS)</t>
  </si>
  <si>
    <t>21100092-0019</t>
  </si>
  <si>
    <t>RECARGAS EXTINTORES DE 6.0 KGS CO2</t>
  </si>
  <si>
    <t xml:space="preserve">MANTENIMIENTO Y CONSERVACIÓN DE MAQUINARIA Y EQUIPO </t>
  </si>
  <si>
    <t>RECARGAS EXTINTORES DE 4.5 KGS PQS</t>
  </si>
  <si>
    <t>RECARGAS EXTINTORES DE 6.0 KGS PQS</t>
  </si>
  <si>
    <t>CANDADO 50mm</t>
  </si>
  <si>
    <t>29201001-0052</t>
  </si>
  <si>
    <t xml:space="preserve">REFACCIONES Y ACCESORIOS MENORES DE EDIFICIOS </t>
  </si>
  <si>
    <t>PAPEL TOALLA  EN ROLLO</t>
  </si>
  <si>
    <t>21601001-0018</t>
  </si>
  <si>
    <t>PAPEL HIGIENICO</t>
  </si>
  <si>
    <t>21601001-0013</t>
  </si>
  <si>
    <t>CAJA DE ARCHIVO MUERTO T/CARTA</t>
  </si>
  <si>
    <t>21100017-0002</t>
  </si>
  <si>
    <t>CAJA DE PLASTICO (VARIAS MEDIDAS)</t>
  </si>
  <si>
    <t>21100017-0010</t>
  </si>
  <si>
    <t>SERVICIO</t>
  </si>
  <si>
    <t>CONTRATO INE/SERV/02/2022.</t>
  </si>
  <si>
    <t>SERVICIO DE VIGILANCIA PARA EL INMUEBLE DEL ESPACIO QUE OCUPA EL MAC211151, DEL MES DE ABRIL DE 2022</t>
  </si>
  <si>
    <t>33801 </t>
  </si>
  <si>
    <t>SERVICIO DE VIGILANCIA PARA EL INMUEBLE DE LAS OFICINAS DE LA 11 JUNTA DISTRITAL EJECUTIVA, DEL MES DE ABRIL DE 2022</t>
  </si>
  <si>
    <t>CONTRATO INE/SERV/01/2022.</t>
  </si>
  <si>
    <t>SERVICIO DE LIMPIEZA PARA EL ESPACIO QUE OCUPA EL MAC211151, PERIODO DEL MES DE ABRIL DE 2022 CONFORME AL  CONTRATO INE/SERV/01/2022</t>
  </si>
  <si>
    <t xml:space="preserve"> CONTRATO INE/SERV/01/2022.</t>
  </si>
  <si>
    <t>SERVICIO DE LIMPIEZA PARA LAS OFICINAS DE LA 11 JUNTA DISTRITAL EJECUTIVA, PERIODO DEL MES DE ABRIL DE 2022 CONFORME AL  CONTRATO INE/SERV/01/2022</t>
  </si>
  <si>
    <t>Arrendamiento</t>
  </si>
  <si>
    <t>CONTRATO INE/05/2021</t>
  </si>
  <si>
    <t>PAGO DE LA RENTA DEL INMUEBLE QUE OCUPAN LAS OFICINAS DE LA 11 JUNTA DISTRITAL EJECUTIVA CORRESPONDIENTE AL MES DE ABRIL DE 2022</t>
  </si>
  <si>
    <t>ARRENDAMIENTO DE EDIFICIOS Y LOCALES</t>
  </si>
  <si>
    <t>PARA EL PAGO DEL SERVICIO DE AGUA POTABLE QUE DA SERVICIO A LAS OFICINAS DE LA 11 JDE DEL  DEL 19 ABRIL AL 17 DE MAYO DE 2022 DE LA 11JDE</t>
  </si>
  <si>
    <t>SERVICIO DE AGUA</t>
  </si>
  <si>
    <t>Contrato INE/SERV/03/2022.</t>
  </si>
  <si>
    <t>RENTA DE EQUIPO DE FOTOCOPIADO CORRESPONDIENTE AL MES DE ABRIL DE 2022</t>
  </si>
  <si>
    <t>ARRENDAMIENTO DE MAQUINARIA Y EQUIPO</t>
  </si>
  <si>
    <t>PAGO DE 5928 COPIAS EXCENTES GENERADAS EN EL MES DE ABRIL DE 2022</t>
  </si>
  <si>
    <t>REINTEGRO DEL SERVICIO TELEFÓNICO DE LAS LÍNEAS DE LA 11JDE DEL MES DE ABRIL DE 2022</t>
  </si>
  <si>
    <t xml:space="preserve"> SERVICIO TELEFONICO CONVENCIONAL</t>
  </si>
  <si>
    <t>ESCRITORIO</t>
  </si>
  <si>
    <t>51100044-0003</t>
  </si>
  <si>
    <t>MOBILIARIO</t>
  </si>
  <si>
    <t>GOMA DE BORRAR</t>
  </si>
  <si>
    <t>21101001-0164</t>
  </si>
  <si>
    <t>DIRECTA</t>
  </si>
  <si>
    <t>ARRENDAMIENTO</t>
  </si>
  <si>
    <t>CONTRATO</t>
  </si>
  <si>
    <t>PAGO DE RENTA DEL INMUEBLE OCUPADO POR EL MODULO DE ATENCION CIUDADANA CORRESPONDIENTE AL MES DE MAYO DE 2022</t>
  </si>
  <si>
    <t>Servicios de vigilancia</t>
  </si>
  <si>
    <t>PL06</t>
  </si>
  <si>
    <t>S/C</t>
  </si>
  <si>
    <t>PAGO POR ENVIO DE DOCUMENTOS</t>
  </si>
  <si>
    <t>Servicio Postal</t>
  </si>
  <si>
    <t>PAGO DE RENTA DEL INMUEBLE OCUPADO POR LA 06 JUNTA DISTRITAL CORRESPONDIENTE AL MES DE MAYO DE 2022</t>
  </si>
  <si>
    <t>Arrendamiento de edificios y locales</t>
  </si>
  <si>
    <t>PL12</t>
  </si>
  <si>
    <t>Productos alimenticios para el personal en las instalaciones de las Unidades Responsables</t>
  </si>
  <si>
    <t>22104001-0090</t>
  </si>
  <si>
    <t>AGUA PURIFICADA 500 ML.</t>
  </si>
  <si>
    <t>PEDIDO-CONTRATO</t>
  </si>
  <si>
    <t>Arrendamiento de maquinaria y equipo</t>
  </si>
  <si>
    <t>ARRENDAMIENTO FOTOCOPIADORA</t>
  </si>
  <si>
    <t>Servicio telefónico convencional</t>
  </si>
  <si>
    <t>SERVICIO TELEFONICO</t>
  </si>
  <si>
    <t>Medicinas y productos farmacéuticos</t>
  </si>
  <si>
    <t>25300001-0002</t>
  </si>
  <si>
    <t>SAL DE UVAS C/12</t>
  </si>
  <si>
    <t>25300002-0004</t>
  </si>
  <si>
    <t>ASPIRINA C/40</t>
  </si>
  <si>
    <t>25301001-0033</t>
  </si>
  <si>
    <t>PARACETAMOL TABLETAS</t>
  </si>
  <si>
    <t>Pieza</t>
  </si>
  <si>
    <t>25301001-0280</t>
  </si>
  <si>
    <t>ALCOHOL ETILICO AL 96%</t>
  </si>
  <si>
    <t>FRASCO</t>
  </si>
  <si>
    <t>Materiales, accesorios y suministros médicos</t>
  </si>
  <si>
    <t>25401001-0202</t>
  </si>
  <si>
    <t>CUBRE BOCAS</t>
  </si>
  <si>
    <t>Material de limpieza</t>
  </si>
  <si>
    <t>21601001-0106</t>
  </si>
  <si>
    <t>SANITIZANTE LIQUIDO</t>
  </si>
  <si>
    <t>GALON</t>
  </si>
  <si>
    <t>Materiales y útiles para el procesamiento en equipos y bienes informáticos</t>
  </si>
  <si>
    <t>21400013-0298</t>
  </si>
  <si>
    <t>TONER PARA IMPRESORA HP MOD. P2015 N° PARTE Q7553A</t>
  </si>
  <si>
    <t>21401001-0348</t>
  </si>
  <si>
    <t>TONER KYOCERA TK1147 FS1135MFP/L</t>
  </si>
  <si>
    <t xml:space="preserve">Combustibles, Lubricantes y Aditivos para Vehículos Terrestres, Aéreos, Marítimos, Lacustres y Fluviales destinados a Servicios Administrativos </t>
  </si>
  <si>
    <t>26103001-0007</t>
  </si>
  <si>
    <t>VALE DE GASOLINA DE $100 PESOS - SERVICIOS ADMINISTRATIVOS</t>
  </si>
  <si>
    <t>26103001-0013</t>
  </si>
  <si>
    <t>VALE DE GASOLINA DE $1 PESO - SERVICIOS ADMINISTRATIVOS</t>
  </si>
  <si>
    <t>VIGILANCIA 12 JDE ENERO ABRIL</t>
  </si>
  <si>
    <t>VIGILANCIA MAC 211251 ENERO-ABRIL 2022</t>
  </si>
  <si>
    <t>VIGILANCIOA MAC 211252 ENERO-ABRIL</t>
  </si>
  <si>
    <t>VIGILANCIA 12 JDE MAYO 2022</t>
  </si>
  <si>
    <t>VIGILANCIA MAC 21151 MAYO</t>
  </si>
  <si>
    <t>Servicios de jardinería y fumigación</t>
  </si>
  <si>
    <t>FUMIGACION</t>
  </si>
  <si>
    <t>ARRENDAMIENTO 12 JDE 8B SUR 3501 ANZURES</t>
  </si>
  <si>
    <t>ARRENDAMIENTO 12 JDE 8A SUR 3502 MAYO 2022</t>
  </si>
  <si>
    <t>Servicio de agua</t>
  </si>
  <si>
    <t>AGUA POTABLE</t>
  </si>
  <si>
    <t>Otros arrendamientos</t>
  </si>
  <si>
    <t>ARRENDAMIENTO DE CARPAS</t>
  </si>
  <si>
    <t>SERVICIOS</t>
  </si>
  <si>
    <t>ANUAL</t>
  </si>
  <si>
    <t>INE/PUE/JD15/SERV/02/2022</t>
  </si>
  <si>
    <t>PAGO DEL SERVICIO DE LIMPIEZA OFICINAS DEL MAC</t>
  </si>
  <si>
    <t>Servicios de lavandería, limpieza e higiene</t>
  </si>
  <si>
    <t>PL15</t>
  </si>
  <si>
    <t>TRITURADORA DE PAPEL - GASTO</t>
  </si>
  <si>
    <t>21101001-0022</t>
  </si>
  <si>
    <t>Materiales y útiles de oficina</t>
  </si>
  <si>
    <t>BORRADOR (VARIOS)</t>
  </si>
  <si>
    <t>21100014-0002</t>
  </si>
  <si>
    <t>FOLDER T/C</t>
  </si>
  <si>
    <t>21101001-0086</t>
  </si>
  <si>
    <t>MARCADOR TINTA PERMANENTE</t>
  </si>
  <si>
    <t>21101001-0006</t>
  </si>
  <si>
    <t>PAPEL BOND T/C COLOR</t>
  </si>
  <si>
    <t>21101001-0080</t>
  </si>
  <si>
    <t>ENMICADORA - GASTO</t>
  </si>
  <si>
    <t>21101001-0021</t>
  </si>
  <si>
    <t>GUILLOTINA - GASTO</t>
  </si>
  <si>
    <t>21101001-0023</t>
  </si>
  <si>
    <t>LITRO</t>
  </si>
  <si>
    <t>GEL ANTIBACTERIAL</t>
  </si>
  <si>
    <t>25401001-0140</t>
  </si>
  <si>
    <t>BAUMANOMETRO DIGITAL</t>
  </si>
  <si>
    <t>25401001-0156</t>
  </si>
  <si>
    <t>TIRAS REACTIVAS</t>
  </si>
  <si>
    <t>25401001-0187</t>
  </si>
  <si>
    <t>SILLA DE RUEDAS</t>
  </si>
  <si>
    <t>25401001-0185</t>
  </si>
  <si>
    <t>GLUCOMETRO</t>
  </si>
  <si>
    <t>25401001-0168</t>
  </si>
  <si>
    <t>DESINFECTANTE</t>
  </si>
  <si>
    <t>21601001-0069</t>
  </si>
  <si>
    <t>DETERGENTE EN POLVO</t>
  </si>
  <si>
    <t>21601001-0053</t>
  </si>
  <si>
    <t>ROLLO</t>
  </si>
  <si>
    <t>21601001-0016</t>
  </si>
  <si>
    <t>AROMATIZANTE (VARIOS)</t>
  </si>
  <si>
    <t>21600008-0002</t>
  </si>
  <si>
    <t>DISPENSADOR DE DESODORANTE AMBIENTAL</t>
  </si>
  <si>
    <t>21601001-0034</t>
  </si>
  <si>
    <t>SERVICIO DE DIGITALIZACIÓN, IMPRESIÓN Y FOTOCOPIADO EN  LA 15 JDE</t>
  </si>
  <si>
    <t>Otros servicios comerciales</t>
  </si>
  <si>
    <t>INE/PUE/JD15/SERV/01/2022</t>
  </si>
  <si>
    <t xml:space="preserve">PAGO DEL SERVICIO DE LIMPIEZA DEL INMUEBLE QUE UTILIZA LA 15 JDE </t>
  </si>
  <si>
    <t>PAGO DE SERVICIO DE TELEFONO 15JDE</t>
  </si>
  <si>
    <t>DISCO COMPACTO ( C.D. ) REGRABABLE CD/RW</t>
  </si>
  <si>
    <t>21400004-0003</t>
  </si>
  <si>
    <t>ALCOHOL ISOPROPILICO PARA LIMPIEZA DE EQUIPO DE COMPUTO</t>
  </si>
  <si>
    <t>21401001-0155</t>
  </si>
  <si>
    <t>AIRE COMPRIMIDO PROPELENTE</t>
  </si>
  <si>
    <t>21400008-0006</t>
  </si>
  <si>
    <t>Adjudicacion Directa</t>
  </si>
  <si>
    <t>Servicio</t>
  </si>
  <si>
    <t>N/A</t>
  </si>
  <si>
    <t>Viáticos para el personal</t>
  </si>
  <si>
    <t>Viáticos nacionales para labores en campo y de supervisión</t>
  </si>
  <si>
    <t>PL08</t>
  </si>
  <si>
    <t>PAGO DE PERIFONEO</t>
  </si>
  <si>
    <t>Difusión de mensajes sobre programas y actividades Institucionales</t>
  </si>
  <si>
    <t>Anual</t>
  </si>
  <si>
    <t>SERVICIO DE LIMPIEZA MAC</t>
  </si>
  <si>
    <t>RENTA DE INMUEBLE DEL MAC</t>
  </si>
  <si>
    <t>SERVICIO DE VIGILANCIA MAC</t>
  </si>
  <si>
    <t>PAGO DE IMPRESIONES</t>
  </si>
  <si>
    <t>SERVICIO TELEFONICO DEL MAC</t>
  </si>
  <si>
    <t>PAGO DEL SERVICIO DE AGUA POTABLE</t>
  </si>
  <si>
    <t>DISCO DURO EXTERNO 4 Tb - GASTO</t>
  </si>
  <si>
    <t>29401001-0142</t>
  </si>
  <si>
    <t>Refacciones y accesorios para equipo de cómputo y telecomunicaciones.</t>
  </si>
  <si>
    <t>KIT DE MANTENIMIENTO PARA IMPRESORA LASERJET 2420 N. PARTE H3980 60001</t>
  </si>
  <si>
    <t>29400009-0068</t>
  </si>
  <si>
    <t>Refacciones y accesorios menores de mobiliario y equipo de administración, educacional y recreativo</t>
  </si>
  <si>
    <t>Litro</t>
  </si>
  <si>
    <t>DISPERSION ELECTRONICA DE COMBUSTIBLE PARA SERVICIOS ADMINISTRATIVOS</t>
  </si>
  <si>
    <t>26103001-0031</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</si>
  <si>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</si>
  <si>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</si>
  <si>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FOCO AHORRADOR 85w</t>
  </si>
  <si>
    <t>24601001-0097</t>
  </si>
  <si>
    <t>Material eléctrico y electrónico</t>
  </si>
  <si>
    <t>ALIMENTOS</t>
  </si>
  <si>
    <t>22104001-0075</t>
  </si>
  <si>
    <t>UNIDAD DE IMAGEN DK-475 (KYOCERA TASKALFA 255)</t>
  </si>
  <si>
    <t>21401001-0452</t>
  </si>
  <si>
    <t>PAPEL BOND T/CARTA 75 GRS C/5000 H</t>
  </si>
  <si>
    <t>21101001-0127</t>
  </si>
  <si>
    <t>RENTA DE INMUEBLE DE LA JUNTA DISTRITAL</t>
  </si>
  <si>
    <t>SERVICIO DE VIGILANCIA</t>
  </si>
  <si>
    <t>PAGO DE PEAJES</t>
  </si>
  <si>
    <t>Otros impuestos y derechos</t>
  </si>
  <si>
    <t>VIATICOS PARA EL PERSONAL POR TASLADO DE DOCUMENTACION</t>
  </si>
  <si>
    <t>Viáticos nacionales para servidores públicos en el desempeño de funciones oficiales</t>
  </si>
  <si>
    <t>RECARGA DE EXTINTORES</t>
  </si>
  <si>
    <t>Mantenimiento y conservación de maquinaria y equipo</t>
  </si>
  <si>
    <t>MANTENIMIENTO VEHICULAR</t>
  </si>
  <si>
    <t>Mantenimiento y conservación de vehículos terrestres, aéreos, marítimos, lacustres y fluviales</t>
  </si>
  <si>
    <t>MANTENIMIENTO IMPRESORAS</t>
  </si>
  <si>
    <t>Mantenimiento y conservación de bienes informáticos</t>
  </si>
  <si>
    <t>RENTA DE COPIADORA</t>
  </si>
  <si>
    <t>SERVICIO DE IMPRESIONES</t>
  </si>
  <si>
    <t>PAQUETERIA</t>
  </si>
  <si>
    <t>Servicio postal</t>
  </si>
  <si>
    <t>TONER HP LASER JET CE505A NEGRO</t>
  </si>
  <si>
    <t>21400013-0385</t>
  </si>
  <si>
    <t>Adjudicación directa</t>
  </si>
  <si>
    <t xml:space="preserve">MONTO </t>
  </si>
  <si>
    <t xml:space="preserve">SERVICIO DE LIMPIEZA E HIGIENE </t>
  </si>
  <si>
    <t>PL10</t>
  </si>
  <si>
    <t xml:space="preserve">ARRENDAMIENTO DE EDIFICIOS Y LOCALES </t>
  </si>
  <si>
    <t xml:space="preserve">PIEZA </t>
  </si>
  <si>
    <t>MEMORIA USB DE 32 GB</t>
  </si>
  <si>
    <t>29400013-0033</t>
  </si>
  <si>
    <t xml:space="preserve">Refacciones y accesorios para equipos de computo </t>
  </si>
  <si>
    <t xml:space="preserve">SERVICIO </t>
  </si>
  <si>
    <t xml:space="preserve">Mantenimiento al inmueble </t>
  </si>
  <si>
    <t>Gastos para operativos y trabajos de campo en áreas rurales</t>
  </si>
  <si>
    <t>3 1401</t>
  </si>
  <si>
    <t>SOBRE</t>
  </si>
  <si>
    <t>AZUCAR</t>
  </si>
  <si>
    <t>22104001-0091</t>
  </si>
  <si>
    <t>AGUA PURIFICADA 500 ml.</t>
  </si>
  <si>
    <t>22104001-0087</t>
  </si>
  <si>
    <t>TONER PARA IMPRESORA HP LASER JET 1200 NP C7115X</t>
  </si>
  <si>
    <t>21400013-0194</t>
  </si>
  <si>
    <t xml:space="preserve">Consumibles para equipos de computo </t>
  </si>
  <si>
    <t>HP LASER JET Q6511X NEGRO</t>
  </si>
  <si>
    <t>21401001-0060</t>
  </si>
  <si>
    <t>BORRADOR P/PIZARRON</t>
  </si>
  <si>
    <t>21100015-0001</t>
  </si>
  <si>
    <t>JUEGO</t>
  </si>
  <si>
    <t>MARCADOR PARA PINTARRON</t>
  </si>
  <si>
    <t>21100013-0018</t>
  </si>
  <si>
    <t>BROCHE INGLES GRANDE</t>
  </si>
  <si>
    <t>21100016-0003</t>
  </si>
  <si>
    <t>LAPIZ</t>
  </si>
  <si>
    <t>21100074-0013</t>
  </si>
  <si>
    <t>CARTULINA OPALINA T/CARTA</t>
  </si>
  <si>
    <t>21100025-0009</t>
  </si>
  <si>
    <t>ARILLO DE  5/16 "</t>
  </si>
  <si>
    <t>21100052-0013</t>
  </si>
  <si>
    <t>ARILLO DE  3/4 "</t>
  </si>
  <si>
    <t>21100052-0011</t>
  </si>
  <si>
    <t>ARILLO DE  9/16 "</t>
  </si>
  <si>
    <t>21100052-0017</t>
  </si>
  <si>
    <t>ARILLO DE  3/8 "</t>
  </si>
  <si>
    <t>21100052-0012</t>
  </si>
  <si>
    <t>CUTTER GRANDE</t>
  </si>
  <si>
    <t>21100055-0003</t>
  </si>
  <si>
    <t>CLIP MARIPOSA  # 2</t>
  </si>
  <si>
    <t>21100036-0005</t>
  </si>
  <si>
    <t>MARCATEXTO VERDE</t>
  </si>
  <si>
    <t>21100013-0031</t>
  </si>
  <si>
    <t>MARCATEXTO AMARILLO</t>
  </si>
  <si>
    <t>21100013-0025</t>
  </si>
  <si>
    <t>MARCATEXTO</t>
  </si>
  <si>
    <t>21101001-0242</t>
  </si>
  <si>
    <t>BORRADOR WS-30 GOMA BLANCA</t>
  </si>
  <si>
    <t>21100014-0017</t>
  </si>
  <si>
    <t>CARPETA CON PALANCA T/CARTA</t>
  </si>
  <si>
    <t>21100022-0015</t>
  </si>
  <si>
    <t>FOLDER T/O</t>
  </si>
  <si>
    <t>21101001-0087</t>
  </si>
  <si>
    <t>BLOCK DE NOTAS POST-IT CHICO</t>
  </si>
  <si>
    <t>21100041-0005</t>
  </si>
  <si>
    <t>TIJERA DEL  # 7</t>
  </si>
  <si>
    <t>21100127-0004</t>
  </si>
  <si>
    <t>ADJUDICACION DIRECTA POR MONTO</t>
  </si>
  <si>
    <t>SERVICIO TELEFONICO ABRIL 2022 DE LA 09 JDE Y EL MAC 210951</t>
  </si>
  <si>
    <t xml:space="preserve"> 
SERVICIO TELEFÓNICO CONVENCIONAL</t>
  </si>
  <si>
    <t>PL09</t>
  </si>
  <si>
    <t>REEMBOLSO DE ALIMENTOS DURANTE LA SUPERVISIÓN DE MAC´S 210951 Y 210952, DURANTE LA CAMPAÑA DE ACTUALIZACIÓN PERMANENTE DE MAYO DE 2022.</t>
  </si>
  <si>
    <t>22103001-0003</t>
  </si>
  <si>
    <t>PRODUCTOS ALIMENTICIOS PARA EL PERSONAL QUE REALIZA LABORES
DE CAMPO O DE SUPERVISIÓN</t>
  </si>
  <si>
    <t>INE/SERV/03/2022</t>
  </si>
  <si>
    <t>SERV DE LIMPIEZA DEL MES DE ABRIL DE 2022 DE LA 09JDE Y DEL MAC 210951 ACUERDO AL CONTRATO No. 004/2022 DE FECHA 11-03-2022</t>
  </si>
  <si>
    <t>SERVICIOS DE LAVANDERÍA, LIMPIEZA E HIGIENE</t>
  </si>
  <si>
    <t>INE/SERV/001/2022</t>
  </si>
  <si>
    <t>RENTA MAYO DE 2021 DEL MODULO 210951 CONFORME AL CONTRATO No. 01 DE FECHA 01/02/2022</t>
  </si>
  <si>
    <t>MANTENIMIENTO DE 4 EQUIPOS DE AIRE ACONDICIONADO MAC 210951 Y UN CONDENSADOR, DEBIDO A UNA FALLA GENERAL, POR DESGASTE DE USO.</t>
  </si>
  <si>
    <t>MANTENIMIENTO Y CONSERVACIÓN DE MOBILIARIO Y EQUIPO DE ADMINISTRACIÓN</t>
  </si>
  <si>
    <t>SERVICIO DE AGUA POTABLE DE FEBRERO DE 2022 DE LA JDE 09</t>
  </si>
  <si>
    <t>INE/SERV/02/2022</t>
  </si>
  <si>
    <t>VIGILANCIA DE ENERO A ABRIL DE 2022, DE LA JDE09 Y DEL MAC210921, DE ACUERDO AL CONTRATO No. 002/2022</t>
  </si>
  <si>
    <t>PLURIANUAL</t>
  </si>
  <si>
    <t>INE/SERV/006/2021</t>
  </si>
  <si>
    <t>RENTA MAYO DE 2022 DE LA 09 JDE, BLVD. ATLIXCO 71, COL. LA PAZ, CONTRATO No. 06 DE FECHA 01/08/2021</t>
  </si>
  <si>
    <t>GARRAFON  DE AGUA 20 LTS</t>
  </si>
  <si>
    <t>22104001-0154</t>
  </si>
  <si>
    <t>PRODUCTOS ALIMENTICIOS PARA EL PERSONAL EN LAS 
INSTALACIONES DE LAS UNIDADES RESPONSABLES</t>
  </si>
  <si>
    <t>INE/PUE/JDE01/SERV/003/2022</t>
  </si>
  <si>
    <t>SERVICIO DE LIMPIEZA EN LOS INMUEBLES QUE OCUPAN LOS MODULOS DE ATENCION CIUDADANA 210151 Y 210152</t>
  </si>
  <si>
    <t>PL01</t>
  </si>
  <si>
    <t>INE/PUE/JDE01/SERV/004/2022</t>
  </si>
  <si>
    <t>SERVICIO DE VIGILANCIA EN LOS INMUEBLES QUE OCUPAN LOS MODULOS DE ATENCION CIUDADANA 210151 Y 210152</t>
  </si>
  <si>
    <t>INE/PUE/JDE01/ARR/001/2022</t>
  </si>
  <si>
    <t>RENTA DE LAS INSTALACIONES QUE OCUPA EL MODULO DE ATENCION CIUDADANA 210152</t>
  </si>
  <si>
    <t>INE/PUE/JDE01/ARR/002/2022</t>
  </si>
  <si>
    <t>RENTA DE LAS INSTALACIONES QUE OCUPA EL MODULO DE ATENCION CIUDADANA 210151</t>
  </si>
  <si>
    <t>SERVICIO DE AGUA POTABLE DE LAS INSTALACIONES DEL MODULO DE ATENCION CIUDADANA 210151</t>
  </si>
  <si>
    <t>DESPACHADOR DE AGUA - GASTO</t>
  </si>
  <si>
    <t>29301001-0078</t>
  </si>
  <si>
    <t>REFACCIONES Y ACCESORIOS MENORES DE MOBILIARIO Y EQUIPO
DE ADMINISTRACIÓN, EDUCACIONAL Y RECREATIVO</t>
  </si>
  <si>
    <t>VALE DE GASOLINA DE $50 PESOS - SERVICIOS PUBLICOS</t>
  </si>
  <si>
    <t>26102001-0006</t>
  </si>
  <si>
    <t>COMBUSTIBLES, LUBRICANTES Y ADITIVOS PARA VEHÍCULOS
TERRESTRES, AÉREOS, MARÍTIMOS, LACUSTRES Y FLUVIALES DESTINADOS A
SERVICIOS PÚBLICOS Y LA OPERACIÓN DE PROGRAMAS PÚBLICOS</t>
  </si>
  <si>
    <t>VALE DE GASOLINA DE $100 PESOS - SERVICIOS PUBLICOS</t>
  </si>
  <si>
    <t>26102001-0005</t>
  </si>
  <si>
    <t>VALE DE GASOLINA DE $200 PESOS - SERVICIOS PUBLICOS</t>
  </si>
  <si>
    <t>26102001-0004</t>
  </si>
  <si>
    <t>VALE DE GASOLINA DE $500 PESOS - SERVICIOS PUBLICOS</t>
  </si>
  <si>
    <t>26102001-0015</t>
  </si>
  <si>
    <t>MANTENIMIENTO CORRECTIVO A IMPRESORA EPSON L3110, QUE CONSISTE EN CAMBIO DE ALMOHADILLAS, LLENADO DE DAMPER, DESTAPE DE CABEZAL Y LIMPIEZA EN GENERAL</t>
  </si>
  <si>
    <t>MANTENIMIENTO Y CONSERVACIÓN DE BIENES INFORMÁTICOS</t>
  </si>
  <si>
    <t>INE/PUE/JDE01/SERV/002/2022</t>
  </si>
  <si>
    <t>SERVICIO DE LIMPIEZA EN LAS INSTALACIONES DE LA 01 JUNTA DISTRITAL EJECUTIVA</t>
  </si>
  <si>
    <t>SERVICIO DE VIGILANCIA EN EL INMUEBLE QUE OCUPA LA 01 JUNTA DISTRITAL EJECUTIVA</t>
  </si>
  <si>
    <t>INE/PUE/JDE01/ARR/002/2020</t>
  </si>
  <si>
    <t>RENTA DE LAS INSTALACIONES QUE OCUPA LA 01 JUNTA DISTRITAL EJECUTIVA</t>
  </si>
  <si>
    <t>SERVICIO DE AGUA POTABLE DE LAS INSTALACIONES DE LA 01 JUNTA DISTRITAL EJECUTIVA</t>
  </si>
  <si>
    <t>INE/PUE/JDE01/SERV/001/2022</t>
  </si>
  <si>
    <t>ARRENDAMIENTO DE LOS EQUIPOS DE FOTOCOPIADO AL SERVICIO DE LAS AREAS DE LA 01 JUNTA DISTRITAL EJECUTIVA</t>
  </si>
  <si>
    <t>SERVICIO TELEFÓNICO CONVENCIONAL DE LA LINEA ASIGNADA A LA 01 JUNTA DISTRITAL EJECUTIVA</t>
  </si>
  <si>
    <t>SERVICIO TELEFÓNICO CONVENCIONAL</t>
  </si>
  <si>
    <t>MANTENIMIENTO CORRECTIVO A IMPRESORA HP P4015DN, QUE CONSISTE EN CAMBIO DE KIT DE MANTENIMIENTO, CAMBIO DE FILMINA Y LIMPIEZA EN GENERAL</t>
  </si>
  <si>
    <t>REVISION Y DIAGNOSTICO DE LA IMPRESORA LEXMARK MS811dn, SOLICITADO POR LA VOCALIA DEL SECRETARIO</t>
  </si>
  <si>
    <t>SUMINISTRO DE AGUA EMBOTELLADA ( GARRAFON )</t>
  </si>
  <si>
    <t>22104001-0068</t>
  </si>
  <si>
    <t>PRODUCTOS ALIMENTICIOS PARA EL PERSONAL EN LAS INSTALACIONES DE LAS UNIDADES RESPONSABLES</t>
  </si>
  <si>
    <t>REGLA DE PLASTICO  30 cm.</t>
  </si>
  <si>
    <t>21100114-0008</t>
  </si>
  <si>
    <t>PL07</t>
  </si>
  <si>
    <t>DELEGACIONES</t>
  </si>
  <si>
    <t>PASTA O CUBIERTA PARA ENGARGOLAR T/O</t>
  </si>
  <si>
    <t>21101001-0380</t>
  </si>
  <si>
    <t>CUBIERTA PARA PARA ENGARGOLAR TIPO CANADA T/C</t>
  </si>
  <si>
    <t>21101001-0167</t>
  </si>
  <si>
    <t>BROCHE BACCO</t>
  </si>
  <si>
    <t>21100016-0001</t>
  </si>
  <si>
    <t>PLUMA PUNTO FINO</t>
  </si>
  <si>
    <t>21101001-0295</t>
  </si>
  <si>
    <t>LIBRO DE REGISTRO T/FLORETE F/ITALIANA</t>
  </si>
  <si>
    <t>21100041-0057</t>
  </si>
  <si>
    <t>002/2022</t>
  </si>
  <si>
    <t>RENTA DE COPIADORA DEL MES DE MAYO</t>
  </si>
  <si>
    <t>BOTE</t>
  </si>
  <si>
    <t>TOALLAS DESINFECTANTES CON CLORO</t>
  </si>
  <si>
    <t>21600010-0008</t>
  </si>
  <si>
    <t>25401001-0139</t>
  </si>
  <si>
    <t>PRODUCTOS ALIMENTICIOS PARA EL PERSONAL EN LAS INSTALACIONES  DE LAS UNIDADES RESPONSABLES</t>
  </si>
  <si>
    <t>RECARGA DE 15 EXTINTORES DE LA 13 JDE.</t>
  </si>
  <si>
    <t>MANTENIMIENTO Y CONSERVACIÓN DE MAQUINARIA Y EQUIPO</t>
  </si>
  <si>
    <t>PL13</t>
  </si>
  <si>
    <t>SERVICIO DE LIMPIEZA DEL MES DE MARZO 2022, DE LA 13 JUNTA DISTRITAL EJECUTIVA</t>
  </si>
  <si>
    <t>S/N</t>
  </si>
  <si>
    <t>SERVICIO DE VIGILANCIA DEL MES DE ABRIL DE 2022, DEL MODULO FIJO DISTRITAL</t>
  </si>
  <si>
    <t>SERVICIO DE VIGILANCIA DEL MES DE ABRIL DE 2022, DE LA 13JDE</t>
  </si>
  <si>
    <t>ADJUDIACION DIRECTA</t>
  </si>
  <si>
    <t>SERVICIO DE FOTOCOPIADORA DEL MES DE ABRIL DE 2022</t>
  </si>
  <si>
    <t xml:space="preserve">ARRENDAMIENTO DE MAQUINARIA Y EQUIPO </t>
  </si>
  <si>
    <t>SERVICIO DE AGUA POTABLE DEL MES DE MAYO DE 2022, DE LA 13 JUNTA DISTRITAL EJECUTIVA.</t>
  </si>
  <si>
    <t>CAMARA WEB - GASTO</t>
  </si>
  <si>
    <t>29401001-0047</t>
  </si>
  <si>
    <t>REFACCIONES Y ACCESORIOS PARA EQUIPO DE CÓMPUTO Y TELECOMUNICACIONES.</t>
  </si>
  <si>
    <t>TAPETE PARA MOUSE (RATON)</t>
  </si>
  <si>
    <t>29400015-0005</t>
  </si>
  <si>
    <t>AUDIFONOS P/COMPUTADORA T/DIADEMA</t>
  </si>
  <si>
    <t>29400001-0001</t>
  </si>
  <si>
    <t>MATERIALES, ACCESORIOS Y SUMINISTROS MÉDICOS</t>
  </si>
  <si>
    <t>TOALLAS ANTIBACTERIALES</t>
  </si>
  <si>
    <t>21601001-0118</t>
  </si>
  <si>
    <t>CAFE SOLUBLE</t>
  </si>
  <si>
    <t>22104001-0098</t>
  </si>
  <si>
    <t>NO  APLICA</t>
  </si>
  <si>
    <t>PASTILLA P/TANQUE W.C.</t>
  </si>
  <si>
    <t>21600007-0004</t>
  </si>
  <si>
    <t>BOLSA DE PLASTICO P/BASURA 60 X 90 CM.</t>
  </si>
  <si>
    <t>21600006-0009</t>
  </si>
  <si>
    <t>DESODORANTE AMBIENTAL P/CONTACTO ELEC.</t>
  </si>
  <si>
    <t>21600008-0005</t>
  </si>
  <si>
    <t>BOLSA DE PLASTICO P/BASURA .80 X 1.20 mt</t>
  </si>
  <si>
    <t>21600006-0001</t>
  </si>
  <si>
    <t>REGISTRADOR  LEFORT T/CARTA</t>
  </si>
  <si>
    <t>MATERIALES Y ÚTILES DE OFICINA</t>
  </si>
  <si>
    <t>COJIN  PARA SELLO</t>
  </si>
  <si>
    <t>21101001-0374</t>
  </si>
  <si>
    <t>CUTTER CHICO</t>
  </si>
  <si>
    <t>21100055-0002</t>
  </si>
  <si>
    <t>BOLIGRAFO (VARIOS)</t>
  </si>
  <si>
    <t>21100013-0002</t>
  </si>
  <si>
    <t>BOLIGRAFO PUNTO MEDIANO</t>
  </si>
  <si>
    <t>21101001-0256</t>
  </si>
  <si>
    <t>CAJA DE ARCHIVO MUERTO T/OFICIO</t>
  </si>
  <si>
    <t>21100017-0003</t>
  </si>
  <si>
    <t>PAPEL BOND T/CARTA C/2000 hjs.</t>
  </si>
  <si>
    <t>21100087-0014</t>
  </si>
  <si>
    <t>BOLIGRAFO PUNTO FINO</t>
  </si>
  <si>
    <t>21101001-0392</t>
  </si>
  <si>
    <t>CINTA MAGICA</t>
  </si>
  <si>
    <t>21101001-0165</t>
  </si>
  <si>
    <t>21101001-0076</t>
  </si>
  <si>
    <t>BOLIGRAFO DE GEL MOD BL17A NEGRO</t>
  </si>
  <si>
    <t>21101001-0208</t>
  </si>
  <si>
    <t>M011</t>
  </si>
  <si>
    <t>PEDIDO CONTRATO</t>
  </si>
  <si>
    <t xml:space="preserve">	DISPERSION ELECTRONICA DE COMBUSTIBLE PARA SERVICIOS PUBLICOS</t>
  </si>
  <si>
    <t>COMBUSTIBLES, LUBRICANTES Y ADITIVOS PARA VEHÍCULOS TERRESTRES, AÉREOS, MARÍTIMOS, LACUSTRES Y FLUVIALES DESTINADOS A SERVICIOS PÚBLICOS Y LA OPERACIÓN DE PROGRAMAS PÚBLICOS.</t>
  </si>
  <si>
    <t xml:space="preserve">26102	</t>
  </si>
  <si>
    <t>PL14</t>
  </si>
  <si>
    <t xml:space="preserve">26102			</t>
  </si>
  <si>
    <t xml:space="preserve">700.21	</t>
  </si>
  <si>
    <t xml:space="preserve">26102		</t>
  </si>
  <si>
    <t>B00CA01</t>
  </si>
  <si>
    <t xml:space="preserve">CAJA	</t>
  </si>
  <si>
    <t xml:space="preserve">CUBRE BOCAS	</t>
  </si>
  <si>
    <t>26102001</t>
  </si>
  <si>
    <t xml:space="preserve">25401	</t>
  </si>
  <si>
    <t xml:space="preserve">668.16	</t>
  </si>
  <si>
    <t>LIMPIA VIDRIOS</t>
  </si>
  <si>
    <t xml:space="preserve">21601	</t>
  </si>
  <si>
    <t xml:space="preserve">SPRAY ANTIBACTERIAL DESINFECTANTE	</t>
  </si>
  <si>
    <t xml:space="preserve">904.8	</t>
  </si>
  <si>
    <t>GALÓN</t>
  </si>
  <si>
    <t>SANITIZANTE LIQUIDO	GALON	1</t>
  </si>
  <si>
    <t xml:space="preserve">487.2	</t>
  </si>
  <si>
    <t xml:space="preserve">PAQUETE </t>
  </si>
  <si>
    <t>TOALLA INTERDOBLADA</t>
  </si>
  <si>
    <t xml:space="preserve"> DESINFECCIÓN DE LAS OFICINAS DE LA 14 JDE</t>
  </si>
  <si>
    <t xml:space="preserve">35801	</t>
  </si>
  <si>
    <t xml:space="preserve">SERVICIO DE LAVANDERIA E HIGIENE </t>
  </si>
  <si>
    <t>LIMPIADOR P/COMPONENTES DE COMPUTO</t>
  </si>
  <si>
    <t>MATERIALES Y ÚTILES PARA EL PROCESAMIENTO EN QUIPOS Y BIENES INFORMÁTICOS</t>
  </si>
  <si>
    <t xml:space="preserve">21401	</t>
  </si>
  <si>
    <t xml:space="preserve">266.67	</t>
  </si>
  <si>
    <t xml:space="preserve">SPRAY ESPUMA P/COMPUTADORA	</t>
  </si>
  <si>
    <t xml:space="preserve">AIRE COMPRIMIDO PROPELENTE	</t>
  </si>
  <si>
    <t>B00PE02</t>
  </si>
  <si>
    <t xml:space="preserve">26104		</t>
  </si>
  <si>
    <t>PAGO DE SERVICIO DE RENTA DE FOTOCOPIADORA QUE OCUPA LA 14 JUNTA DISTRITAL EJECUTIVA, CORESPONDIENTE A ABRIL DE 2022</t>
  </si>
  <si>
    <t xml:space="preserve">32601	</t>
  </si>
  <si>
    <t xml:space="preserve">26104	</t>
  </si>
  <si>
    <t>PAGO DE SERVICIO DE DRENAJE  Y SANEAMIENTO COMERCIAL CORRESPONDIENTE A ABRIL DE 2022</t>
  </si>
  <si>
    <t xml:space="preserve">31301	</t>
  </si>
  <si>
    <t>PAPEL COPIA T/CARTA</t>
  </si>
  <si>
    <t xml:space="preserve">21101		</t>
  </si>
  <si>
    <t>BLOCK DE NOTAS POST</t>
  </si>
  <si>
    <t xml:space="preserve">21101	</t>
  </si>
  <si>
    <t>PAPEL BOND T/CARTA C/5000 hjs</t>
  </si>
  <si>
    <t xml:space="preserve">21601		</t>
  </si>
  <si>
    <t xml:space="preserve">1177.4	</t>
  </si>
  <si>
    <t xml:space="preserve">PAQUTE </t>
  </si>
  <si>
    <t>0119</t>
  </si>
  <si>
    <t xml:space="preserve">ANUAL </t>
  </si>
  <si>
    <t>PAGO DE SERVICIO DE RENTA INMUEBLE MAC 214452</t>
  </si>
  <si>
    <t>32201</t>
  </si>
  <si>
    <t>14, 074.72</t>
  </si>
  <si>
    <t xml:space="preserve"> PAGO DE SERVICIO DEVIGILANCIA INMUEBLE QUE OCUPA LA 14 JUNTA DISTRITAL EJECUTIVA DE ESTE INSTITUTO EN EL ESTADO DE PUEBLA</t>
  </si>
  <si>
    <t>6.079.37</t>
  </si>
  <si>
    <t>PAGO DE SERVICIO DELIMPIEZA INMUEBLE QUE OCUPA LA 14 JUNTA DISTRITAL EJECUTIVA DE ESTE INSTITUTO EN EL ESTADO DE PUEBLA</t>
  </si>
  <si>
    <t>PAGO DE SERVICIO DELIMPIEZA INMUEBLE MAC 211452</t>
  </si>
  <si>
    <t xml:space="preserve">PAGO DE SERVICIO DE RENTA INMUEBLE 14 JDE	</t>
  </si>
  <si>
    <t>PAPEL BOND T/OFICIO  C/500 hjs.</t>
  </si>
  <si>
    <t>21100087-0021</t>
  </si>
  <si>
    <t>Materiales y utiles de oficina</t>
  </si>
  <si>
    <t>PL04</t>
  </si>
  <si>
    <t>21100013-0003</t>
  </si>
  <si>
    <t>CORRECTOR LIQUIDO (ESCOBETILLA)</t>
  </si>
  <si>
    <t>21100040-0004</t>
  </si>
  <si>
    <t>TABLA DE APOYO T/CARTA</t>
  </si>
  <si>
    <t>21100125-0005</t>
  </si>
  <si>
    <t>MARCADOR TINTA PERMANENTE ROJO</t>
  </si>
  <si>
    <t>21100013-0023</t>
  </si>
  <si>
    <t>MARCADOR TINTA PERMANENTE AZUL</t>
  </si>
  <si>
    <t>21100013-0019</t>
  </si>
  <si>
    <t>MARCADOR TINTA PERMANENTE NEGRO</t>
  </si>
  <si>
    <t>21100013-0022</t>
  </si>
  <si>
    <t>PAPEL BOND T/CARTA 500 hjs.</t>
  </si>
  <si>
    <t>21100087-0013</t>
  </si>
  <si>
    <t>SUJETADOR DE DOCUMENTOS PRES. GRANDE</t>
  </si>
  <si>
    <t>21100036-0009</t>
  </si>
  <si>
    <t>SUJETADOR DE DOCUMENTOS PRES. MEDIANO</t>
  </si>
  <si>
    <t>21100036-0010</t>
  </si>
  <si>
    <t>SUJETADOR DE DOCUMENTOS PRES. CHICO</t>
  </si>
  <si>
    <t>21100036-0008</t>
  </si>
  <si>
    <t>ENGRAPADORA</t>
  </si>
  <si>
    <t>21100044-0002</t>
  </si>
  <si>
    <t>pieza</t>
  </si>
  <si>
    <t>TOALLAS HUMEDAS DESINFECTANTES</t>
  </si>
  <si>
    <t>21601001-0065</t>
  </si>
  <si>
    <t>SPRAY ANTIBACTERIAL DESINFECTANTE</t>
  </si>
  <si>
    <t>21601001-0104</t>
  </si>
  <si>
    <t>TOALLA DE MICROFIBRA</t>
  </si>
  <si>
    <t>21601001-0026</t>
  </si>
  <si>
    <t>21601001-0017</t>
  </si>
  <si>
    <t>21600010-0004</t>
  </si>
  <si>
    <t>METRO</t>
  </si>
  <si>
    <t>FRANELA</t>
  </si>
  <si>
    <t>21600018-0005</t>
  </si>
  <si>
    <t>ATOMIZADOR DE PLASTICO</t>
  </si>
  <si>
    <t>21600002-0001</t>
  </si>
  <si>
    <t>INE/SERV/001/2021</t>
  </si>
  <si>
    <t>ARRENDAMIENTO DE INMUEBLES</t>
  </si>
  <si>
    <t>Arrendamiento de inmuebles</t>
  </si>
  <si>
    <t>INE/SERV/002/2022</t>
  </si>
  <si>
    <t xml:space="preserve">SERVICIO DE LIMPIEZA </t>
  </si>
  <si>
    <t>INE/SERV/003/2022</t>
  </si>
  <si>
    <t>PL05</t>
  </si>
  <si>
    <t>PL05-2022010128</t>
  </si>
  <si>
    <t xml:space="preserve">SERVICIO DE ASEO DE LAS OFICINAS DEL MAC 210552 </t>
  </si>
  <si>
    <t>PL05-2022010124</t>
  </si>
  <si>
    <t>RENTA MAC 210252 UBICADO EN HUEJTOZINGO</t>
  </si>
  <si>
    <t>PL05-2022010125</t>
  </si>
  <si>
    <t>SERVICIO DE VIGILANCIA DE LAS INSTALCIONES DEL MAC 210552 UBICADO EN HUEJTOZINGO</t>
  </si>
  <si>
    <t>NA</t>
  </si>
  <si>
    <t>DESINFECTANTE LIMPIADOR  (FABULOSO)</t>
  </si>
  <si>
    <t>21600007-0003</t>
  </si>
  <si>
    <t>PINOL 1 GALON</t>
  </si>
  <si>
    <t>21600007-0008</t>
  </si>
  <si>
    <t>JABON P/MANOS (SHAMPOO) 1 GALON</t>
  </si>
  <si>
    <t>21600022-0016</t>
  </si>
  <si>
    <t>21601001-0080</t>
  </si>
  <si>
    <t>PL05-2022010131</t>
  </si>
  <si>
    <t>ASEO DE LAS OFICINAS QUE OCUPAN ESTA 05 JDE</t>
  </si>
  <si>
    <t>PL05-2022010129</t>
  </si>
  <si>
    <t>RENTA EQUIPO DE COPIADORA</t>
  </si>
  <si>
    <t>EXCEDENTE DE RENTA COPIADORA</t>
  </si>
  <si>
    <t>PL05-2022010127</t>
  </si>
  <si>
    <t>RENTA DE LAS OFICINAS QUE OCUPAN ESTA 05 JDE</t>
  </si>
  <si>
    <t>PL05-2022010126</t>
  </si>
  <si>
    <t>SERVICIO DE VIGILANCIA DE LAS OFICINAS DE ESTA 05 JDE</t>
  </si>
  <si>
    <t>SERVICIO TELEFONICO CONVENCIONAL</t>
  </si>
  <si>
    <t>SERVICIO DE AGUA POTABLE Y ALCANTARILLADO</t>
  </si>
  <si>
    <t>CLORO 1 LITRO</t>
  </si>
  <si>
    <t>21600007-0002</t>
  </si>
  <si>
    <t>BOLSA DE PLASTICO P/BASURA 50X70</t>
  </si>
  <si>
    <t>21600006-0020</t>
  </si>
  <si>
    <t>3053</t>
  </si>
  <si>
    <t>INE/02JDPUE/SERV/005/20221</t>
  </si>
  <si>
    <t>SERVICIO DE VIGILANCIA DE INMUEBLE</t>
  </si>
  <si>
    <t>PL02</t>
  </si>
  <si>
    <t>INE/02JDPUE/SERV/003/20221</t>
  </si>
  <si>
    <t>SERVICIO DE LAVANDERÍA LIMPIEZA E HIGIENE E INMUEBLE (INSUMOS)</t>
  </si>
  <si>
    <t>SERVICIO DE LAVANDERÍA LIMPIEZA E HIGIENE E INMUEBLE</t>
  </si>
  <si>
    <t>JD02/ARREINM/002/2021</t>
  </si>
  <si>
    <t>ARRENDAMIENTO DE EDIFICIOS Y LOCALES Y INMUEBLE</t>
  </si>
  <si>
    <t>Servicio Telefónico Convencional</t>
  </si>
  <si>
    <t>VALE DE GASOLINA DE $2 PESOS - SERVICIOS ADMINISTRATIVOS</t>
  </si>
  <si>
    <t>26103001-0014</t>
  </si>
  <si>
    <t>VALE DE GASOLINA DE $50 PESOS - SERVICIOS ADMINISTRATIVOS</t>
  </si>
  <si>
    <t>26103001-0008</t>
  </si>
  <si>
    <t>VALE DE GASOLINA DE $200 PESOS - SERVICIOS ADMINISTRATIVOS</t>
  </si>
  <si>
    <t>26103001-0006</t>
  </si>
  <si>
    <t>VALE DE GASOLINA DE $300 PESOS - SERVICIOS ADMINISTRATIVOS</t>
  </si>
  <si>
    <t>26103001-0018</t>
  </si>
  <si>
    <t>VALE DE GASOLINA DE $10 PESOS - SERVICIOS PUBLICOS</t>
  </si>
  <si>
    <t>26102001-0009</t>
  </si>
  <si>
    <t>VALE DE GASOLINA DE $300 PESOS - SERVICIOS PUBLICOS</t>
  </si>
  <si>
    <t>26102001-0016</t>
  </si>
  <si>
    <t>INE/02JDPUE/SERV/004/20221</t>
  </si>
  <si>
    <t>INE/02JDPUE/SERV/002/20221</t>
  </si>
  <si>
    <t>SERVICIO DE LIMPIEZA DE INMUEBLE (INSUMOS)</t>
  </si>
  <si>
    <t>SERVICIO DE LIMPIEZA DE INMUEBLE</t>
  </si>
  <si>
    <t>JD02/ARREINM/001/2022</t>
  </si>
  <si>
    <t>ARRENDAMIENTO DE INMUEBLE</t>
  </si>
  <si>
    <t>INE/02JDPUE/SERV/001/20221</t>
  </si>
  <si>
    <t>ARRENDAMIENTO DE FOTOCOPIADORA (EXCEDENTES DE COPIAS)</t>
  </si>
  <si>
    <t>ARRENDAMIENTO DE FOTOCOPIADORA</t>
  </si>
  <si>
    <t>PAGO COMPRA MARCOS E IMPRESIONES RFE</t>
  </si>
  <si>
    <t>Materiales complementarios</t>
  </si>
  <si>
    <t>PL03</t>
  </si>
  <si>
    <t>PAGO SERV. VIGILANCIA MAC TEZ ABRIL</t>
  </si>
  <si>
    <t>PAGO SERV. VIGILANCIA MAC ZAC 210352 ABRIL</t>
  </si>
  <si>
    <t>PAGO SERV. VIGILANCIA JD ABRIL</t>
  </si>
  <si>
    <t>PAGO SERVICIO RENTA FOTOCOPIADORA ARDI ABRIL</t>
  </si>
  <si>
    <t>PAGO SERV EXCEDENTES FOTOCOPIADORA ARDI ABRIL</t>
  </si>
  <si>
    <t>SERV. LIMPIEZA MAC ZACA 210352 ABRIL</t>
  </si>
  <si>
    <t>Servicios de Lavandería, Limpieza e Higiene</t>
  </si>
  <si>
    <t>SERV. LIMPIEZA MAC TEZ 210351 ABRIL</t>
  </si>
  <si>
    <t>SERV LIMPIEZA OFICINAS JD ABRIL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</si>
</sst>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4" formatCode="_-&quot;$&quot;* #,##0.00_-;\-&quot;$&quot;* #,##0.00_-;_-&quot;$&quot;* &quot;-&quot;??_-;_-@_-"/>
    <numFmt numFmtId="43" formatCode="_-* #,##0.00_-;\-* #,##0.00_-;_-* &quot;-&quot;??_-;_-@_-"/>
    <numFmt numFmtId="164" formatCode="_-* #,##0_-;\-* #,##0_-;_-* &quot;-&quot;??_-;_-@_-"/>
    <numFmt numFmtId="165" formatCode="&quot;$&quot;#,##0.00"/>
    <numFmt numFmtId="166" formatCode="#,##0_ ;[Red]\-#,##0\ "/>
  </numFmts>
  <fonts count="17"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8"/>
      <name val="Calibri"/>
      <family val="2"/>
      <scheme val="minor"/>
    </font>
    <font>
      <sz val="8"/>
      <color theme="1"/>
      <name val="Arial Narrow"/>
      <family val="2"/>
    </font>
    <font>
      <sz val="8"/>
      <color indexed="8"/>
      <name val="Arial Narrow"/>
      <family val="2"/>
    </font>
    <font>
      <sz val="8"/>
      <name val="Arial Narrow"/>
      <family val="2"/>
    </font>
    <font>
      <sz val="11"/>
      <color rgb="FF000000"/>
      <name val="Calibri"/>
      <family val="2"/>
      <charset val="1"/>
    </font>
    <font>
      <sz val="10"/>
      <color rgb="FF000000"/>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2">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xf numFmtId="43" fontId="2" fillId="0" borderId="0" applyFont="0" applyFill="0" applyBorder="0" applyAlignment="0" applyProtection="0"/>
    <xf numFmtId="0" fontId="15" fillId="0" borderId="0"/>
  </cellStyleXfs>
  <cellXfs count="133">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3" fontId="6" fillId="0" borderId="1" xfId="4" applyNumberFormat="1" applyFont="1" applyBorder="1" applyAlignment="1">
      <alignment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1" fontId="8" fillId="0" borderId="0" xfId="5" applyNumberFormat="1" applyFont="1" applyAlignment="1">
      <alignment horizontal="center"/>
    </xf>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1" fontId="7" fillId="0" borderId="1" xfId="2" applyNumberFormat="1" applyFont="1" applyBorder="1" applyAlignment="1">
      <alignment horizontal="center" vertical="center" wrapText="1"/>
    </xf>
    <xf numFmtId="0" fontId="10" fillId="0" borderId="0" xfId="4" applyFont="1" applyAlignment="1">
      <alignment horizontal="center"/>
    </xf>
    <xf numFmtId="0" fontId="2" fillId="0" borderId="0" xfId="6" applyAlignment="1"/>
    <xf numFmtId="3" fontId="1" fillId="3" borderId="1" xfId="2" applyNumberFormat="1" applyFont="1" applyFill="1" applyBorder="1" applyAlignment="1">
      <alignment horizontal="center" vertical="center"/>
    </xf>
    <xf numFmtId="0" fontId="5" fillId="0" borderId="1" xfId="4" applyFont="1" applyBorder="1" applyAlignment="1">
      <alignment horizontal="center" vertical="center" wrapText="1"/>
    </xf>
    <xf numFmtId="0" fontId="7" fillId="4" borderId="0" xfId="4" applyFont="1" applyFill="1" applyAlignment="1">
      <alignment horizontal="center" vertical="center" wrapText="1"/>
    </xf>
    <xf numFmtId="4" fontId="6" fillId="0" borderId="1" xfId="4" applyNumberFormat="1" applyFont="1" applyBorder="1" applyAlignment="1">
      <alignment horizontal="left" vertical="center" wrapText="1"/>
    </xf>
    <xf numFmtId="0" fontId="2" fillId="4" borderId="0" xfId="4" applyFill="1" applyAlignment="1">
      <alignment horizontal="center" vertical="center" wrapText="1"/>
    </xf>
    <xf numFmtId="0" fontId="7" fillId="0" borderId="0" xfId="4" applyFont="1" applyAlignment="1">
      <alignment horizontal="center" vertical="center" wrapText="1"/>
    </xf>
    <xf numFmtId="1" fontId="7" fillId="0" borderId="1" xfId="2" applyNumberFormat="1" applyFont="1" applyBorder="1" applyAlignment="1">
      <alignment horizontal="left" vertical="center" wrapText="1"/>
    </xf>
    <xf numFmtId="0" fontId="5" fillId="0" borderId="2" xfId="4" applyFont="1" applyBorder="1" applyAlignment="1">
      <alignment horizontal="center" vertical="center" wrapText="1"/>
    </xf>
    <xf numFmtId="0" fontId="7" fillId="0" borderId="0" xfId="11" applyFont="1" applyAlignment="1">
      <alignment horizontal="center" vertical="center" wrapText="1"/>
    </xf>
    <xf numFmtId="0" fontId="14" fillId="0" borderId="0" xfId="4" applyFont="1" applyFill="1" applyAlignment="1">
      <alignment horizontal="center" vertical="center" wrapText="1"/>
    </xf>
    <xf numFmtId="0" fontId="14" fillId="0" borderId="0" xfId="4" applyFont="1" applyAlignment="1">
      <alignment horizontal="center" vertical="center" wrapText="1"/>
    </xf>
    <xf numFmtId="165" fontId="14" fillId="0" borderId="0" xfId="4" applyNumberFormat="1" applyFont="1" applyAlignment="1">
      <alignment horizontal="center" vertical="center" wrapText="1"/>
    </xf>
    <xf numFmtId="3" fontId="13" fillId="0" borderId="0" xfId="4" applyNumberFormat="1" applyFont="1" applyBorder="1" applyAlignment="1">
      <alignment horizontal="center" vertical="center" wrapText="1"/>
    </xf>
    <xf numFmtId="0" fontId="12" fillId="4" borderId="0" xfId="4" applyFont="1" applyFill="1" applyAlignment="1">
      <alignment horizontal="center" vertical="center" wrapText="1"/>
    </xf>
    <xf numFmtId="3" fontId="14" fillId="4" borderId="0" xfId="4" applyNumberFormat="1" applyFont="1" applyFill="1" applyAlignment="1">
      <alignment horizontal="center" vertical="center" wrapText="1"/>
    </xf>
    <xf numFmtId="1" fontId="13" fillId="4" borderId="0" xfId="4" applyNumberFormat="1" applyFont="1" applyFill="1" applyAlignment="1">
      <alignment horizontal="center" vertical="center" wrapText="1"/>
    </xf>
    <xf numFmtId="0" fontId="14" fillId="4" borderId="0" xfId="4" applyFont="1" applyFill="1" applyAlignment="1">
      <alignment horizontal="center" vertical="center" wrapText="1"/>
    </xf>
    <xf numFmtId="0" fontId="14" fillId="0" borderId="0" xfId="11" applyFont="1" applyAlignment="1">
      <alignment horizontal="center" vertical="center" wrapText="1"/>
    </xf>
    <xf numFmtId="0" fontId="14" fillId="0" borderId="0" xfId="4" applyFont="1" applyBorder="1" applyAlignment="1">
      <alignment horizontal="center" vertical="center" wrapText="1"/>
    </xf>
    <xf numFmtId="41" fontId="1" fillId="2" borderId="0" xfId="1" applyNumberFormat="1" applyFont="1" applyFill="1" applyAlignment="1">
      <alignment horizontal="center"/>
    </xf>
    <xf numFmtId="0" fontId="10" fillId="0" borderId="0" xfId="4" applyFont="1" applyAlignment="1">
      <alignment horizontal="center"/>
    </xf>
    <xf numFmtId="0" fontId="0" fillId="0" borderId="0" xfId="0" applyAlignment="1">
      <alignment horizontal="left" vertical="center"/>
    </xf>
    <xf numFmtId="0" fontId="6" fillId="0" borderId="1" xfId="4" quotePrefix="1" applyFont="1" applyBorder="1" applyAlignment="1">
      <alignment horizontal="center" vertical="center" wrapText="1"/>
    </xf>
    <xf numFmtId="41" fontId="1" fillId="2" borderId="0" xfId="1" applyNumberFormat="1" applyFont="1" applyFill="1" applyAlignment="1">
      <alignment horizontal="center"/>
    </xf>
    <xf numFmtId="0" fontId="1" fillId="2" borderId="0" xfId="5" applyFont="1" applyFill="1" applyAlignment="1">
      <alignment horizontal="center"/>
    </xf>
    <xf numFmtId="0" fontId="10" fillId="0" borderId="0" xfId="4" applyFont="1" applyAlignment="1">
      <alignment horizontal="center"/>
    </xf>
    <xf numFmtId="49" fontId="6" fillId="0" borderId="1" xfId="4" quotePrefix="1" applyNumberFormat="1" applyFont="1" applyBorder="1" applyAlignment="1">
      <alignment horizontal="center" vertical="center" wrapText="1"/>
    </xf>
    <xf numFmtId="0" fontId="6" fillId="0" borderId="1" xfId="4" applyFont="1" applyBorder="1" applyAlignment="1">
      <alignment horizontal="center" vertical="center" wrapText="1"/>
    </xf>
    <xf numFmtId="0" fontId="5" fillId="0" borderId="1" xfId="0" applyFont="1" applyBorder="1" applyAlignment="1">
      <alignment horizontal="center" vertical="center"/>
    </xf>
    <xf numFmtId="0" fontId="7" fillId="0" borderId="1" xfId="4" applyFont="1" applyFill="1" applyBorder="1" applyAlignment="1">
      <alignment horizontal="center" vertical="center" wrapText="1"/>
    </xf>
    <xf numFmtId="3" fontId="7" fillId="0" borderId="1" xfId="2" applyNumberFormat="1" applyFont="1" applyBorder="1" applyAlignment="1">
      <alignment horizontal="center" vertical="center" wrapText="1"/>
    </xf>
    <xf numFmtId="3" fontId="6" fillId="0" borderId="1" xfId="4" applyNumberFormat="1" applyFont="1" applyBorder="1" applyAlignment="1">
      <alignment horizontal="center" vertical="center" wrapText="1"/>
    </xf>
    <xf numFmtId="4" fontId="6" fillId="0" borderId="1" xfId="4" applyNumberFormat="1" applyFont="1" applyBorder="1" applyAlignment="1">
      <alignment horizontal="center" vertical="center" wrapText="1"/>
    </xf>
    <xf numFmtId="1" fontId="6" fillId="0" borderId="1" xfId="4" applyNumberFormat="1" applyFont="1" applyBorder="1" applyAlignment="1">
      <alignment horizontal="center" vertical="center" wrapText="1"/>
    </xf>
    <xf numFmtId="0" fontId="5" fillId="0" borderId="1" xfId="0" quotePrefix="1" applyFont="1" applyBorder="1" applyAlignment="1">
      <alignment horizontal="center" vertical="center"/>
    </xf>
    <xf numFmtId="0" fontId="5" fillId="0" borderId="3" xfId="0"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1" fontId="5" fillId="0" borderId="1" xfId="0" applyNumberFormat="1" applyFont="1" applyBorder="1" applyAlignment="1">
      <alignment horizontal="center" vertical="center"/>
    </xf>
    <xf numFmtId="0" fontId="5" fillId="0" borderId="1" xfId="0" applyFont="1" applyBorder="1" applyAlignment="1">
      <alignment horizontal="left" vertical="center"/>
    </xf>
    <xf numFmtId="3" fontId="5" fillId="0" borderId="1" xfId="0" applyNumberFormat="1" applyFont="1" applyBorder="1" applyAlignment="1">
      <alignment horizontal="right" vertical="center"/>
    </xf>
    <xf numFmtId="0" fontId="5" fillId="0" borderId="1" xfId="0" applyFont="1" applyBorder="1" applyAlignment="1">
      <alignment vertical="center" wrapText="1"/>
    </xf>
    <xf numFmtId="1" fontId="5" fillId="4" borderId="1" xfId="0" applyNumberFormat="1" applyFont="1" applyFill="1" applyBorder="1" applyAlignment="1">
      <alignment horizontal="center" vertical="center"/>
    </xf>
    <xf numFmtId="165" fontId="6" fillId="0" borderId="1" xfId="4" applyNumberFormat="1" applyFont="1" applyBorder="1" applyAlignment="1">
      <alignment horizontal="center" vertical="center" wrapText="1"/>
    </xf>
    <xf numFmtId="0" fontId="16" fillId="0" borderId="1" xfId="0" applyFont="1" applyBorder="1" applyAlignment="1">
      <alignment horizontal="center" vertical="center" wrapText="1"/>
    </xf>
    <xf numFmtId="1" fontId="6" fillId="0" borderId="1" xfId="4" quotePrefix="1" applyNumberFormat="1" applyFont="1" applyBorder="1" applyAlignment="1">
      <alignment horizontal="center" vertical="center" wrapText="1"/>
    </xf>
    <xf numFmtId="166" fontId="5" fillId="0" borderId="1" xfId="0" applyNumberFormat="1" applyFont="1" applyBorder="1" applyAlignment="1">
      <alignment horizontal="center" vertical="center" wrapText="1"/>
    </xf>
    <xf numFmtId="2" fontId="5" fillId="0" borderId="1" xfId="0" applyNumberFormat="1" applyFont="1" applyBorder="1" applyAlignment="1">
      <alignment horizontal="center" vertical="center"/>
    </xf>
    <xf numFmtId="0" fontId="5" fillId="4" borderId="1" xfId="0" applyFont="1" applyFill="1" applyBorder="1" applyAlignment="1">
      <alignment horizontal="center" vertical="center" wrapText="1"/>
    </xf>
    <xf numFmtId="1" fontId="6" fillId="4" borderId="1" xfId="4" applyNumberFormat="1" applyFont="1" applyFill="1" applyBorder="1" applyAlignment="1">
      <alignment horizontal="center" vertical="center" wrapText="1"/>
    </xf>
    <xf numFmtId="3" fontId="6" fillId="4" borderId="1" xfId="4" applyNumberFormat="1" applyFont="1" applyFill="1" applyBorder="1" applyAlignment="1">
      <alignment horizontal="center" vertical="center" wrapText="1"/>
    </xf>
    <xf numFmtId="0" fontId="5" fillId="4" borderId="1" xfId="4" applyFont="1" applyFill="1" applyBorder="1" applyAlignment="1">
      <alignment horizontal="center" vertical="center" wrapText="1"/>
    </xf>
    <xf numFmtId="0" fontId="6" fillId="4" borderId="1" xfId="4" quotePrefix="1" applyFont="1" applyFill="1" applyBorder="1" applyAlignment="1">
      <alignment horizontal="center" vertical="center" wrapText="1"/>
    </xf>
    <xf numFmtId="0" fontId="6" fillId="4" borderId="1" xfId="4" applyFont="1" applyFill="1" applyBorder="1" applyAlignment="1">
      <alignment horizontal="center" vertical="center" wrapText="1"/>
    </xf>
    <xf numFmtId="1" fontId="7" fillId="0" borderId="1" xfId="7" applyNumberFormat="1" applyFont="1" applyBorder="1" applyAlignment="1">
      <alignment horizontal="center" vertical="center" wrapText="1"/>
    </xf>
    <xf numFmtId="1" fontId="7" fillId="4" borderId="1" xfId="7" applyNumberFormat="1" applyFont="1" applyFill="1" applyBorder="1" applyAlignment="1">
      <alignment horizontal="center" vertical="center" wrapText="1"/>
    </xf>
    <xf numFmtId="3" fontId="7" fillId="4" borderId="1" xfId="7" applyNumberFormat="1" applyFont="1" applyFill="1" applyBorder="1" applyAlignment="1">
      <alignment horizontal="center" vertical="center" wrapText="1"/>
    </xf>
    <xf numFmtId="3" fontId="7" fillId="0" borderId="1" xfId="7" applyNumberFormat="1" applyFont="1" applyBorder="1" applyAlignment="1">
      <alignment horizontal="center" vertical="center" wrapText="1"/>
    </xf>
    <xf numFmtId="4" fontId="6" fillId="4" borderId="1" xfId="4" applyNumberFormat="1" applyFont="1" applyFill="1" applyBorder="1" applyAlignment="1">
      <alignment horizontal="center" vertical="center" wrapText="1"/>
    </xf>
    <xf numFmtId="0" fontId="7" fillId="0" borderId="1" xfId="4" applyFont="1" applyBorder="1" applyAlignment="1">
      <alignment horizontal="center" vertical="center" wrapText="1"/>
    </xf>
    <xf numFmtId="3" fontId="7" fillId="0" borderId="1" xfId="4" applyNumberFormat="1" applyFont="1" applyBorder="1" applyAlignment="1">
      <alignment horizontal="center" vertical="center" wrapText="1"/>
    </xf>
    <xf numFmtId="0" fontId="5" fillId="4" borderId="1" xfId="4" quotePrefix="1" applyFont="1" applyFill="1" applyBorder="1" applyAlignment="1">
      <alignment horizontal="center" vertical="center" wrapText="1"/>
    </xf>
    <xf numFmtId="1" fontId="7" fillId="4" borderId="1" xfId="2" applyNumberFormat="1" applyFont="1" applyFill="1" applyBorder="1" applyAlignment="1">
      <alignment horizontal="center" vertical="center" wrapText="1"/>
    </xf>
    <xf numFmtId="3" fontId="7" fillId="4" borderId="1" xfId="2" applyNumberFormat="1" applyFont="1" applyFill="1" applyBorder="1" applyAlignment="1">
      <alignment horizontal="center" vertical="center" wrapText="1"/>
    </xf>
    <xf numFmtId="164" fontId="7" fillId="4" borderId="1" xfId="3" applyNumberFormat="1" applyFont="1" applyFill="1" applyBorder="1" applyAlignment="1">
      <alignment horizontal="center" vertical="center" wrapText="1"/>
    </xf>
    <xf numFmtId="3" fontId="7" fillId="4" borderId="1" xfId="3" applyNumberFormat="1" applyFont="1" applyFill="1" applyBorder="1" applyAlignment="1">
      <alignment horizontal="center" vertical="center" wrapText="1"/>
    </xf>
    <xf numFmtId="164" fontId="6" fillId="4" borderId="1" xfId="10" applyNumberFormat="1" applyFont="1" applyFill="1" applyBorder="1" applyAlignment="1">
      <alignment horizontal="center" vertical="center" wrapText="1"/>
    </xf>
    <xf numFmtId="164" fontId="6" fillId="4" borderId="1" xfId="4" applyNumberFormat="1" applyFont="1" applyFill="1" applyBorder="1" applyAlignment="1">
      <alignment horizontal="center" vertical="center" wrapText="1"/>
    </xf>
    <xf numFmtId="0" fontId="5" fillId="4" borderId="1" xfId="0" applyFont="1" applyFill="1" applyBorder="1" applyAlignment="1">
      <alignment horizontal="center" vertical="center"/>
    </xf>
    <xf numFmtId="1" fontId="7" fillId="4" borderId="1" xfId="2" quotePrefix="1" applyNumberFormat="1" applyFont="1" applyFill="1" applyBorder="1" applyAlignment="1">
      <alignment horizontal="center" vertical="center" wrapText="1"/>
    </xf>
    <xf numFmtId="0" fontId="5" fillId="4" borderId="1" xfId="6" applyFont="1" applyFill="1" applyBorder="1" applyAlignment="1">
      <alignment horizontal="center" vertical="center" wrapText="1"/>
    </xf>
    <xf numFmtId="4" fontId="5" fillId="4" borderId="1" xfId="0" applyNumberFormat="1" applyFont="1" applyFill="1" applyBorder="1" applyAlignment="1">
      <alignment horizontal="center" vertical="center"/>
    </xf>
    <xf numFmtId="0" fontId="7" fillId="4" borderId="1" xfId="4" applyFont="1" applyFill="1" applyBorder="1" applyAlignment="1">
      <alignment horizontal="center" vertical="center" wrapText="1"/>
    </xf>
    <xf numFmtId="1" fontId="7" fillId="0" borderId="1" xfId="11" applyNumberFormat="1" applyFont="1" applyBorder="1" applyAlignment="1">
      <alignment horizontal="center" vertical="center" wrapText="1"/>
    </xf>
    <xf numFmtId="2" fontId="7" fillId="0" borderId="1" xfId="11" applyNumberFormat="1" applyFont="1" applyBorder="1" applyAlignment="1">
      <alignment horizontal="center" vertical="center" wrapText="1"/>
    </xf>
    <xf numFmtId="166" fontId="7" fillId="0" borderId="1" xfId="11" applyNumberFormat="1" applyFont="1" applyBorder="1" applyAlignment="1">
      <alignment horizontal="center" vertical="center" wrapText="1"/>
    </xf>
    <xf numFmtId="166" fontId="5" fillId="4" borderId="1" xfId="0" applyNumberFormat="1" applyFont="1" applyFill="1" applyBorder="1" applyAlignment="1">
      <alignment horizontal="center" vertical="center" wrapText="1"/>
    </xf>
    <xf numFmtId="3" fontId="6" fillId="0" borderId="1" xfId="9" applyNumberFormat="1" applyFont="1" applyBorder="1" applyAlignment="1">
      <alignment horizontal="center" vertical="center" wrapText="1"/>
    </xf>
    <xf numFmtId="3" fontId="7" fillId="0" borderId="1" xfId="2" applyNumberFormat="1" applyFont="1" applyBorder="1" applyAlignment="1">
      <alignment horizontal="right" vertical="center" wrapText="1"/>
    </xf>
    <xf numFmtId="3" fontId="5" fillId="0" borderId="1" xfId="0" applyNumberFormat="1" applyFont="1" applyBorder="1" applyAlignment="1">
      <alignment horizontal="center" vertical="center"/>
    </xf>
    <xf numFmtId="3" fontId="5" fillId="4" borderId="1" xfId="0" applyNumberFormat="1" applyFont="1" applyFill="1" applyBorder="1" applyAlignment="1">
      <alignment horizontal="center" vertical="center"/>
    </xf>
    <xf numFmtId="3" fontId="6" fillId="0" borderId="1" xfId="4" applyNumberFormat="1" applyFont="1" applyBorder="1" applyAlignment="1">
      <alignment horizontal="center" vertical="center"/>
    </xf>
    <xf numFmtId="0" fontId="7" fillId="0" borderId="1" xfId="11" applyFont="1" applyBorder="1" applyAlignment="1">
      <alignment horizontal="center" vertical="center"/>
    </xf>
    <xf numFmtId="4" fontId="5" fillId="0" borderId="1" xfId="0" applyNumberFormat="1" applyFont="1" applyBorder="1" applyAlignment="1">
      <alignment horizontal="center" vertical="center"/>
    </xf>
    <xf numFmtId="0" fontId="5" fillId="0" borderId="1" xfId="1" applyNumberFormat="1" applyFont="1" applyFill="1" applyBorder="1" applyAlignment="1">
      <alignment horizontal="center" vertical="center"/>
    </xf>
    <xf numFmtId="0" fontId="5" fillId="0" borderId="1" xfId="1" applyNumberFormat="1" applyFont="1" applyBorder="1" applyAlignment="1">
      <alignment horizontal="center" vertical="center" wrapText="1"/>
    </xf>
    <xf numFmtId="0" fontId="7" fillId="0" borderId="1" xfId="11" applyFont="1" applyBorder="1" applyAlignment="1">
      <alignment horizontal="center" vertical="center" wrapText="1"/>
    </xf>
    <xf numFmtId="0" fontId="7" fillId="0" borderId="1" xfId="11" quotePrefix="1" applyFont="1" applyBorder="1" applyAlignment="1">
      <alignment horizontal="center" vertical="center" wrapText="1"/>
    </xf>
    <xf numFmtId="49" fontId="5" fillId="0" borderId="1" xfId="0" applyNumberFormat="1" applyFont="1" applyBorder="1" applyAlignment="1">
      <alignment horizontal="center" vertical="center"/>
    </xf>
    <xf numFmtId="49" fontId="5" fillId="0" borderId="1" xfId="0" applyNumberFormat="1" applyFont="1" applyBorder="1" applyAlignment="1">
      <alignment horizontal="center" vertical="center" wrapText="1"/>
    </xf>
    <xf numFmtId="49" fontId="6" fillId="0" borderId="1" xfId="4" applyNumberFormat="1" applyFont="1" applyBorder="1" applyAlignment="1">
      <alignment horizontal="center" vertical="center" wrapText="1"/>
    </xf>
    <xf numFmtId="2" fontId="6" fillId="0" borderId="1" xfId="4" applyNumberFormat="1" applyFont="1" applyBorder="1" applyAlignment="1">
      <alignment vertical="center" wrapText="1"/>
    </xf>
    <xf numFmtId="166" fontId="5" fillId="0" borderId="1" xfId="0" applyNumberFormat="1" applyFont="1" applyBorder="1" applyAlignment="1">
      <alignment vertical="center" wrapText="1"/>
    </xf>
    <xf numFmtId="0" fontId="2" fillId="0" borderId="0" xfId="6" applyAlignment="1">
      <alignment horizontal="center"/>
    </xf>
    <xf numFmtId="0" fontId="7" fillId="4" borderId="1" xfId="0" applyFont="1" applyFill="1" applyBorder="1" applyAlignment="1">
      <alignment horizontal="center" vertical="center" wrapText="1"/>
    </xf>
    <xf numFmtId="0" fontId="2" fillId="0" borderId="0" xfId="6" applyAlignment="1">
      <alignment horizontal="left"/>
    </xf>
    <xf numFmtId="0" fontId="10" fillId="0" borderId="0" xfId="4" applyFont="1" applyAlignment="1">
      <alignment horizontal="left"/>
    </xf>
    <xf numFmtId="1" fontId="6" fillId="0" borderId="1" xfId="4" applyNumberFormat="1" applyFont="1" applyBorder="1" applyAlignment="1">
      <alignment horizontal="left" vertical="center" wrapText="1"/>
    </xf>
    <xf numFmtId="0" fontId="5" fillId="4" borderId="1" xfId="0" applyFont="1" applyFill="1" applyBorder="1" applyAlignment="1">
      <alignment horizontal="left" vertical="center" wrapText="1"/>
    </xf>
    <xf numFmtId="1" fontId="6" fillId="4" borderId="1" xfId="4" applyNumberFormat="1" applyFont="1" applyFill="1" applyBorder="1" applyAlignment="1">
      <alignment horizontal="left" vertical="center" wrapText="1"/>
    </xf>
    <xf numFmtId="4" fontId="6" fillId="4" borderId="1" xfId="4" applyNumberFormat="1" applyFont="1" applyFill="1" applyBorder="1" applyAlignment="1">
      <alignment horizontal="left" vertical="center" wrapText="1"/>
    </xf>
    <xf numFmtId="0" fontId="16" fillId="4" borderId="1" xfId="0" applyFont="1" applyFill="1" applyBorder="1" applyAlignment="1">
      <alignment horizontal="left" vertical="center" wrapText="1"/>
    </xf>
    <xf numFmtId="0" fontId="16" fillId="0" borderId="1" xfId="0" applyFont="1" applyBorder="1" applyAlignment="1">
      <alignment horizontal="left" vertical="center" wrapText="1"/>
    </xf>
    <xf numFmtId="1" fontId="7" fillId="0" borderId="1" xfId="11" applyNumberFormat="1" applyFont="1" applyBorder="1" applyAlignment="1">
      <alignment horizontal="left" vertical="center" wrapText="1"/>
    </xf>
    <xf numFmtId="1" fontId="6" fillId="0" borderId="1" xfId="9" applyNumberFormat="1" applyFont="1" applyBorder="1" applyAlignment="1">
      <alignment horizontal="left" vertical="center" wrapText="1"/>
    </xf>
    <xf numFmtId="0" fontId="5" fillId="0" borderId="1" xfId="0" quotePrefix="1" applyFont="1" applyBorder="1" applyAlignment="1">
      <alignment horizontal="center" vertical="center" wrapText="1"/>
    </xf>
  </cellXfs>
  <cellStyles count="12">
    <cellStyle name="Millares" xfId="10" builtinId="3"/>
    <cellStyle name="Millares 2" xfId="3" xr:uid="{A9CF26A5-E0C5-4FA2-92C3-ABF44F2B6D04}"/>
    <cellStyle name="Moneda" xfId="1" builtinId="4"/>
    <cellStyle name="Normal" xfId="0" builtinId="0"/>
    <cellStyle name="Normal 2 2" xfId="4" xr:uid="{1A6F84AB-9411-466D-8B93-211FBB223971}"/>
    <cellStyle name="Normal 2 2 2" xfId="11" xr:uid="{A93A8B12-5C04-4E9E-A876-EB31382F7C7C}"/>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38100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oneCellAnchor>
    <xdr:from>
      <xdr:col>9</xdr:col>
      <xdr:colOff>0</xdr:colOff>
      <xdr:row>158</xdr:row>
      <xdr:rowOff>0</xdr:rowOff>
    </xdr:from>
    <xdr:ext cx="304800" cy="243840"/>
    <xdr:sp macro="" textlink="">
      <xdr:nvSpPr>
        <xdr:cNvPr id="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30D0B4B-65A6-4287-AADF-BCEA4B7C475E}"/>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242DF2F-EE46-4209-96C3-038820851DE3}"/>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6F2C4A2-FBCC-4025-ABDE-468485831690}"/>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A5EE1B3-2EA2-40C3-8FFE-FD3C2D6A0DA5}"/>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F6FA55E-0FE0-433C-B849-9E2BDDCB3B75}"/>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B3DACE4-958F-4A84-886D-C6BB66E43B30}"/>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1B7ADF6-042A-4775-931A-7EFF3E1AA62B}"/>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1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1A91171-375E-45FD-8900-3142B3630F94}"/>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114300</xdr:colOff>
      <xdr:row>158</xdr:row>
      <xdr:rowOff>0</xdr:rowOff>
    </xdr:from>
    <xdr:ext cx="304800" cy="236220"/>
    <xdr:sp macro="" textlink="">
      <xdr:nvSpPr>
        <xdr:cNvPr id="1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1C5A89A-ABC2-4B9F-833C-734AB49D9AEE}"/>
            </a:ext>
          </a:extLst>
        </xdr:cNvPr>
        <xdr:cNvSpPr>
          <a:spLocks noChangeAspect="1" noChangeArrowheads="1"/>
        </xdr:cNvSpPr>
      </xdr:nvSpPr>
      <xdr:spPr bwMode="auto">
        <a:xfrm>
          <a:off x="81991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1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FC74520-4480-4B3B-960F-29CA3C333438}"/>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1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A570780-F211-4161-B2BA-A68F9B951F91}"/>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1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1493669-50A9-4C3D-A6A1-A357370F95DB}"/>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1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8BAB0B2-B504-44A7-833C-25714544D324}"/>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1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522BA34-27CE-40F2-929A-6AFF733C038E}"/>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1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781D636-4ACF-4E7B-99F7-B74EB4F409AD}"/>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1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C8E5562-1C38-4991-BA98-8090248EA273}"/>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1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F3F85AC-F5B4-4A74-AC7D-73DE3EC14FCA}"/>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2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0D3FDFC-716A-4A2E-A132-53E77238A57D}"/>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2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1C72165-23D9-4D64-B1B1-5A546773602D}"/>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2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9B4C8C8-23C8-4A4C-AC25-77352E36B173}"/>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2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0E0BF26-4ABE-4688-AF34-4EF276AF6182}"/>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2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614061A-1DD0-49FA-A570-EE2CCF774143}"/>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2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DA085AD5-48F0-48F1-82A1-E4A188DEBCA6}"/>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2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66BDB2A-15AD-4526-8C35-5E101AD0B05E}"/>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2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957F1BD-3221-410F-934E-F459ED1A8118}"/>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2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CA4A6C8-0EF9-49E6-8455-38A00AECD467}"/>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2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1B5C0FF-38AF-43E9-ADCC-5EDA2170275C}"/>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114300</xdr:colOff>
      <xdr:row>158</xdr:row>
      <xdr:rowOff>0</xdr:rowOff>
    </xdr:from>
    <xdr:ext cx="304800" cy="236220"/>
    <xdr:sp macro="" textlink="">
      <xdr:nvSpPr>
        <xdr:cNvPr id="3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11CD488-FE42-4A8A-AFD5-64F6522E604B}"/>
            </a:ext>
          </a:extLst>
        </xdr:cNvPr>
        <xdr:cNvSpPr>
          <a:spLocks noChangeAspect="1" noChangeArrowheads="1"/>
        </xdr:cNvSpPr>
      </xdr:nvSpPr>
      <xdr:spPr bwMode="auto">
        <a:xfrm>
          <a:off x="81991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3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CA0AF2D-FA4B-4171-8228-CEB6BAE80031}"/>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3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D3CEF6F4-6B80-4AEE-A77F-D2058356028A}"/>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3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8B5DB01-DB75-4DA6-94BF-67C809A3B919}"/>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3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BD9DA18-D419-4499-AC1F-FA0776425575}"/>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3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C8562B2-41C4-4926-AC5D-D887D84C2419}"/>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3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5CCBC71-180A-4A27-B6D1-5CE7F3E22B37}"/>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3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3734611-F041-468F-B1DF-83E8C5BA1F6F}"/>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114300</xdr:colOff>
      <xdr:row>158</xdr:row>
      <xdr:rowOff>0</xdr:rowOff>
    </xdr:from>
    <xdr:ext cx="304800" cy="236220"/>
    <xdr:sp macro="" textlink="">
      <xdr:nvSpPr>
        <xdr:cNvPr id="3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875FFCD-535D-487D-8F42-867A9CCB4A71}"/>
            </a:ext>
          </a:extLst>
        </xdr:cNvPr>
        <xdr:cNvSpPr>
          <a:spLocks noChangeAspect="1" noChangeArrowheads="1"/>
        </xdr:cNvSpPr>
      </xdr:nvSpPr>
      <xdr:spPr bwMode="auto">
        <a:xfrm>
          <a:off x="81991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3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6F1134A-D81E-48DF-9D80-53E8CB7FE558}"/>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4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7291821-5921-44AC-8932-8B564B8F0AE1}"/>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4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60270BA-EF32-463E-B4C3-8DAFA6C5E14C}"/>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4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FDD4311-CCEF-4AF4-87C7-ED3E28CE5FAA}"/>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4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46C7260-880E-4F23-8A99-B222000DFDD0}"/>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4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F2552DD-D008-41CB-8A7D-1BE56DCA8F82}"/>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4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A2A9612-D0D2-4D03-990C-1AA25768D0AA}"/>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4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476A9B2-7573-4A51-BB6C-C6DA3B295BB6}"/>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114300</xdr:colOff>
      <xdr:row>158</xdr:row>
      <xdr:rowOff>0</xdr:rowOff>
    </xdr:from>
    <xdr:ext cx="304800" cy="236220"/>
    <xdr:sp macro="" textlink="">
      <xdr:nvSpPr>
        <xdr:cNvPr id="4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76C10E0-4848-44ED-9297-9554D6053241}"/>
            </a:ext>
          </a:extLst>
        </xdr:cNvPr>
        <xdr:cNvSpPr>
          <a:spLocks noChangeAspect="1" noChangeArrowheads="1"/>
        </xdr:cNvSpPr>
      </xdr:nvSpPr>
      <xdr:spPr bwMode="auto">
        <a:xfrm>
          <a:off x="81991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4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8E4565F-DE35-4B4B-9A56-1FB8B6947C1B}"/>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4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B694F98-BF83-4C82-9BE0-ADBCC65A4E41}"/>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5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E8398D6-E4D8-405C-9E14-7F056AFF2176}"/>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5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5DC89EE-6D2D-4220-8B4C-BE348D4F6A05}"/>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5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97665E2-62EA-401F-BBE6-E4BDDEB54A3E}"/>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5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34F1911-CE7A-4F26-BA42-173325FF8609}"/>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5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DF3E7269-0099-41D3-87B4-D7EB6ED26DA1}"/>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5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4C222FB-942D-4214-8A57-8B5FA8A586A5}"/>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5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365B584-CC43-4770-8B15-1C7FFCFAC8A3}"/>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5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7C03EAA-C7B9-4026-8892-93FC60532486}"/>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5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5B359AF-5DA5-4D51-9BD2-6142FA2844C4}"/>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5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D3694B47-29D2-464F-A6A3-0C6EB88283A5}"/>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6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1238F81-B2C5-4837-A30A-AF29BF42712A}"/>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6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2D1E2ED-4A05-4066-B90C-60E84347646E}"/>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6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4ECA9E3-AB27-448E-8881-88F3BC4FBA32}"/>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6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C732A36-CDEE-470B-8206-11D204058272}"/>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6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291B4F9-A4DA-4C7A-BD16-61F4D6A80BA9}"/>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6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443D30C-B91F-4617-9C23-3C55BA6C267F}"/>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114300</xdr:colOff>
      <xdr:row>158</xdr:row>
      <xdr:rowOff>0</xdr:rowOff>
    </xdr:from>
    <xdr:ext cx="304800" cy="236220"/>
    <xdr:sp macro="" textlink="">
      <xdr:nvSpPr>
        <xdr:cNvPr id="6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1040B8F-4598-4200-BB3A-81FD6EAF12D9}"/>
            </a:ext>
          </a:extLst>
        </xdr:cNvPr>
        <xdr:cNvSpPr>
          <a:spLocks noChangeAspect="1" noChangeArrowheads="1"/>
        </xdr:cNvSpPr>
      </xdr:nvSpPr>
      <xdr:spPr bwMode="auto">
        <a:xfrm>
          <a:off x="81991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6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CCA76E7-FA64-47C0-A691-83AD628290CD}"/>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6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FB180A7-F4E5-4B76-82F8-46B9BABEC31F}"/>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6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3E607E8-A825-413E-89FA-D776DA4646E7}"/>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43840"/>
    <xdr:sp macro="" textlink="">
      <xdr:nvSpPr>
        <xdr:cNvPr id="7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F9C8154-A0BB-4548-A544-4EEDFBD38200}"/>
            </a:ext>
          </a:extLst>
        </xdr:cNvPr>
        <xdr:cNvSpPr>
          <a:spLocks noChangeAspect="1" noChangeArrowheads="1"/>
        </xdr:cNvSpPr>
      </xdr:nvSpPr>
      <xdr:spPr bwMode="auto">
        <a:xfrm>
          <a:off x="8084820" y="500634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7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0F8073B-BB88-4CA3-871C-A63E56CE22C3}"/>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7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04B260F-BEB5-4A97-820D-DE9E848A5D6A}"/>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158</xdr:row>
      <xdr:rowOff>0</xdr:rowOff>
    </xdr:from>
    <xdr:ext cx="304800" cy="236220"/>
    <xdr:sp macro="" textlink="">
      <xdr:nvSpPr>
        <xdr:cNvPr id="7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56D6EFB-5207-45BB-871F-C5952B0AE99D}"/>
            </a:ext>
          </a:extLst>
        </xdr:cNvPr>
        <xdr:cNvSpPr>
          <a:spLocks noChangeAspect="1" noChangeArrowheads="1"/>
        </xdr:cNvSpPr>
      </xdr:nvSpPr>
      <xdr:spPr bwMode="auto">
        <a:xfrm>
          <a:off x="8084820" y="500634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7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E64079A-D2D6-4AAA-9919-389B27394173}"/>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7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C7D56C9-8E55-4B2B-8797-6AD01AEC7AC2}"/>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7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944BD59-71E4-4EA4-BA5C-1D8D58E640B1}"/>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7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692D451-76C0-4DAD-8B36-449988C5BCAA}"/>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7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C07C280-1890-4385-B1CE-163B8A272C44}"/>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7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29C6B3F-9FBA-4A32-8F12-B49E819B90A0}"/>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8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BB4038E-85DF-4C25-99F2-F451449E6AF3}"/>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8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D645A46-B256-422A-91F4-5DD3CA02B462}"/>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114300</xdr:colOff>
      <xdr:row>157</xdr:row>
      <xdr:rowOff>0</xdr:rowOff>
    </xdr:from>
    <xdr:ext cx="304800" cy="236220"/>
    <xdr:sp macro="" textlink="">
      <xdr:nvSpPr>
        <xdr:cNvPr id="8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CA1E8C2-2260-474A-9112-8216AAA258F6}"/>
            </a:ext>
          </a:extLst>
        </xdr:cNvPr>
        <xdr:cNvSpPr>
          <a:spLocks noChangeAspect="1" noChangeArrowheads="1"/>
        </xdr:cNvSpPr>
      </xdr:nvSpPr>
      <xdr:spPr bwMode="auto">
        <a:xfrm>
          <a:off x="81991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8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BDC75B8-44FE-481B-807F-29E53491D4D6}"/>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8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42FAE15-434B-4D93-854F-856521765F57}"/>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8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A276D7F-1E82-4B2F-8033-408E16E69822}"/>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8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6307039-14EE-4E12-9E9B-FE579CA55AA1}"/>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8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F9109A3-1C72-4FA7-97F0-C282C659CB39}"/>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8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86F50F4-CEB5-4314-B646-482DE84CF7C7}"/>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8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3D7BEEB-4D7D-4EC5-9918-7B1E41D1CD8B}"/>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9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81D7A2F-18BE-403D-93FD-7284AC1D9893}"/>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9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87E0D68-EC93-4A1B-B53D-B8EF6CF62835}"/>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9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9616A72-F782-4936-935B-92D4AB727D22}"/>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9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EA2EAA7-3B72-4A1D-BC6A-00E6420F6DB1}"/>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9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EB615E3-D5BC-4DA5-9995-AA6E288587EF}"/>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9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A99C925-1123-469F-AF0B-BA5D3EA39050}"/>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9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5DFEEC2-7CF5-4FC3-8E68-0E46C7D14E92}"/>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9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60666B9-8E00-4815-8EA5-0BEDE1370D70}"/>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9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44A2B20-4919-4261-AB8A-12BC29316525}"/>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9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4C9C132-BA99-4F9E-BF77-F9AB5F4DF273}"/>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0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B98569B-0E12-46E2-AD56-87E5AD0291ED}"/>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114300</xdr:colOff>
      <xdr:row>157</xdr:row>
      <xdr:rowOff>0</xdr:rowOff>
    </xdr:from>
    <xdr:ext cx="304800" cy="236220"/>
    <xdr:sp macro="" textlink="">
      <xdr:nvSpPr>
        <xdr:cNvPr id="10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F6F48E8-FE67-4DB2-992E-6240F034D906}"/>
            </a:ext>
          </a:extLst>
        </xdr:cNvPr>
        <xdr:cNvSpPr>
          <a:spLocks noChangeAspect="1" noChangeArrowheads="1"/>
        </xdr:cNvSpPr>
      </xdr:nvSpPr>
      <xdr:spPr bwMode="auto">
        <a:xfrm>
          <a:off x="81991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0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C8694F9-DC2C-4B12-92A1-FEC0793AF5DA}"/>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0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697E520-CA8E-4F92-997F-AEFB427D9B4D}"/>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0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45957E2-B0FC-447A-B282-566FB261A0AB}"/>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0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C4F8582-C5C5-476B-95EC-4CB933EFA539}"/>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0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059D6B3-E1D9-4BE6-BC79-669D03801D7A}"/>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0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3DB2FEC-2C07-4AB1-A770-AE9C49B28705}"/>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0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803F3E4-2638-49B5-85A5-850EE5C00F54}"/>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114300</xdr:colOff>
      <xdr:row>157</xdr:row>
      <xdr:rowOff>0</xdr:rowOff>
    </xdr:from>
    <xdr:ext cx="304800" cy="236220"/>
    <xdr:sp macro="" textlink="">
      <xdr:nvSpPr>
        <xdr:cNvPr id="10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9BB7A17-6A3E-481D-8906-9DD93F194E36}"/>
            </a:ext>
          </a:extLst>
        </xdr:cNvPr>
        <xdr:cNvSpPr>
          <a:spLocks noChangeAspect="1" noChangeArrowheads="1"/>
        </xdr:cNvSpPr>
      </xdr:nvSpPr>
      <xdr:spPr bwMode="auto">
        <a:xfrm>
          <a:off x="81991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1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53FB1F3-3FDB-4E00-8DB1-7A3A585F74C2}"/>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1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88D5E9F-2BEB-4AEA-921D-A74823B57077}"/>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1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9D81007-904D-4264-AC5A-FEEA5682E948}"/>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1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D5DBA1F-E559-4D71-960E-530F73FEDA8D}"/>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1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B52EDB9-DE13-4F25-8D9F-6188CEF159AF}"/>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1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DB69123-6E37-4937-98EF-E3993471644B}"/>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1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6B5D5DA-7F1A-4F49-8F53-09E49B723B3F}"/>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1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EDB8F05-AB8D-448B-984D-2D215C637646}"/>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114300</xdr:colOff>
      <xdr:row>157</xdr:row>
      <xdr:rowOff>0</xdr:rowOff>
    </xdr:from>
    <xdr:ext cx="304800" cy="236220"/>
    <xdr:sp macro="" textlink="">
      <xdr:nvSpPr>
        <xdr:cNvPr id="11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2B221E9-6C83-4E3B-8FA7-30478CA38462}"/>
            </a:ext>
          </a:extLst>
        </xdr:cNvPr>
        <xdr:cNvSpPr>
          <a:spLocks noChangeAspect="1" noChangeArrowheads="1"/>
        </xdr:cNvSpPr>
      </xdr:nvSpPr>
      <xdr:spPr bwMode="auto">
        <a:xfrm>
          <a:off x="81991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1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5701CEE-654C-4350-A6B8-D3AE39B27B47}"/>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2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FDD7896-82CB-410E-8E05-7B34BF1AA6E1}"/>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2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B755C5A-7255-43D7-B74B-162B0EB7C312}"/>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2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EFEA98C-AA0A-4BB4-BBA5-05EF3D315051}"/>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2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1017BF0-6290-44D5-A640-CC996F31A512}"/>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2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BFFB4B9-024F-4223-A4DE-4A23674174E0}"/>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2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3FB3B05-BFDE-4C16-BBF0-CA59E56203B5}"/>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2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527B078-8EAA-4F14-AF39-C193EA31A140}"/>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2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2D94ED9-A40B-47EE-A32A-697F97F41F48}"/>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2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1222855-7B5D-4F32-BB78-3A0C87AA9267}"/>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2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9364D3E-5140-4284-A550-45EACD2DC59B}"/>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3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6E0C871-B3DD-444A-99BA-6989A512E2ED}"/>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3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E7DD7A8-2D19-4915-93CA-9F4B61D88A38}"/>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3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9838B5E9-C163-47FA-B33B-81597DAE5BA3}"/>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3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71A8DB5-0AB7-4F85-AF60-9DF5C1B49A58}"/>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3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F7776A7-A669-4D83-9A59-29F4E0C5383C}"/>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3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F8D963B-BEEA-423B-BA38-92E5F045D6DA}"/>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3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024177E-CF29-478A-92B2-5CC75B59E5F4}"/>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114300</xdr:colOff>
      <xdr:row>157</xdr:row>
      <xdr:rowOff>0</xdr:rowOff>
    </xdr:from>
    <xdr:ext cx="304800" cy="236220"/>
    <xdr:sp macro="" textlink="">
      <xdr:nvSpPr>
        <xdr:cNvPr id="13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52E5B7A-149F-4F19-A2DD-005F465B2C45}"/>
            </a:ext>
          </a:extLst>
        </xdr:cNvPr>
        <xdr:cNvSpPr>
          <a:spLocks noChangeAspect="1" noChangeArrowheads="1"/>
        </xdr:cNvSpPr>
      </xdr:nvSpPr>
      <xdr:spPr bwMode="auto">
        <a:xfrm>
          <a:off x="81991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3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684070F-6AD3-4E9C-AC56-8E18A896B1DE}"/>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3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3E081D2-5415-4E5A-89AC-A592B3E4531B}"/>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4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634089D-B82C-4F21-AA30-8AB4850A2BDB}"/>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43840"/>
    <xdr:sp macro="" textlink="">
      <xdr:nvSpPr>
        <xdr:cNvPr id="14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61D8200-AA89-4232-A4AE-A8BB3BF46DD3}"/>
            </a:ext>
          </a:extLst>
        </xdr:cNvPr>
        <xdr:cNvSpPr>
          <a:spLocks noChangeAspect="1" noChangeArrowheads="1"/>
        </xdr:cNvSpPr>
      </xdr:nvSpPr>
      <xdr:spPr bwMode="auto">
        <a:xfrm>
          <a:off x="8084820" y="4823460"/>
          <a:ext cx="304800" cy="243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4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995DD2A-F636-4810-9B8A-4935B0EB7D8F}"/>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4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E1C5628-C168-4873-9FC2-7F29D9750F84}"/>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157</xdr:row>
      <xdr:rowOff>0</xdr:rowOff>
    </xdr:from>
    <xdr:ext cx="304800" cy="236220"/>
    <xdr:sp macro="" textlink="">
      <xdr:nvSpPr>
        <xdr:cNvPr id="14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7E35230-F5F5-411D-90FD-9B3392CD8BAC}"/>
            </a:ext>
          </a:extLst>
        </xdr:cNvPr>
        <xdr:cNvSpPr>
          <a:spLocks noChangeAspect="1" noChangeArrowheads="1"/>
        </xdr:cNvSpPr>
      </xdr:nvSpPr>
      <xdr:spPr bwMode="auto">
        <a:xfrm>
          <a:off x="8084820" y="4823460"/>
          <a:ext cx="30480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534"/>
  <sheetViews>
    <sheetView tabSelected="1" view="pageBreakPreview" topLeftCell="O6" zoomScale="120" zoomScaleNormal="110" zoomScaleSheetLayoutView="120" workbookViewId="0">
      <selection activeCell="T525" sqref="T525"/>
    </sheetView>
  </sheetViews>
  <sheetFormatPr baseColWidth="10" defaultColWidth="11.5546875" defaultRowHeight="14.4" x14ac:dyDescent="0.3"/>
  <cols>
    <col min="1" max="1" width="16.88671875" style="13" customWidth="1"/>
    <col min="2" max="2" width="15.109375" style="13" customWidth="1"/>
    <col min="3" max="5" width="7.5546875" style="13" customWidth="1"/>
    <col min="6" max="6" width="9.5546875" style="13" customWidth="1"/>
    <col min="7" max="7" width="8.5546875" style="13" customWidth="1"/>
    <col min="8" max="8" width="26.88671875" style="26" customWidth="1"/>
    <col min="9" max="9" width="14.6640625" style="13" customWidth="1"/>
    <col min="10" max="10" width="29.33203125" style="122" customWidth="1"/>
    <col min="11" max="11" width="14.6640625" style="13" customWidth="1"/>
    <col min="12" max="12" width="11.5546875" style="13"/>
    <col min="13" max="13" width="11" style="13" customWidth="1"/>
    <col min="14" max="14" width="9.5546875" style="13" customWidth="1"/>
    <col min="15" max="15" width="11.6640625" style="13" customWidth="1"/>
    <col min="16" max="16" width="22.33203125" style="26" customWidth="1"/>
    <col min="17" max="17" width="13.88671875" style="120" customWidth="1"/>
    <col min="18" max="21" width="12.5546875" style="13" customWidth="1"/>
    <col min="22" max="22" width="12.5546875" style="120" customWidth="1"/>
    <col min="23" max="29" width="12.5546875" style="13" customWidth="1"/>
    <col min="30" max="16384" width="11.5546875" style="13"/>
  </cols>
  <sheetData>
    <row r="1" spans="1:31" ht="22.2" x14ac:dyDescent="0.3">
      <c r="AC1" s="14" t="s">
        <v>21</v>
      </c>
    </row>
    <row r="2" spans="1:31" ht="22.2" x14ac:dyDescent="0.3">
      <c r="AC2" s="14" t="s">
        <v>22</v>
      </c>
    </row>
    <row r="3" spans="1:31" ht="22.2" x14ac:dyDescent="0.3">
      <c r="AC3" s="14" t="s">
        <v>23</v>
      </c>
    </row>
    <row r="4" spans="1:31" ht="22.2" x14ac:dyDescent="0.3">
      <c r="AC4" s="14" t="s">
        <v>48</v>
      </c>
    </row>
    <row r="7" spans="1:31" ht="25.8" x14ac:dyDescent="0.5">
      <c r="A7" s="52" t="s">
        <v>132</v>
      </c>
      <c r="B7" s="52"/>
      <c r="C7" s="52"/>
      <c r="D7" s="52"/>
      <c r="E7" s="52"/>
      <c r="F7" s="52"/>
      <c r="G7" s="52"/>
      <c r="H7" s="52"/>
      <c r="I7" s="52"/>
      <c r="J7" s="52"/>
      <c r="K7" s="52"/>
      <c r="L7" s="52"/>
      <c r="M7" s="52"/>
      <c r="N7" s="52"/>
      <c r="O7" s="52"/>
      <c r="P7" s="52"/>
      <c r="Q7" s="52"/>
      <c r="R7" s="52"/>
      <c r="S7" s="52"/>
      <c r="T7" s="52"/>
      <c r="U7" s="52"/>
      <c r="V7" s="52"/>
      <c r="W7" s="52"/>
      <c r="X7" s="52"/>
      <c r="Y7" s="52"/>
      <c r="Z7" s="52"/>
      <c r="AA7" s="52"/>
      <c r="AB7" s="52"/>
      <c r="AC7" s="52"/>
    </row>
    <row r="8" spans="1:31" ht="25.8" x14ac:dyDescent="0.5">
      <c r="A8" s="15"/>
      <c r="B8" s="15"/>
      <c r="C8" s="15"/>
      <c r="D8" s="15"/>
      <c r="E8" s="15"/>
      <c r="F8" s="15"/>
      <c r="G8" s="15"/>
      <c r="H8" s="47"/>
      <c r="I8" s="15"/>
      <c r="J8" s="123"/>
      <c r="K8" s="15"/>
      <c r="L8" s="15"/>
      <c r="M8" s="15"/>
      <c r="N8" s="15"/>
      <c r="O8" s="15"/>
      <c r="P8" s="25"/>
      <c r="Q8" s="47"/>
      <c r="R8" s="15"/>
      <c r="S8" s="15"/>
      <c r="T8" s="15"/>
      <c r="U8" s="15"/>
      <c r="V8" s="47"/>
      <c r="W8" s="15"/>
      <c r="X8" s="15"/>
      <c r="Y8" s="15"/>
      <c r="Z8" s="15"/>
      <c r="AA8" s="15"/>
      <c r="AB8" s="15"/>
    </row>
    <row r="10" spans="1:31" s="4" customFormat="1" ht="56.25" customHeight="1" x14ac:dyDescent="0.3">
      <c r="A10" s="1" t="s">
        <v>24</v>
      </c>
      <c r="B10" s="1" t="s">
        <v>25</v>
      </c>
      <c r="C10" s="1" t="s">
        <v>13</v>
      </c>
      <c r="D10" s="1" t="s">
        <v>0</v>
      </c>
      <c r="E10" s="1" t="s">
        <v>14</v>
      </c>
      <c r="F10" s="1" t="s">
        <v>15</v>
      </c>
      <c r="G10" s="2" t="s">
        <v>16</v>
      </c>
      <c r="H10" s="2" t="s">
        <v>17</v>
      </c>
      <c r="I10" s="2" t="s">
        <v>20</v>
      </c>
      <c r="J10" s="2" t="s">
        <v>18</v>
      </c>
      <c r="K10" s="2" t="s">
        <v>26</v>
      </c>
      <c r="L10" s="2" t="s">
        <v>27</v>
      </c>
      <c r="M10" s="2" t="s">
        <v>28</v>
      </c>
      <c r="N10" s="16" t="s">
        <v>29</v>
      </c>
      <c r="O10" s="2" t="s">
        <v>30</v>
      </c>
      <c r="P10" s="27" t="s">
        <v>31</v>
      </c>
      <c r="Q10" s="3" t="s">
        <v>1</v>
      </c>
      <c r="R10" s="3" t="s">
        <v>2</v>
      </c>
      <c r="S10" s="3" t="s">
        <v>19</v>
      </c>
      <c r="T10" s="3" t="s">
        <v>3</v>
      </c>
      <c r="U10" s="3" t="s">
        <v>4</v>
      </c>
      <c r="V10" s="3" t="s">
        <v>5</v>
      </c>
      <c r="W10" s="3" t="s">
        <v>6</v>
      </c>
      <c r="X10" s="3" t="s">
        <v>7</v>
      </c>
      <c r="Y10" s="3" t="s">
        <v>8</v>
      </c>
      <c r="Z10" s="3" t="s">
        <v>9</v>
      </c>
      <c r="AA10" s="3" t="s">
        <v>10</v>
      </c>
      <c r="AB10" s="3" t="s">
        <v>11</v>
      </c>
      <c r="AC10" s="3" t="s">
        <v>12</v>
      </c>
    </row>
    <row r="11" spans="1:31" s="6" customFormat="1" ht="27.6" x14ac:dyDescent="0.3">
      <c r="A11" s="28" t="s">
        <v>33</v>
      </c>
      <c r="B11" s="28" t="s">
        <v>34</v>
      </c>
      <c r="C11" s="53" t="s">
        <v>35</v>
      </c>
      <c r="D11" s="54" t="s">
        <v>36</v>
      </c>
      <c r="E11" s="53" t="s">
        <v>35</v>
      </c>
      <c r="F11" s="54" t="s">
        <v>37</v>
      </c>
      <c r="G11" s="24" t="s">
        <v>74</v>
      </c>
      <c r="H11" s="121" t="s">
        <v>53</v>
      </c>
      <c r="I11" s="55" t="s">
        <v>107</v>
      </c>
      <c r="J11" s="64" t="s">
        <v>108</v>
      </c>
      <c r="K11" s="55" t="s">
        <v>51</v>
      </c>
      <c r="L11" s="56"/>
      <c r="M11" s="57" t="s">
        <v>43</v>
      </c>
      <c r="N11" s="55">
        <v>61</v>
      </c>
      <c r="O11" s="55">
        <v>321.95999999999998</v>
      </c>
      <c r="P11" s="58" t="s">
        <v>38</v>
      </c>
      <c r="Q11" s="55">
        <v>321.95999999999998</v>
      </c>
      <c r="R11" s="55"/>
      <c r="S11" s="55"/>
      <c r="T11" s="55"/>
      <c r="U11" s="58"/>
      <c r="V11" s="55">
        <v>321.95999999999998</v>
      </c>
      <c r="W11" s="58"/>
      <c r="X11" s="58"/>
      <c r="Y11" s="55"/>
      <c r="Z11" s="56"/>
      <c r="AA11" s="56"/>
      <c r="AB11" s="56"/>
      <c r="AC11" s="55"/>
      <c r="AD11" s="36"/>
      <c r="AE11" s="36"/>
    </row>
    <row r="12" spans="1:31" s="6" customFormat="1" ht="27.6" x14ac:dyDescent="0.3">
      <c r="A12" s="28" t="s">
        <v>33</v>
      </c>
      <c r="B12" s="28" t="s">
        <v>34</v>
      </c>
      <c r="C12" s="53" t="s">
        <v>35</v>
      </c>
      <c r="D12" s="54" t="s">
        <v>36</v>
      </c>
      <c r="E12" s="53" t="s">
        <v>35</v>
      </c>
      <c r="F12" s="54" t="s">
        <v>37</v>
      </c>
      <c r="G12" s="24" t="s">
        <v>74</v>
      </c>
      <c r="H12" s="121" t="s">
        <v>53</v>
      </c>
      <c r="I12" s="55" t="s">
        <v>89</v>
      </c>
      <c r="J12" s="64" t="s">
        <v>90</v>
      </c>
      <c r="K12" s="55" t="s">
        <v>51</v>
      </c>
      <c r="L12" s="56"/>
      <c r="M12" s="57" t="s">
        <v>43</v>
      </c>
      <c r="N12" s="55">
        <v>61</v>
      </c>
      <c r="O12" s="55">
        <v>321.95999999999998</v>
      </c>
      <c r="P12" s="58" t="s">
        <v>38</v>
      </c>
      <c r="Q12" s="55">
        <v>321.95999999999998</v>
      </c>
      <c r="R12" s="55"/>
      <c r="S12" s="55"/>
      <c r="T12" s="55"/>
      <c r="U12" s="58"/>
      <c r="V12" s="55">
        <v>321.95999999999998</v>
      </c>
      <c r="W12" s="58"/>
      <c r="X12" s="58"/>
      <c r="Y12" s="55"/>
      <c r="Z12" s="56"/>
      <c r="AA12" s="56"/>
      <c r="AB12" s="56"/>
      <c r="AC12" s="55"/>
      <c r="AD12" s="36"/>
      <c r="AE12" s="36"/>
    </row>
    <row r="13" spans="1:31" s="6" customFormat="1" ht="27.6" x14ac:dyDescent="0.3">
      <c r="A13" s="28" t="s">
        <v>33</v>
      </c>
      <c r="B13" s="28" t="s">
        <v>34</v>
      </c>
      <c r="C13" s="53" t="s">
        <v>35</v>
      </c>
      <c r="D13" s="54" t="s">
        <v>36</v>
      </c>
      <c r="E13" s="53" t="s">
        <v>35</v>
      </c>
      <c r="F13" s="54" t="s">
        <v>37</v>
      </c>
      <c r="G13" s="24" t="s">
        <v>74</v>
      </c>
      <c r="H13" s="121" t="s">
        <v>53</v>
      </c>
      <c r="I13" s="55" t="s">
        <v>91</v>
      </c>
      <c r="J13" s="64" t="s">
        <v>92</v>
      </c>
      <c r="K13" s="55" t="s">
        <v>51</v>
      </c>
      <c r="L13" s="56"/>
      <c r="M13" s="57" t="s">
        <v>43</v>
      </c>
      <c r="N13" s="55">
        <v>60</v>
      </c>
      <c r="O13" s="55">
        <v>316.68</v>
      </c>
      <c r="P13" s="58" t="s">
        <v>38</v>
      </c>
      <c r="Q13" s="55">
        <v>316.68</v>
      </c>
      <c r="R13" s="55"/>
      <c r="S13" s="55"/>
      <c r="T13" s="55"/>
      <c r="U13" s="58"/>
      <c r="V13" s="55">
        <v>316.68</v>
      </c>
      <c r="W13" s="58"/>
      <c r="X13" s="58"/>
      <c r="Y13" s="55"/>
      <c r="Z13" s="56"/>
      <c r="AA13" s="56"/>
      <c r="AB13" s="56"/>
      <c r="AC13" s="55"/>
      <c r="AD13" s="36"/>
      <c r="AE13" s="36"/>
    </row>
    <row r="14" spans="1:31" s="6" customFormat="1" ht="27.6" x14ac:dyDescent="0.3">
      <c r="A14" s="28" t="s">
        <v>33</v>
      </c>
      <c r="B14" s="28" t="s">
        <v>34</v>
      </c>
      <c r="C14" s="53" t="s">
        <v>35</v>
      </c>
      <c r="D14" s="54" t="s">
        <v>36</v>
      </c>
      <c r="E14" s="53" t="s">
        <v>35</v>
      </c>
      <c r="F14" s="54" t="s">
        <v>37</v>
      </c>
      <c r="G14" s="24" t="s">
        <v>74</v>
      </c>
      <c r="H14" s="121" t="s">
        <v>53</v>
      </c>
      <c r="I14" s="55" t="s">
        <v>62</v>
      </c>
      <c r="J14" s="64" t="s">
        <v>63</v>
      </c>
      <c r="K14" s="55" t="s">
        <v>51</v>
      </c>
      <c r="L14" s="56"/>
      <c r="M14" s="57" t="s">
        <v>43</v>
      </c>
      <c r="N14" s="55">
        <v>15</v>
      </c>
      <c r="O14" s="55">
        <v>1665.88</v>
      </c>
      <c r="P14" s="58" t="s">
        <v>38</v>
      </c>
      <c r="Q14" s="55">
        <v>1665.88</v>
      </c>
      <c r="R14" s="55"/>
      <c r="S14" s="55"/>
      <c r="T14" s="55"/>
      <c r="U14" s="58"/>
      <c r="V14" s="55">
        <v>1665.88</v>
      </c>
      <c r="W14" s="58"/>
      <c r="X14" s="58"/>
      <c r="Y14" s="55"/>
      <c r="Z14" s="56"/>
      <c r="AA14" s="56"/>
      <c r="AB14" s="56"/>
      <c r="AC14" s="55"/>
      <c r="AD14" s="36"/>
      <c r="AE14" s="36"/>
    </row>
    <row r="15" spans="1:31" s="6" customFormat="1" ht="27.6" x14ac:dyDescent="0.3">
      <c r="A15" s="28" t="s">
        <v>33</v>
      </c>
      <c r="B15" s="28" t="s">
        <v>34</v>
      </c>
      <c r="C15" s="53" t="s">
        <v>35</v>
      </c>
      <c r="D15" s="54" t="s">
        <v>36</v>
      </c>
      <c r="E15" s="53" t="s">
        <v>35</v>
      </c>
      <c r="F15" s="54" t="s">
        <v>37</v>
      </c>
      <c r="G15" s="24" t="s">
        <v>74</v>
      </c>
      <c r="H15" s="121" t="s">
        <v>53</v>
      </c>
      <c r="I15" s="55" t="s">
        <v>133</v>
      </c>
      <c r="J15" s="64" t="s">
        <v>134</v>
      </c>
      <c r="K15" s="55" t="s">
        <v>51</v>
      </c>
      <c r="L15" s="56"/>
      <c r="M15" s="57" t="s">
        <v>122</v>
      </c>
      <c r="N15" s="55">
        <v>20</v>
      </c>
      <c r="O15" s="55">
        <v>1150.49</v>
      </c>
      <c r="P15" s="58" t="s">
        <v>38</v>
      </c>
      <c r="Q15" s="55">
        <v>1150.49</v>
      </c>
      <c r="R15" s="55"/>
      <c r="S15" s="55"/>
      <c r="T15" s="55"/>
      <c r="U15" s="58"/>
      <c r="V15" s="55">
        <v>1150.49</v>
      </c>
      <c r="W15" s="58"/>
      <c r="X15" s="58"/>
      <c r="Y15" s="55"/>
      <c r="Z15" s="56"/>
      <c r="AA15" s="56"/>
      <c r="AB15" s="56"/>
      <c r="AC15" s="55"/>
      <c r="AD15" s="36"/>
      <c r="AE15" s="36"/>
    </row>
    <row r="16" spans="1:31" s="6" customFormat="1" ht="27.6" x14ac:dyDescent="0.3">
      <c r="A16" s="28" t="s">
        <v>33</v>
      </c>
      <c r="B16" s="28" t="s">
        <v>34</v>
      </c>
      <c r="C16" s="53" t="s">
        <v>35</v>
      </c>
      <c r="D16" s="54" t="s">
        <v>36</v>
      </c>
      <c r="E16" s="53" t="s">
        <v>35</v>
      </c>
      <c r="F16" s="54" t="s">
        <v>37</v>
      </c>
      <c r="G16" s="24" t="s">
        <v>74</v>
      </c>
      <c r="H16" s="121" t="s">
        <v>53</v>
      </c>
      <c r="I16" s="55" t="s">
        <v>93</v>
      </c>
      <c r="J16" s="64" t="s">
        <v>94</v>
      </c>
      <c r="K16" s="55" t="s">
        <v>51</v>
      </c>
      <c r="L16" s="56"/>
      <c r="M16" s="57" t="s">
        <v>121</v>
      </c>
      <c r="N16" s="55">
        <v>20</v>
      </c>
      <c r="O16" s="55">
        <v>200.22</v>
      </c>
      <c r="P16" s="58" t="s">
        <v>38</v>
      </c>
      <c r="Q16" s="55">
        <v>200.22</v>
      </c>
      <c r="R16" s="55"/>
      <c r="S16" s="55"/>
      <c r="T16" s="55"/>
      <c r="U16" s="58"/>
      <c r="V16" s="55">
        <v>200.22</v>
      </c>
      <c r="W16" s="58"/>
      <c r="X16" s="58"/>
      <c r="Y16" s="55"/>
      <c r="Z16" s="56"/>
      <c r="AA16" s="56"/>
      <c r="AB16" s="56"/>
      <c r="AC16" s="55"/>
      <c r="AD16" s="36"/>
      <c r="AE16" s="36"/>
    </row>
    <row r="17" spans="1:31" s="6" customFormat="1" ht="27.6" x14ac:dyDescent="0.3">
      <c r="A17" s="28" t="s">
        <v>33</v>
      </c>
      <c r="B17" s="28" t="s">
        <v>34</v>
      </c>
      <c r="C17" s="53" t="s">
        <v>35</v>
      </c>
      <c r="D17" s="54" t="s">
        <v>36</v>
      </c>
      <c r="E17" s="53" t="s">
        <v>35</v>
      </c>
      <c r="F17" s="54" t="s">
        <v>37</v>
      </c>
      <c r="G17" s="24" t="s">
        <v>74</v>
      </c>
      <c r="H17" s="121" t="s">
        <v>53</v>
      </c>
      <c r="I17" s="55" t="s">
        <v>95</v>
      </c>
      <c r="J17" s="64" t="s">
        <v>96</v>
      </c>
      <c r="K17" s="55" t="s">
        <v>51</v>
      </c>
      <c r="L17" s="56"/>
      <c r="M17" s="57" t="s">
        <v>121</v>
      </c>
      <c r="N17" s="55">
        <v>20</v>
      </c>
      <c r="O17" s="55">
        <v>345.92</v>
      </c>
      <c r="P17" s="58" t="s">
        <v>38</v>
      </c>
      <c r="Q17" s="55">
        <v>345.92</v>
      </c>
      <c r="R17" s="55"/>
      <c r="S17" s="55"/>
      <c r="T17" s="55"/>
      <c r="U17" s="58"/>
      <c r="V17" s="55">
        <v>345.92</v>
      </c>
      <c r="W17" s="58"/>
      <c r="X17" s="58"/>
      <c r="Y17" s="55"/>
      <c r="Z17" s="56"/>
      <c r="AA17" s="56"/>
      <c r="AB17" s="56"/>
      <c r="AC17" s="55"/>
      <c r="AD17" s="36"/>
      <c r="AE17" s="36"/>
    </row>
    <row r="18" spans="1:31" s="6" customFormat="1" ht="27.6" x14ac:dyDescent="0.3">
      <c r="A18" s="28" t="s">
        <v>33</v>
      </c>
      <c r="B18" s="28" t="s">
        <v>34</v>
      </c>
      <c r="C18" s="53" t="s">
        <v>35</v>
      </c>
      <c r="D18" s="54" t="s">
        <v>36</v>
      </c>
      <c r="E18" s="53" t="s">
        <v>35</v>
      </c>
      <c r="F18" s="54" t="s">
        <v>37</v>
      </c>
      <c r="G18" s="24" t="s">
        <v>74</v>
      </c>
      <c r="H18" s="121" t="s">
        <v>53</v>
      </c>
      <c r="I18" s="55" t="s">
        <v>135</v>
      </c>
      <c r="J18" s="64" t="s">
        <v>136</v>
      </c>
      <c r="K18" s="55" t="s">
        <v>51</v>
      </c>
      <c r="L18" s="56"/>
      <c r="M18" s="57" t="s">
        <v>43</v>
      </c>
      <c r="N18" s="55">
        <v>20</v>
      </c>
      <c r="O18" s="55">
        <v>553.32000000000005</v>
      </c>
      <c r="P18" s="58" t="s">
        <v>38</v>
      </c>
      <c r="Q18" s="55">
        <v>553.32000000000005</v>
      </c>
      <c r="R18" s="55"/>
      <c r="S18" s="55"/>
      <c r="T18" s="55"/>
      <c r="U18" s="58"/>
      <c r="V18" s="55">
        <v>553.32000000000005</v>
      </c>
      <c r="W18" s="58"/>
      <c r="X18" s="58"/>
      <c r="Y18" s="55"/>
      <c r="Z18" s="56"/>
      <c r="AA18" s="56"/>
      <c r="AB18" s="56"/>
      <c r="AC18" s="55"/>
      <c r="AD18" s="36"/>
      <c r="AE18" s="36"/>
    </row>
    <row r="19" spans="1:31" s="6" customFormat="1" ht="27.6" x14ac:dyDescent="0.3">
      <c r="A19" s="28" t="s">
        <v>33</v>
      </c>
      <c r="B19" s="28" t="s">
        <v>34</v>
      </c>
      <c r="C19" s="53" t="s">
        <v>35</v>
      </c>
      <c r="D19" s="54" t="s">
        <v>36</v>
      </c>
      <c r="E19" s="53" t="s">
        <v>35</v>
      </c>
      <c r="F19" s="54" t="s">
        <v>37</v>
      </c>
      <c r="G19" s="24" t="s">
        <v>74</v>
      </c>
      <c r="H19" s="121" t="s">
        <v>53</v>
      </c>
      <c r="I19" s="55" t="s">
        <v>137</v>
      </c>
      <c r="J19" s="64" t="s">
        <v>138</v>
      </c>
      <c r="K19" s="55" t="s">
        <v>51</v>
      </c>
      <c r="L19" s="56"/>
      <c r="M19" s="57" t="s">
        <v>122</v>
      </c>
      <c r="N19" s="55">
        <v>5</v>
      </c>
      <c r="O19" s="55">
        <v>8431.2900000000009</v>
      </c>
      <c r="P19" s="58" t="s">
        <v>38</v>
      </c>
      <c r="Q19" s="55">
        <v>8431.2900000000009</v>
      </c>
      <c r="R19" s="55"/>
      <c r="S19" s="55"/>
      <c r="T19" s="55"/>
      <c r="U19" s="58"/>
      <c r="V19" s="55">
        <v>8431.2900000000009</v>
      </c>
      <c r="W19" s="58"/>
      <c r="X19" s="58"/>
      <c r="Y19" s="55"/>
      <c r="Z19" s="56"/>
      <c r="AA19" s="56"/>
      <c r="AB19" s="56"/>
      <c r="AC19" s="55"/>
      <c r="AD19" s="36"/>
      <c r="AE19" s="36"/>
    </row>
    <row r="20" spans="1:31" s="6" customFormat="1" ht="27.6" x14ac:dyDescent="0.3">
      <c r="A20" s="28" t="s">
        <v>33</v>
      </c>
      <c r="B20" s="28" t="s">
        <v>34</v>
      </c>
      <c r="C20" s="53" t="s">
        <v>35</v>
      </c>
      <c r="D20" s="54" t="s">
        <v>36</v>
      </c>
      <c r="E20" s="53" t="s">
        <v>35</v>
      </c>
      <c r="F20" s="54" t="s">
        <v>37</v>
      </c>
      <c r="G20" s="24" t="s">
        <v>74</v>
      </c>
      <c r="H20" s="121" t="s">
        <v>53</v>
      </c>
      <c r="I20" s="55" t="s">
        <v>111</v>
      </c>
      <c r="J20" s="64" t="s">
        <v>112</v>
      </c>
      <c r="K20" s="55" t="s">
        <v>51</v>
      </c>
      <c r="L20" s="56"/>
      <c r="M20" s="57" t="s">
        <v>123</v>
      </c>
      <c r="N20" s="55">
        <v>10</v>
      </c>
      <c r="O20" s="55">
        <v>1638.62</v>
      </c>
      <c r="P20" s="58" t="s">
        <v>38</v>
      </c>
      <c r="Q20" s="55">
        <v>1638.62</v>
      </c>
      <c r="R20" s="55"/>
      <c r="S20" s="55"/>
      <c r="T20" s="55"/>
      <c r="U20" s="58"/>
      <c r="V20" s="55">
        <v>1638.62</v>
      </c>
      <c r="W20" s="58"/>
      <c r="X20" s="58"/>
      <c r="Y20" s="55"/>
      <c r="Z20" s="56"/>
      <c r="AA20" s="56"/>
      <c r="AB20" s="56"/>
      <c r="AC20" s="55"/>
      <c r="AD20" s="36"/>
      <c r="AE20" s="36"/>
    </row>
    <row r="21" spans="1:31" s="6" customFormat="1" ht="27.6" x14ac:dyDescent="0.3">
      <c r="A21" s="28" t="s">
        <v>33</v>
      </c>
      <c r="B21" s="28" t="s">
        <v>34</v>
      </c>
      <c r="C21" s="53" t="s">
        <v>35</v>
      </c>
      <c r="D21" s="54" t="s">
        <v>36</v>
      </c>
      <c r="E21" s="53" t="s">
        <v>35</v>
      </c>
      <c r="F21" s="54" t="s">
        <v>37</v>
      </c>
      <c r="G21" s="24" t="s">
        <v>74</v>
      </c>
      <c r="H21" s="121" t="s">
        <v>53</v>
      </c>
      <c r="I21" s="55" t="s">
        <v>60</v>
      </c>
      <c r="J21" s="64" t="s">
        <v>61</v>
      </c>
      <c r="K21" s="55" t="s">
        <v>51</v>
      </c>
      <c r="L21" s="56"/>
      <c r="M21" s="57" t="s">
        <v>43</v>
      </c>
      <c r="N21" s="55">
        <v>5</v>
      </c>
      <c r="O21" s="55">
        <v>15.08</v>
      </c>
      <c r="P21" s="58" t="s">
        <v>38</v>
      </c>
      <c r="Q21" s="55">
        <v>15.08</v>
      </c>
      <c r="R21" s="55"/>
      <c r="S21" s="55"/>
      <c r="T21" s="55"/>
      <c r="U21" s="58"/>
      <c r="V21" s="55">
        <v>15.08</v>
      </c>
      <c r="W21" s="58"/>
      <c r="X21" s="58"/>
      <c r="Y21" s="55"/>
      <c r="Z21" s="56"/>
      <c r="AA21" s="56"/>
      <c r="AB21" s="56"/>
      <c r="AC21" s="55"/>
      <c r="AD21" s="36"/>
      <c r="AE21" s="36"/>
    </row>
    <row r="22" spans="1:31" s="6" customFormat="1" ht="27.6" x14ac:dyDescent="0.3">
      <c r="A22" s="28" t="s">
        <v>33</v>
      </c>
      <c r="B22" s="28" t="s">
        <v>34</v>
      </c>
      <c r="C22" s="53" t="s">
        <v>35</v>
      </c>
      <c r="D22" s="54" t="s">
        <v>36</v>
      </c>
      <c r="E22" s="53" t="s">
        <v>35</v>
      </c>
      <c r="F22" s="54" t="s">
        <v>37</v>
      </c>
      <c r="G22" s="24" t="s">
        <v>74</v>
      </c>
      <c r="H22" s="121" t="s">
        <v>53</v>
      </c>
      <c r="I22" s="55" t="s">
        <v>97</v>
      </c>
      <c r="J22" s="64" t="s">
        <v>98</v>
      </c>
      <c r="K22" s="55" t="s">
        <v>51</v>
      </c>
      <c r="L22" s="56"/>
      <c r="M22" s="57" t="s">
        <v>43</v>
      </c>
      <c r="N22" s="55">
        <v>10</v>
      </c>
      <c r="O22" s="55">
        <v>36.5</v>
      </c>
      <c r="P22" s="58" t="s">
        <v>38</v>
      </c>
      <c r="Q22" s="55">
        <v>36.5</v>
      </c>
      <c r="R22" s="55"/>
      <c r="S22" s="55"/>
      <c r="T22" s="55"/>
      <c r="U22" s="58"/>
      <c r="V22" s="55">
        <v>36.5</v>
      </c>
      <c r="W22" s="58"/>
      <c r="X22" s="58"/>
      <c r="Y22" s="55"/>
      <c r="Z22" s="56"/>
      <c r="AA22" s="56"/>
      <c r="AB22" s="56"/>
      <c r="AC22" s="55"/>
      <c r="AD22" s="36"/>
      <c r="AE22" s="36"/>
    </row>
    <row r="23" spans="1:31" s="6" customFormat="1" ht="27.6" x14ac:dyDescent="0.3">
      <c r="A23" s="28" t="s">
        <v>33</v>
      </c>
      <c r="B23" s="28" t="s">
        <v>34</v>
      </c>
      <c r="C23" s="53" t="s">
        <v>35</v>
      </c>
      <c r="D23" s="54" t="s">
        <v>45</v>
      </c>
      <c r="E23" s="53" t="s">
        <v>49</v>
      </c>
      <c r="F23" s="54" t="s">
        <v>37</v>
      </c>
      <c r="G23" s="24" t="s">
        <v>74</v>
      </c>
      <c r="H23" s="121" t="s">
        <v>53</v>
      </c>
      <c r="I23" s="55" t="s">
        <v>139</v>
      </c>
      <c r="J23" s="64" t="s">
        <v>140</v>
      </c>
      <c r="K23" s="55" t="s">
        <v>51</v>
      </c>
      <c r="L23" s="56"/>
      <c r="M23" s="57" t="s">
        <v>43</v>
      </c>
      <c r="N23" s="55">
        <v>5</v>
      </c>
      <c r="O23" s="55">
        <v>679.3</v>
      </c>
      <c r="P23" s="58" t="s">
        <v>38</v>
      </c>
      <c r="Q23" s="55">
        <v>679.3</v>
      </c>
      <c r="R23" s="55"/>
      <c r="S23" s="55"/>
      <c r="T23" s="55"/>
      <c r="U23" s="58"/>
      <c r="V23" s="55">
        <v>679.3</v>
      </c>
      <c r="W23" s="58"/>
      <c r="X23" s="58"/>
      <c r="Y23" s="55"/>
      <c r="Z23" s="56"/>
      <c r="AA23" s="56"/>
      <c r="AB23" s="56"/>
      <c r="AC23" s="55"/>
      <c r="AD23" s="36"/>
      <c r="AE23" s="36"/>
    </row>
    <row r="24" spans="1:31" s="6" customFormat="1" ht="27.6" x14ac:dyDescent="0.3">
      <c r="A24" s="28" t="s">
        <v>33</v>
      </c>
      <c r="B24" s="28" t="s">
        <v>34</v>
      </c>
      <c r="C24" s="53" t="s">
        <v>35</v>
      </c>
      <c r="D24" s="54" t="s">
        <v>45</v>
      </c>
      <c r="E24" s="53" t="s">
        <v>49</v>
      </c>
      <c r="F24" s="54" t="s">
        <v>37</v>
      </c>
      <c r="G24" s="24" t="s">
        <v>74</v>
      </c>
      <c r="H24" s="121" t="s">
        <v>53</v>
      </c>
      <c r="I24" s="55" t="s">
        <v>141</v>
      </c>
      <c r="J24" s="64" t="s">
        <v>142</v>
      </c>
      <c r="K24" s="55" t="s">
        <v>51</v>
      </c>
      <c r="L24" s="56"/>
      <c r="M24" s="57" t="s">
        <v>43</v>
      </c>
      <c r="N24" s="55">
        <v>5</v>
      </c>
      <c r="O24" s="55">
        <v>679.3</v>
      </c>
      <c r="P24" s="58" t="s">
        <v>38</v>
      </c>
      <c r="Q24" s="55">
        <v>679.3</v>
      </c>
      <c r="R24" s="55"/>
      <c r="S24" s="55"/>
      <c r="T24" s="55"/>
      <c r="U24" s="58"/>
      <c r="V24" s="55">
        <v>679.3</v>
      </c>
      <c r="W24" s="58"/>
      <c r="X24" s="58"/>
      <c r="Y24" s="55"/>
      <c r="Z24" s="56"/>
      <c r="AA24" s="56"/>
      <c r="AB24" s="56"/>
      <c r="AC24" s="55"/>
      <c r="AD24" s="36"/>
      <c r="AE24" s="36"/>
    </row>
    <row r="25" spans="1:31" s="6" customFormat="1" ht="27.6" x14ac:dyDescent="0.3">
      <c r="A25" s="28" t="s">
        <v>33</v>
      </c>
      <c r="B25" s="28" t="s">
        <v>34</v>
      </c>
      <c r="C25" s="53" t="s">
        <v>35</v>
      </c>
      <c r="D25" s="54" t="s">
        <v>45</v>
      </c>
      <c r="E25" s="53" t="s">
        <v>49</v>
      </c>
      <c r="F25" s="54" t="s">
        <v>37</v>
      </c>
      <c r="G25" s="24" t="s">
        <v>74</v>
      </c>
      <c r="H25" s="121" t="s">
        <v>53</v>
      </c>
      <c r="I25" s="55" t="s">
        <v>143</v>
      </c>
      <c r="J25" s="64" t="s">
        <v>144</v>
      </c>
      <c r="K25" s="55" t="s">
        <v>51</v>
      </c>
      <c r="L25" s="56"/>
      <c r="M25" s="57" t="s">
        <v>43</v>
      </c>
      <c r="N25" s="55">
        <v>5</v>
      </c>
      <c r="O25" s="55">
        <v>679.3</v>
      </c>
      <c r="P25" s="58" t="s">
        <v>38</v>
      </c>
      <c r="Q25" s="55">
        <v>679.3</v>
      </c>
      <c r="R25" s="55"/>
      <c r="S25" s="55"/>
      <c r="T25" s="55"/>
      <c r="U25" s="58"/>
      <c r="V25" s="55">
        <v>679.3</v>
      </c>
      <c r="W25" s="58"/>
      <c r="X25" s="58"/>
      <c r="Y25" s="55"/>
      <c r="Z25" s="56"/>
      <c r="AA25" s="56"/>
      <c r="AB25" s="56"/>
      <c r="AC25" s="55"/>
      <c r="AD25" s="36"/>
      <c r="AE25" s="36"/>
    </row>
    <row r="26" spans="1:31" s="6" customFormat="1" ht="27.6" x14ac:dyDescent="0.3">
      <c r="A26" s="28" t="s">
        <v>33</v>
      </c>
      <c r="B26" s="28" t="s">
        <v>34</v>
      </c>
      <c r="C26" s="53" t="s">
        <v>35</v>
      </c>
      <c r="D26" s="54" t="s">
        <v>45</v>
      </c>
      <c r="E26" s="53" t="s">
        <v>49</v>
      </c>
      <c r="F26" s="54" t="s">
        <v>37</v>
      </c>
      <c r="G26" s="24" t="s">
        <v>74</v>
      </c>
      <c r="H26" s="121" t="s">
        <v>53</v>
      </c>
      <c r="I26" s="55" t="s">
        <v>103</v>
      </c>
      <c r="J26" s="64" t="s">
        <v>104</v>
      </c>
      <c r="K26" s="55" t="s">
        <v>51</v>
      </c>
      <c r="L26" s="56"/>
      <c r="M26" s="57" t="s">
        <v>43</v>
      </c>
      <c r="N26" s="55">
        <v>24</v>
      </c>
      <c r="O26" s="55">
        <v>689.04</v>
      </c>
      <c r="P26" s="58" t="s">
        <v>38</v>
      </c>
      <c r="Q26" s="55">
        <v>689.04</v>
      </c>
      <c r="R26" s="55"/>
      <c r="S26" s="55"/>
      <c r="T26" s="55"/>
      <c r="U26" s="58"/>
      <c r="V26" s="55">
        <v>689.04</v>
      </c>
      <c r="W26" s="58"/>
      <c r="X26" s="58"/>
      <c r="Y26" s="55"/>
      <c r="Z26" s="56"/>
      <c r="AA26" s="56"/>
      <c r="AB26" s="56"/>
      <c r="AC26" s="55"/>
      <c r="AD26" s="36"/>
      <c r="AE26" s="36"/>
    </row>
    <row r="27" spans="1:31" s="6" customFormat="1" ht="27.6" x14ac:dyDescent="0.3">
      <c r="A27" s="28" t="s">
        <v>33</v>
      </c>
      <c r="B27" s="28" t="s">
        <v>34</v>
      </c>
      <c r="C27" s="53" t="s">
        <v>35</v>
      </c>
      <c r="D27" s="54" t="s">
        <v>45</v>
      </c>
      <c r="E27" s="53" t="s">
        <v>49</v>
      </c>
      <c r="F27" s="54" t="s">
        <v>37</v>
      </c>
      <c r="G27" s="24" t="s">
        <v>74</v>
      </c>
      <c r="H27" s="121" t="s">
        <v>53</v>
      </c>
      <c r="I27" s="55" t="s">
        <v>99</v>
      </c>
      <c r="J27" s="64" t="s">
        <v>100</v>
      </c>
      <c r="K27" s="55" t="s">
        <v>51</v>
      </c>
      <c r="L27" s="56"/>
      <c r="M27" s="57" t="s">
        <v>43</v>
      </c>
      <c r="N27" s="55">
        <v>24</v>
      </c>
      <c r="O27" s="55">
        <v>722.74</v>
      </c>
      <c r="P27" s="58" t="s">
        <v>38</v>
      </c>
      <c r="Q27" s="55">
        <v>722.74</v>
      </c>
      <c r="R27" s="55"/>
      <c r="S27" s="55"/>
      <c r="T27" s="55"/>
      <c r="U27" s="58"/>
      <c r="V27" s="55">
        <v>722.74</v>
      </c>
      <c r="W27" s="58"/>
      <c r="X27" s="58"/>
      <c r="Y27" s="55"/>
      <c r="Z27" s="56"/>
      <c r="AA27" s="56"/>
      <c r="AB27" s="56"/>
      <c r="AC27" s="55"/>
      <c r="AD27" s="36"/>
      <c r="AE27" s="36"/>
    </row>
    <row r="28" spans="1:31" s="6" customFormat="1" ht="27.6" x14ac:dyDescent="0.3">
      <c r="A28" s="28" t="s">
        <v>33</v>
      </c>
      <c r="B28" s="28" t="s">
        <v>34</v>
      </c>
      <c r="C28" s="53" t="s">
        <v>35</v>
      </c>
      <c r="D28" s="54" t="s">
        <v>45</v>
      </c>
      <c r="E28" s="53" t="s">
        <v>49</v>
      </c>
      <c r="F28" s="54" t="s">
        <v>37</v>
      </c>
      <c r="G28" s="24" t="s">
        <v>74</v>
      </c>
      <c r="H28" s="121" t="s">
        <v>53</v>
      </c>
      <c r="I28" s="55" t="s">
        <v>145</v>
      </c>
      <c r="J28" s="64" t="s">
        <v>146</v>
      </c>
      <c r="K28" s="55" t="s">
        <v>51</v>
      </c>
      <c r="L28" s="56"/>
      <c r="M28" s="57" t="s">
        <v>43</v>
      </c>
      <c r="N28" s="55">
        <v>12</v>
      </c>
      <c r="O28" s="55">
        <v>567.94000000000005</v>
      </c>
      <c r="P28" s="58" t="s">
        <v>38</v>
      </c>
      <c r="Q28" s="55">
        <v>567.94000000000005</v>
      </c>
      <c r="R28" s="55"/>
      <c r="S28" s="55"/>
      <c r="T28" s="55"/>
      <c r="U28" s="58"/>
      <c r="V28" s="55">
        <v>567.94000000000005</v>
      </c>
      <c r="W28" s="58"/>
      <c r="X28" s="58"/>
      <c r="Y28" s="55"/>
      <c r="Z28" s="56"/>
      <c r="AA28" s="56"/>
      <c r="AB28" s="56"/>
      <c r="AC28" s="55"/>
      <c r="AD28" s="36"/>
      <c r="AE28" s="36"/>
    </row>
    <row r="29" spans="1:31" s="6" customFormat="1" ht="27.6" x14ac:dyDescent="0.3">
      <c r="A29" s="28" t="s">
        <v>33</v>
      </c>
      <c r="B29" s="28" t="s">
        <v>34</v>
      </c>
      <c r="C29" s="53" t="s">
        <v>35</v>
      </c>
      <c r="D29" s="54" t="s">
        <v>45</v>
      </c>
      <c r="E29" s="53" t="s">
        <v>49</v>
      </c>
      <c r="F29" s="54" t="s">
        <v>37</v>
      </c>
      <c r="G29" s="24" t="s">
        <v>74</v>
      </c>
      <c r="H29" s="121" t="s">
        <v>53</v>
      </c>
      <c r="I29" s="55" t="s">
        <v>105</v>
      </c>
      <c r="J29" s="64" t="s">
        <v>106</v>
      </c>
      <c r="K29" s="55" t="s">
        <v>51</v>
      </c>
      <c r="L29" s="56"/>
      <c r="M29" s="57" t="s">
        <v>43</v>
      </c>
      <c r="N29" s="55">
        <v>15</v>
      </c>
      <c r="O29" s="55">
        <v>477.81</v>
      </c>
      <c r="P29" s="58" t="s">
        <v>38</v>
      </c>
      <c r="Q29" s="55">
        <v>477.81</v>
      </c>
      <c r="R29" s="55"/>
      <c r="S29" s="55"/>
      <c r="T29" s="55"/>
      <c r="U29" s="58"/>
      <c r="V29" s="55">
        <v>477.81</v>
      </c>
      <c r="W29" s="58"/>
      <c r="X29" s="58"/>
      <c r="Y29" s="55"/>
      <c r="Z29" s="56"/>
      <c r="AA29" s="56"/>
      <c r="AB29" s="56"/>
      <c r="AC29" s="55"/>
      <c r="AD29" s="36"/>
      <c r="AE29" s="36"/>
    </row>
    <row r="30" spans="1:31" s="6" customFormat="1" ht="27.6" x14ac:dyDescent="0.3">
      <c r="A30" s="28" t="s">
        <v>33</v>
      </c>
      <c r="B30" s="28" t="s">
        <v>34</v>
      </c>
      <c r="C30" s="53" t="s">
        <v>35</v>
      </c>
      <c r="D30" s="54" t="s">
        <v>45</v>
      </c>
      <c r="E30" s="53" t="s">
        <v>49</v>
      </c>
      <c r="F30" s="54" t="s">
        <v>37</v>
      </c>
      <c r="G30" s="24" t="s">
        <v>74</v>
      </c>
      <c r="H30" s="121" t="s">
        <v>53</v>
      </c>
      <c r="I30" s="55" t="s">
        <v>54</v>
      </c>
      <c r="J30" s="64" t="s">
        <v>55</v>
      </c>
      <c r="K30" s="55" t="s">
        <v>51</v>
      </c>
      <c r="L30" s="56"/>
      <c r="M30" s="57" t="s">
        <v>122</v>
      </c>
      <c r="N30" s="55">
        <v>40</v>
      </c>
      <c r="O30" s="55">
        <v>1587.36</v>
      </c>
      <c r="P30" s="58" t="s">
        <v>38</v>
      </c>
      <c r="Q30" s="55">
        <v>1587.36</v>
      </c>
      <c r="R30" s="55"/>
      <c r="S30" s="55"/>
      <c r="T30" s="55"/>
      <c r="U30" s="58"/>
      <c r="V30" s="55">
        <v>1587.36</v>
      </c>
      <c r="W30" s="58"/>
      <c r="X30" s="58"/>
      <c r="Y30" s="55"/>
      <c r="Z30" s="56"/>
      <c r="AA30" s="56"/>
      <c r="AB30" s="56"/>
      <c r="AC30" s="55"/>
      <c r="AD30" s="36"/>
      <c r="AE30" s="36"/>
    </row>
    <row r="31" spans="1:31" s="6" customFormat="1" ht="27.6" x14ac:dyDescent="0.3">
      <c r="A31" s="28" t="s">
        <v>33</v>
      </c>
      <c r="B31" s="28" t="s">
        <v>34</v>
      </c>
      <c r="C31" s="53" t="s">
        <v>35</v>
      </c>
      <c r="D31" s="54" t="s">
        <v>45</v>
      </c>
      <c r="E31" s="53" t="s">
        <v>49</v>
      </c>
      <c r="F31" s="54" t="s">
        <v>37</v>
      </c>
      <c r="G31" s="24" t="s">
        <v>74</v>
      </c>
      <c r="H31" s="121" t="s">
        <v>53</v>
      </c>
      <c r="I31" s="55" t="s">
        <v>109</v>
      </c>
      <c r="J31" s="64" t="s">
        <v>110</v>
      </c>
      <c r="K31" s="55" t="s">
        <v>51</v>
      </c>
      <c r="L31" s="56"/>
      <c r="M31" s="57" t="s">
        <v>123</v>
      </c>
      <c r="N31" s="55">
        <v>9</v>
      </c>
      <c r="O31" s="55">
        <v>933.34</v>
      </c>
      <c r="P31" s="58" t="s">
        <v>38</v>
      </c>
      <c r="Q31" s="55">
        <v>933.34</v>
      </c>
      <c r="R31" s="55"/>
      <c r="S31" s="55"/>
      <c r="T31" s="55"/>
      <c r="U31" s="58"/>
      <c r="V31" s="55">
        <v>933.34</v>
      </c>
      <c r="W31" s="58"/>
      <c r="X31" s="58"/>
      <c r="Y31" s="55"/>
      <c r="Z31" s="56"/>
      <c r="AA31" s="56"/>
      <c r="AB31" s="56"/>
      <c r="AC31" s="55"/>
      <c r="AD31" s="36"/>
      <c r="AE31" s="36"/>
    </row>
    <row r="32" spans="1:31" s="6" customFormat="1" ht="27.6" x14ac:dyDescent="0.3">
      <c r="A32" s="28" t="s">
        <v>33</v>
      </c>
      <c r="B32" s="28" t="s">
        <v>34</v>
      </c>
      <c r="C32" s="53" t="s">
        <v>35</v>
      </c>
      <c r="D32" s="54" t="s">
        <v>45</v>
      </c>
      <c r="E32" s="53" t="s">
        <v>49</v>
      </c>
      <c r="F32" s="54" t="s">
        <v>37</v>
      </c>
      <c r="G32" s="24" t="s">
        <v>74</v>
      </c>
      <c r="H32" s="121" t="s">
        <v>53</v>
      </c>
      <c r="I32" s="55" t="s">
        <v>109</v>
      </c>
      <c r="J32" s="64" t="s">
        <v>110</v>
      </c>
      <c r="K32" s="55" t="s">
        <v>51</v>
      </c>
      <c r="L32" s="56"/>
      <c r="M32" s="57" t="s">
        <v>123</v>
      </c>
      <c r="N32" s="55">
        <v>1</v>
      </c>
      <c r="O32" s="55">
        <v>103.7</v>
      </c>
      <c r="P32" s="58" t="s">
        <v>38</v>
      </c>
      <c r="Q32" s="55">
        <v>103.7</v>
      </c>
      <c r="R32" s="55"/>
      <c r="S32" s="55"/>
      <c r="T32" s="55"/>
      <c r="U32" s="58"/>
      <c r="V32" s="55">
        <v>103.7</v>
      </c>
      <c r="W32" s="58"/>
      <c r="X32" s="58"/>
      <c r="Y32" s="55"/>
      <c r="Z32" s="56"/>
      <c r="AA32" s="56"/>
      <c r="AB32" s="56"/>
      <c r="AC32" s="55"/>
      <c r="AD32" s="36"/>
      <c r="AE32" s="36"/>
    </row>
    <row r="33" spans="1:31" s="6" customFormat="1" ht="27.6" x14ac:dyDescent="0.3">
      <c r="A33" s="28" t="s">
        <v>33</v>
      </c>
      <c r="B33" s="28" t="s">
        <v>34</v>
      </c>
      <c r="C33" s="53" t="s">
        <v>35</v>
      </c>
      <c r="D33" s="54" t="s">
        <v>45</v>
      </c>
      <c r="E33" s="53" t="s">
        <v>49</v>
      </c>
      <c r="F33" s="54" t="s">
        <v>37</v>
      </c>
      <c r="G33" s="24" t="s">
        <v>74</v>
      </c>
      <c r="H33" s="121" t="s">
        <v>53</v>
      </c>
      <c r="I33" s="55" t="s">
        <v>147</v>
      </c>
      <c r="J33" s="64" t="s">
        <v>148</v>
      </c>
      <c r="K33" s="55" t="s">
        <v>51</v>
      </c>
      <c r="L33" s="56"/>
      <c r="M33" s="57" t="s">
        <v>43</v>
      </c>
      <c r="N33" s="55">
        <v>1500</v>
      </c>
      <c r="O33" s="55">
        <v>901.14</v>
      </c>
      <c r="P33" s="58" t="s">
        <v>38</v>
      </c>
      <c r="Q33" s="55">
        <v>901.14</v>
      </c>
      <c r="R33" s="55"/>
      <c r="S33" s="55"/>
      <c r="T33" s="55"/>
      <c r="U33" s="58"/>
      <c r="V33" s="55">
        <v>901.14</v>
      </c>
      <c r="W33" s="58"/>
      <c r="X33" s="58"/>
      <c r="Y33" s="55"/>
      <c r="Z33" s="56"/>
      <c r="AA33" s="56"/>
      <c r="AB33" s="56"/>
      <c r="AC33" s="55"/>
      <c r="AD33" s="36"/>
      <c r="AE33" s="36"/>
    </row>
    <row r="34" spans="1:31" s="6" customFormat="1" ht="27.6" x14ac:dyDescent="0.3">
      <c r="A34" s="28" t="s">
        <v>33</v>
      </c>
      <c r="B34" s="28" t="s">
        <v>34</v>
      </c>
      <c r="C34" s="53" t="s">
        <v>35</v>
      </c>
      <c r="D34" s="54" t="s">
        <v>45</v>
      </c>
      <c r="E34" s="53" t="s">
        <v>49</v>
      </c>
      <c r="F34" s="54" t="s">
        <v>37</v>
      </c>
      <c r="G34" s="24" t="s">
        <v>74</v>
      </c>
      <c r="H34" s="121" t="s">
        <v>53</v>
      </c>
      <c r="I34" s="55" t="s">
        <v>149</v>
      </c>
      <c r="J34" s="64" t="s">
        <v>150</v>
      </c>
      <c r="K34" s="55" t="s">
        <v>51</v>
      </c>
      <c r="L34" s="56"/>
      <c r="M34" s="57" t="s">
        <v>43</v>
      </c>
      <c r="N34" s="55">
        <v>1500</v>
      </c>
      <c r="O34" s="55">
        <v>354.96</v>
      </c>
      <c r="P34" s="58" t="s">
        <v>38</v>
      </c>
      <c r="Q34" s="55">
        <v>354.96</v>
      </c>
      <c r="R34" s="55"/>
      <c r="S34" s="55"/>
      <c r="T34" s="55"/>
      <c r="U34" s="58"/>
      <c r="V34" s="55">
        <v>354.96</v>
      </c>
      <c r="W34" s="58"/>
      <c r="X34" s="58"/>
      <c r="Y34" s="55"/>
      <c r="Z34" s="56"/>
      <c r="AA34" s="56"/>
      <c r="AB34" s="56"/>
      <c r="AC34" s="55"/>
      <c r="AD34" s="36"/>
      <c r="AE34" s="36"/>
    </row>
    <row r="35" spans="1:31" s="6" customFormat="1" ht="27.6" x14ac:dyDescent="0.3">
      <c r="A35" s="28" t="s">
        <v>33</v>
      </c>
      <c r="B35" s="28" t="s">
        <v>34</v>
      </c>
      <c r="C35" s="53" t="s">
        <v>35</v>
      </c>
      <c r="D35" s="54" t="s">
        <v>47</v>
      </c>
      <c r="E35" s="53" t="s">
        <v>50</v>
      </c>
      <c r="F35" s="54" t="s">
        <v>37</v>
      </c>
      <c r="G35" s="24" t="s">
        <v>74</v>
      </c>
      <c r="H35" s="121" t="s">
        <v>53</v>
      </c>
      <c r="I35" s="55" t="s">
        <v>60</v>
      </c>
      <c r="J35" s="64" t="s">
        <v>61</v>
      </c>
      <c r="K35" s="55" t="s">
        <v>51</v>
      </c>
      <c r="L35" s="56"/>
      <c r="M35" s="57" t="s">
        <v>43</v>
      </c>
      <c r="N35" s="55">
        <v>487</v>
      </c>
      <c r="O35" s="55">
        <v>1468.79</v>
      </c>
      <c r="P35" s="58" t="s">
        <v>38</v>
      </c>
      <c r="Q35" s="55">
        <v>1468.79</v>
      </c>
      <c r="R35" s="55"/>
      <c r="S35" s="55"/>
      <c r="T35" s="55"/>
      <c r="U35" s="58"/>
      <c r="V35" s="55">
        <v>1468.79</v>
      </c>
      <c r="W35" s="58"/>
      <c r="X35" s="58"/>
      <c r="Y35" s="55"/>
      <c r="Z35" s="56"/>
      <c r="AA35" s="56"/>
      <c r="AB35" s="56"/>
      <c r="AC35" s="55"/>
      <c r="AD35" s="36"/>
      <c r="AE35" s="36"/>
    </row>
    <row r="36" spans="1:31" s="6" customFormat="1" ht="27.6" x14ac:dyDescent="0.3">
      <c r="A36" s="28" t="s">
        <v>33</v>
      </c>
      <c r="B36" s="28" t="s">
        <v>34</v>
      </c>
      <c r="C36" s="53" t="s">
        <v>35</v>
      </c>
      <c r="D36" s="54" t="s">
        <v>47</v>
      </c>
      <c r="E36" s="53" t="s">
        <v>50</v>
      </c>
      <c r="F36" s="54" t="s">
        <v>37</v>
      </c>
      <c r="G36" s="24" t="s">
        <v>74</v>
      </c>
      <c r="H36" s="121" t="s">
        <v>53</v>
      </c>
      <c r="I36" s="55" t="s">
        <v>97</v>
      </c>
      <c r="J36" s="64" t="s">
        <v>98</v>
      </c>
      <c r="K36" s="55" t="s">
        <v>51</v>
      </c>
      <c r="L36" s="56"/>
      <c r="M36" s="57" t="s">
        <v>43</v>
      </c>
      <c r="N36" s="55">
        <v>490</v>
      </c>
      <c r="O36" s="55">
        <v>1790.46</v>
      </c>
      <c r="P36" s="58" t="s">
        <v>38</v>
      </c>
      <c r="Q36" s="55">
        <v>1790.46</v>
      </c>
      <c r="R36" s="55"/>
      <c r="S36" s="55"/>
      <c r="T36" s="55"/>
      <c r="U36" s="58"/>
      <c r="V36" s="55">
        <v>1790.46</v>
      </c>
      <c r="W36" s="58"/>
      <c r="X36" s="58"/>
      <c r="Y36" s="55"/>
      <c r="Z36" s="56"/>
      <c r="AA36" s="56"/>
      <c r="AB36" s="56"/>
      <c r="AC36" s="55"/>
      <c r="AD36" s="36"/>
      <c r="AE36" s="36"/>
    </row>
    <row r="37" spans="1:31" s="6" customFormat="1" ht="27.6" x14ac:dyDescent="0.3">
      <c r="A37" s="28" t="s">
        <v>33</v>
      </c>
      <c r="B37" s="28" t="s">
        <v>34</v>
      </c>
      <c r="C37" s="53" t="s">
        <v>35</v>
      </c>
      <c r="D37" s="54" t="s">
        <v>47</v>
      </c>
      <c r="E37" s="53" t="s">
        <v>50</v>
      </c>
      <c r="F37" s="54" t="s">
        <v>37</v>
      </c>
      <c r="G37" s="24" t="s">
        <v>74</v>
      </c>
      <c r="H37" s="121" t="s">
        <v>53</v>
      </c>
      <c r="I37" s="55" t="s">
        <v>151</v>
      </c>
      <c r="J37" s="64" t="s">
        <v>152</v>
      </c>
      <c r="K37" s="55" t="s">
        <v>51</v>
      </c>
      <c r="L37" s="56"/>
      <c r="M37" s="57" t="s">
        <v>43</v>
      </c>
      <c r="N37" s="55">
        <v>12</v>
      </c>
      <c r="O37" s="55">
        <v>185.69</v>
      </c>
      <c r="P37" s="58" t="s">
        <v>38</v>
      </c>
      <c r="Q37" s="55">
        <v>185.69</v>
      </c>
      <c r="R37" s="55"/>
      <c r="S37" s="55"/>
      <c r="T37" s="55"/>
      <c r="U37" s="58"/>
      <c r="V37" s="55">
        <v>185.69</v>
      </c>
      <c r="W37" s="58"/>
      <c r="X37" s="58"/>
      <c r="Y37" s="55"/>
      <c r="Z37" s="56"/>
      <c r="AA37" s="56"/>
      <c r="AB37" s="56"/>
      <c r="AC37" s="55"/>
      <c r="AD37" s="36"/>
      <c r="AE37" s="36"/>
    </row>
    <row r="38" spans="1:31" s="6" customFormat="1" ht="27.6" x14ac:dyDescent="0.3">
      <c r="A38" s="28" t="s">
        <v>33</v>
      </c>
      <c r="B38" s="28" t="s">
        <v>34</v>
      </c>
      <c r="C38" s="53" t="s">
        <v>35</v>
      </c>
      <c r="D38" s="54" t="s">
        <v>47</v>
      </c>
      <c r="E38" s="53" t="s">
        <v>50</v>
      </c>
      <c r="F38" s="54" t="s">
        <v>37</v>
      </c>
      <c r="G38" s="24" t="s">
        <v>74</v>
      </c>
      <c r="H38" s="121" t="s">
        <v>53</v>
      </c>
      <c r="I38" s="55" t="s">
        <v>64</v>
      </c>
      <c r="J38" s="64" t="s">
        <v>65</v>
      </c>
      <c r="K38" s="55" t="s">
        <v>51</v>
      </c>
      <c r="L38" s="56"/>
      <c r="M38" s="57" t="s">
        <v>43</v>
      </c>
      <c r="N38" s="55">
        <v>40</v>
      </c>
      <c r="O38" s="55">
        <v>691.84</v>
      </c>
      <c r="P38" s="58" t="s">
        <v>38</v>
      </c>
      <c r="Q38" s="55">
        <v>691.84</v>
      </c>
      <c r="R38" s="55"/>
      <c r="S38" s="55"/>
      <c r="T38" s="55"/>
      <c r="U38" s="58"/>
      <c r="V38" s="55">
        <v>691.84</v>
      </c>
      <c r="W38" s="58"/>
      <c r="X38" s="58"/>
      <c r="Y38" s="55"/>
      <c r="Z38" s="56"/>
      <c r="AA38" s="56"/>
      <c r="AB38" s="56"/>
      <c r="AC38" s="55"/>
      <c r="AD38" s="36"/>
      <c r="AE38" s="36"/>
    </row>
    <row r="39" spans="1:31" s="6" customFormat="1" ht="27.6" x14ac:dyDescent="0.3">
      <c r="A39" s="28" t="s">
        <v>33</v>
      </c>
      <c r="B39" s="28" t="s">
        <v>34</v>
      </c>
      <c r="C39" s="53" t="s">
        <v>35</v>
      </c>
      <c r="D39" s="54" t="s">
        <v>47</v>
      </c>
      <c r="E39" s="53" t="s">
        <v>50</v>
      </c>
      <c r="F39" s="54" t="s">
        <v>37</v>
      </c>
      <c r="G39" s="24" t="s">
        <v>74</v>
      </c>
      <c r="H39" s="121" t="s">
        <v>53</v>
      </c>
      <c r="I39" s="55" t="s">
        <v>56</v>
      </c>
      <c r="J39" s="64" t="s">
        <v>57</v>
      </c>
      <c r="K39" s="55" t="s">
        <v>51</v>
      </c>
      <c r="L39" s="56"/>
      <c r="M39" s="57" t="s">
        <v>122</v>
      </c>
      <c r="N39" s="55">
        <v>10</v>
      </c>
      <c r="O39" s="55">
        <v>391.38</v>
      </c>
      <c r="P39" s="58" t="s">
        <v>38</v>
      </c>
      <c r="Q39" s="55">
        <v>391.38</v>
      </c>
      <c r="R39" s="55"/>
      <c r="S39" s="55"/>
      <c r="T39" s="55"/>
      <c r="U39" s="58"/>
      <c r="V39" s="55">
        <v>391.38</v>
      </c>
      <c r="W39" s="58"/>
      <c r="X39" s="58"/>
      <c r="Y39" s="55"/>
      <c r="Z39" s="56"/>
      <c r="AA39" s="56"/>
      <c r="AB39" s="56"/>
      <c r="AC39" s="55"/>
      <c r="AD39" s="36"/>
      <c r="AE39" s="36"/>
    </row>
    <row r="40" spans="1:31" s="6" customFormat="1" ht="27.6" x14ac:dyDescent="0.3">
      <c r="A40" s="28" t="s">
        <v>33</v>
      </c>
      <c r="B40" s="28" t="s">
        <v>34</v>
      </c>
      <c r="C40" s="53" t="s">
        <v>35</v>
      </c>
      <c r="D40" s="54" t="s">
        <v>47</v>
      </c>
      <c r="E40" s="53" t="s">
        <v>50</v>
      </c>
      <c r="F40" s="54" t="s">
        <v>37</v>
      </c>
      <c r="G40" s="24" t="s">
        <v>74</v>
      </c>
      <c r="H40" s="121" t="s">
        <v>53</v>
      </c>
      <c r="I40" s="55" t="s">
        <v>66</v>
      </c>
      <c r="J40" s="64" t="s">
        <v>67</v>
      </c>
      <c r="K40" s="55" t="s">
        <v>51</v>
      </c>
      <c r="L40" s="56"/>
      <c r="M40" s="57" t="s">
        <v>122</v>
      </c>
      <c r="N40" s="55">
        <v>10</v>
      </c>
      <c r="O40" s="55">
        <v>892.16</v>
      </c>
      <c r="P40" s="58" t="s">
        <v>38</v>
      </c>
      <c r="Q40" s="55">
        <v>892.16</v>
      </c>
      <c r="R40" s="55"/>
      <c r="S40" s="55"/>
      <c r="T40" s="55"/>
      <c r="U40" s="58"/>
      <c r="V40" s="55">
        <v>892.16</v>
      </c>
      <c r="W40" s="58"/>
      <c r="X40" s="58"/>
      <c r="Y40" s="55"/>
      <c r="Z40" s="56"/>
      <c r="AA40" s="56"/>
      <c r="AB40" s="56"/>
      <c r="AC40" s="55"/>
      <c r="AD40" s="36"/>
      <c r="AE40" s="36"/>
    </row>
    <row r="41" spans="1:31" s="6" customFormat="1" ht="27.6" x14ac:dyDescent="0.3">
      <c r="A41" s="28" t="s">
        <v>33</v>
      </c>
      <c r="B41" s="28" t="s">
        <v>34</v>
      </c>
      <c r="C41" s="53" t="s">
        <v>35</v>
      </c>
      <c r="D41" s="54" t="s">
        <v>47</v>
      </c>
      <c r="E41" s="53" t="s">
        <v>50</v>
      </c>
      <c r="F41" s="54" t="s">
        <v>37</v>
      </c>
      <c r="G41" s="24" t="s">
        <v>74</v>
      </c>
      <c r="H41" s="121" t="s">
        <v>53</v>
      </c>
      <c r="I41" s="55" t="s">
        <v>101</v>
      </c>
      <c r="J41" s="64" t="s">
        <v>102</v>
      </c>
      <c r="K41" s="55" t="s">
        <v>51</v>
      </c>
      <c r="L41" s="56"/>
      <c r="M41" s="57" t="s">
        <v>43</v>
      </c>
      <c r="N41" s="55">
        <v>60</v>
      </c>
      <c r="O41" s="55">
        <v>3495.26</v>
      </c>
      <c r="P41" s="58" t="s">
        <v>38</v>
      </c>
      <c r="Q41" s="55">
        <v>3495.26</v>
      </c>
      <c r="R41" s="55"/>
      <c r="S41" s="55"/>
      <c r="T41" s="55"/>
      <c r="U41" s="58"/>
      <c r="V41" s="55">
        <v>3495.26</v>
      </c>
      <c r="W41" s="58"/>
      <c r="X41" s="58"/>
      <c r="Y41" s="55"/>
      <c r="Z41" s="56"/>
      <c r="AA41" s="56"/>
      <c r="AB41" s="56"/>
      <c r="AC41" s="55"/>
      <c r="AD41" s="36"/>
      <c r="AE41" s="36"/>
    </row>
    <row r="42" spans="1:31" s="6" customFormat="1" ht="27.6" x14ac:dyDescent="0.3">
      <c r="A42" s="28" t="s">
        <v>33</v>
      </c>
      <c r="B42" s="28" t="s">
        <v>34</v>
      </c>
      <c r="C42" s="53" t="s">
        <v>35</v>
      </c>
      <c r="D42" s="54" t="s">
        <v>39</v>
      </c>
      <c r="E42" s="53" t="s">
        <v>68</v>
      </c>
      <c r="F42" s="54" t="s">
        <v>69</v>
      </c>
      <c r="G42" s="24" t="s">
        <v>74</v>
      </c>
      <c r="H42" s="121" t="s">
        <v>53</v>
      </c>
      <c r="I42" s="55" t="s">
        <v>153</v>
      </c>
      <c r="J42" s="64" t="s">
        <v>154</v>
      </c>
      <c r="K42" s="55" t="s">
        <v>51</v>
      </c>
      <c r="L42" s="56"/>
      <c r="M42" s="57" t="s">
        <v>43</v>
      </c>
      <c r="N42" s="55">
        <v>91</v>
      </c>
      <c r="O42" s="55">
        <v>534.13</v>
      </c>
      <c r="P42" s="58" t="s">
        <v>38</v>
      </c>
      <c r="Q42" s="55">
        <v>534.13</v>
      </c>
      <c r="R42" s="55"/>
      <c r="S42" s="55"/>
      <c r="T42" s="55"/>
      <c r="U42" s="58"/>
      <c r="V42" s="55">
        <v>534.13</v>
      </c>
      <c r="W42" s="58"/>
      <c r="X42" s="58"/>
      <c r="Y42" s="55"/>
      <c r="Z42" s="56"/>
      <c r="AA42" s="56"/>
      <c r="AB42" s="56"/>
      <c r="AC42" s="55"/>
      <c r="AD42" s="36"/>
      <c r="AE42" s="36"/>
    </row>
    <row r="43" spans="1:31" s="6" customFormat="1" ht="27.6" x14ac:dyDescent="0.3">
      <c r="A43" s="28" t="s">
        <v>33</v>
      </c>
      <c r="B43" s="28" t="s">
        <v>34</v>
      </c>
      <c r="C43" s="53" t="s">
        <v>35</v>
      </c>
      <c r="D43" s="54" t="s">
        <v>39</v>
      </c>
      <c r="E43" s="53" t="s">
        <v>68</v>
      </c>
      <c r="F43" s="54" t="s">
        <v>69</v>
      </c>
      <c r="G43" s="24" t="s">
        <v>74</v>
      </c>
      <c r="H43" s="121" t="s">
        <v>53</v>
      </c>
      <c r="I43" s="55" t="s">
        <v>155</v>
      </c>
      <c r="J43" s="64" t="s">
        <v>156</v>
      </c>
      <c r="K43" s="55" t="s">
        <v>51</v>
      </c>
      <c r="L43" s="56"/>
      <c r="M43" s="57" t="s">
        <v>124</v>
      </c>
      <c r="N43" s="55">
        <v>5</v>
      </c>
      <c r="O43" s="55">
        <v>660.33</v>
      </c>
      <c r="P43" s="58" t="s">
        <v>38</v>
      </c>
      <c r="Q43" s="55">
        <v>660.33</v>
      </c>
      <c r="R43" s="55"/>
      <c r="S43" s="55"/>
      <c r="T43" s="55"/>
      <c r="U43" s="58"/>
      <c r="V43" s="55">
        <v>660.33</v>
      </c>
      <c r="W43" s="58"/>
      <c r="X43" s="58"/>
      <c r="Y43" s="55"/>
      <c r="Z43" s="56"/>
      <c r="AA43" s="56"/>
      <c r="AB43" s="56"/>
      <c r="AC43" s="55"/>
      <c r="AD43" s="36"/>
      <c r="AE43" s="36"/>
    </row>
    <row r="44" spans="1:31" s="6" customFormat="1" ht="27.6" x14ac:dyDescent="0.3">
      <c r="A44" s="28" t="s">
        <v>33</v>
      </c>
      <c r="B44" s="28" t="s">
        <v>34</v>
      </c>
      <c r="C44" s="53" t="s">
        <v>35</v>
      </c>
      <c r="D44" s="54" t="s">
        <v>39</v>
      </c>
      <c r="E44" s="53" t="s">
        <v>68</v>
      </c>
      <c r="F44" s="54" t="s">
        <v>69</v>
      </c>
      <c r="G44" s="24" t="s">
        <v>74</v>
      </c>
      <c r="H44" s="121" t="s">
        <v>53</v>
      </c>
      <c r="I44" s="55" t="s">
        <v>157</v>
      </c>
      <c r="J44" s="64" t="s">
        <v>158</v>
      </c>
      <c r="K44" s="55" t="s">
        <v>51</v>
      </c>
      <c r="L44" s="56"/>
      <c r="M44" s="57" t="s">
        <v>43</v>
      </c>
      <c r="N44" s="55">
        <v>30</v>
      </c>
      <c r="O44" s="55">
        <v>483.72</v>
      </c>
      <c r="P44" s="58" t="s">
        <v>38</v>
      </c>
      <c r="Q44" s="55">
        <v>483.72</v>
      </c>
      <c r="R44" s="55"/>
      <c r="S44" s="55"/>
      <c r="T44" s="55"/>
      <c r="U44" s="58"/>
      <c r="V44" s="55">
        <v>483.72</v>
      </c>
      <c r="W44" s="58"/>
      <c r="X44" s="58"/>
      <c r="Y44" s="55"/>
      <c r="Z44" s="56"/>
      <c r="AA44" s="56"/>
      <c r="AB44" s="56"/>
      <c r="AC44" s="55"/>
      <c r="AD44" s="36"/>
      <c r="AE44" s="36"/>
    </row>
    <row r="45" spans="1:31" s="6" customFormat="1" ht="27.6" x14ac:dyDescent="0.3">
      <c r="A45" s="28" t="s">
        <v>33</v>
      </c>
      <c r="B45" s="28" t="s">
        <v>34</v>
      </c>
      <c r="C45" s="53" t="s">
        <v>35</v>
      </c>
      <c r="D45" s="54" t="s">
        <v>44</v>
      </c>
      <c r="E45" s="53" t="s">
        <v>35</v>
      </c>
      <c r="F45" s="54" t="s">
        <v>37</v>
      </c>
      <c r="G45" s="24" t="s">
        <v>74</v>
      </c>
      <c r="H45" s="121" t="s">
        <v>53</v>
      </c>
      <c r="I45" s="55" t="s">
        <v>159</v>
      </c>
      <c r="J45" s="64" t="s">
        <v>160</v>
      </c>
      <c r="K45" s="55" t="s">
        <v>51</v>
      </c>
      <c r="L45" s="56"/>
      <c r="M45" s="57" t="s">
        <v>122</v>
      </c>
      <c r="N45" s="55">
        <v>5</v>
      </c>
      <c r="O45" s="55">
        <v>11429.66</v>
      </c>
      <c r="P45" s="58" t="s">
        <v>38</v>
      </c>
      <c r="Q45" s="55">
        <v>11429.66</v>
      </c>
      <c r="R45" s="55"/>
      <c r="S45" s="55"/>
      <c r="T45" s="55"/>
      <c r="U45" s="58"/>
      <c r="V45" s="55">
        <v>11429.66</v>
      </c>
      <c r="W45" s="58"/>
      <c r="X45" s="58"/>
      <c r="Y45" s="55"/>
      <c r="Z45" s="56"/>
      <c r="AA45" s="56"/>
      <c r="AB45" s="56"/>
      <c r="AC45" s="55"/>
      <c r="AD45" s="36"/>
      <c r="AE45" s="36"/>
    </row>
    <row r="46" spans="1:31" s="6" customFormat="1" ht="27.6" x14ac:dyDescent="0.3">
      <c r="A46" s="28" t="s">
        <v>33</v>
      </c>
      <c r="B46" s="28" t="s">
        <v>34</v>
      </c>
      <c r="C46" s="53" t="s">
        <v>35</v>
      </c>
      <c r="D46" s="54" t="s">
        <v>44</v>
      </c>
      <c r="E46" s="53" t="s">
        <v>35</v>
      </c>
      <c r="F46" s="54" t="s">
        <v>37</v>
      </c>
      <c r="G46" s="24" t="s">
        <v>74</v>
      </c>
      <c r="H46" s="121" t="s">
        <v>53</v>
      </c>
      <c r="I46" s="55" t="s">
        <v>60</v>
      </c>
      <c r="J46" s="64" t="s">
        <v>61</v>
      </c>
      <c r="K46" s="55" t="s">
        <v>51</v>
      </c>
      <c r="L46" s="56"/>
      <c r="M46" s="57" t="s">
        <v>43</v>
      </c>
      <c r="N46" s="55">
        <v>8</v>
      </c>
      <c r="O46" s="55">
        <v>24.13</v>
      </c>
      <c r="P46" s="58" t="s">
        <v>38</v>
      </c>
      <c r="Q46" s="55">
        <v>24.13</v>
      </c>
      <c r="R46" s="55"/>
      <c r="S46" s="55"/>
      <c r="T46" s="55"/>
      <c r="U46" s="58"/>
      <c r="V46" s="55">
        <v>24.13</v>
      </c>
      <c r="W46" s="58"/>
      <c r="X46" s="58"/>
      <c r="Y46" s="55"/>
      <c r="Z46" s="56"/>
      <c r="AA46" s="56"/>
      <c r="AB46" s="56"/>
      <c r="AC46" s="55"/>
      <c r="AD46" s="36"/>
      <c r="AE46" s="36"/>
    </row>
    <row r="47" spans="1:31" s="6" customFormat="1" ht="27.6" x14ac:dyDescent="0.3">
      <c r="A47" s="28" t="s">
        <v>33</v>
      </c>
      <c r="B47" s="28" t="s">
        <v>34</v>
      </c>
      <c r="C47" s="53" t="s">
        <v>35</v>
      </c>
      <c r="D47" s="54" t="s">
        <v>44</v>
      </c>
      <c r="E47" s="53" t="s">
        <v>35</v>
      </c>
      <c r="F47" s="54" t="s">
        <v>37</v>
      </c>
      <c r="G47" s="24" t="s">
        <v>74</v>
      </c>
      <c r="H47" s="121" t="s">
        <v>53</v>
      </c>
      <c r="I47" s="55" t="s">
        <v>58</v>
      </c>
      <c r="J47" s="64" t="s">
        <v>59</v>
      </c>
      <c r="K47" s="55" t="s">
        <v>51</v>
      </c>
      <c r="L47" s="56"/>
      <c r="M47" s="57" t="s">
        <v>122</v>
      </c>
      <c r="N47" s="55">
        <v>10</v>
      </c>
      <c r="O47" s="55">
        <v>309.49</v>
      </c>
      <c r="P47" s="58" t="s">
        <v>38</v>
      </c>
      <c r="Q47" s="55">
        <v>309.49</v>
      </c>
      <c r="R47" s="55"/>
      <c r="S47" s="55"/>
      <c r="T47" s="55"/>
      <c r="U47" s="58"/>
      <c r="V47" s="55">
        <v>309.49</v>
      </c>
      <c r="W47" s="58"/>
      <c r="X47" s="58"/>
      <c r="Y47" s="55"/>
      <c r="Z47" s="56"/>
      <c r="AA47" s="56"/>
      <c r="AB47" s="56"/>
      <c r="AC47" s="55"/>
      <c r="AD47" s="36"/>
      <c r="AE47" s="36"/>
    </row>
    <row r="48" spans="1:31" s="6" customFormat="1" ht="13.8" x14ac:dyDescent="0.3">
      <c r="A48" s="28" t="s">
        <v>33</v>
      </c>
      <c r="B48" s="28" t="s">
        <v>34</v>
      </c>
      <c r="C48" s="53" t="s">
        <v>35</v>
      </c>
      <c r="D48" s="54" t="s">
        <v>39</v>
      </c>
      <c r="E48" s="53" t="s">
        <v>41</v>
      </c>
      <c r="F48" s="54" t="s">
        <v>42</v>
      </c>
      <c r="G48" s="24" t="s">
        <v>75</v>
      </c>
      <c r="H48" s="59" t="s">
        <v>71</v>
      </c>
      <c r="I48" s="55" t="s">
        <v>72</v>
      </c>
      <c r="J48" s="64" t="s">
        <v>73</v>
      </c>
      <c r="K48" s="55" t="s">
        <v>51</v>
      </c>
      <c r="L48" s="56"/>
      <c r="M48" s="57" t="s">
        <v>43</v>
      </c>
      <c r="N48" s="55">
        <v>9</v>
      </c>
      <c r="O48" s="55">
        <v>933.65</v>
      </c>
      <c r="P48" s="58" t="s">
        <v>38</v>
      </c>
      <c r="Q48" s="55">
        <v>933.65</v>
      </c>
      <c r="R48" s="55"/>
      <c r="S48" s="55"/>
      <c r="T48" s="55"/>
      <c r="U48" s="58"/>
      <c r="V48" s="55">
        <v>933.65</v>
      </c>
      <c r="W48" s="58"/>
      <c r="X48" s="58"/>
      <c r="Y48" s="55"/>
      <c r="Z48" s="56"/>
      <c r="AA48" s="56"/>
      <c r="AB48" s="56"/>
      <c r="AC48" s="55"/>
      <c r="AD48" s="36"/>
      <c r="AE48" s="36"/>
    </row>
    <row r="49" spans="1:31" s="6" customFormat="1" ht="13.8" x14ac:dyDescent="0.3">
      <c r="A49" s="28" t="s">
        <v>33</v>
      </c>
      <c r="B49" s="28" t="s">
        <v>34</v>
      </c>
      <c r="C49" s="53" t="s">
        <v>35</v>
      </c>
      <c r="D49" s="54" t="s">
        <v>39</v>
      </c>
      <c r="E49" s="53" t="s">
        <v>41</v>
      </c>
      <c r="F49" s="54" t="s">
        <v>42</v>
      </c>
      <c r="G49" s="24" t="s">
        <v>75</v>
      </c>
      <c r="H49" s="59" t="s">
        <v>71</v>
      </c>
      <c r="I49" s="55" t="s">
        <v>72</v>
      </c>
      <c r="J49" s="64" t="s">
        <v>73</v>
      </c>
      <c r="K49" s="55" t="s">
        <v>51</v>
      </c>
      <c r="L49" s="56"/>
      <c r="M49" s="57" t="s">
        <v>43</v>
      </c>
      <c r="N49" s="55">
        <v>9</v>
      </c>
      <c r="O49" s="55">
        <v>933.65</v>
      </c>
      <c r="P49" s="58" t="s">
        <v>38</v>
      </c>
      <c r="Q49" s="55">
        <v>933.65</v>
      </c>
      <c r="R49" s="55"/>
      <c r="S49" s="55"/>
      <c r="T49" s="55"/>
      <c r="U49" s="58"/>
      <c r="V49" s="55">
        <v>933.65</v>
      </c>
      <c r="W49" s="58"/>
      <c r="X49" s="58"/>
      <c r="Y49" s="55"/>
      <c r="Z49" s="56"/>
      <c r="AA49" s="56"/>
      <c r="AB49" s="56"/>
      <c r="AC49" s="55"/>
      <c r="AD49" s="36"/>
      <c r="AE49" s="36"/>
    </row>
    <row r="50" spans="1:31" s="6" customFormat="1" ht="27.6" x14ac:dyDescent="0.3">
      <c r="A50" s="28" t="s">
        <v>33</v>
      </c>
      <c r="B50" s="28" t="s">
        <v>34</v>
      </c>
      <c r="C50" s="53" t="s">
        <v>35</v>
      </c>
      <c r="D50" s="54" t="s">
        <v>39</v>
      </c>
      <c r="E50" s="53" t="s">
        <v>41</v>
      </c>
      <c r="F50" s="54" t="s">
        <v>42</v>
      </c>
      <c r="G50" s="24" t="s">
        <v>76</v>
      </c>
      <c r="H50" s="121" t="s">
        <v>203</v>
      </c>
      <c r="I50" s="55" t="s">
        <v>113</v>
      </c>
      <c r="J50" s="64" t="s">
        <v>114</v>
      </c>
      <c r="K50" s="55" t="s">
        <v>51</v>
      </c>
      <c r="L50" s="56"/>
      <c r="M50" s="57" t="s">
        <v>43</v>
      </c>
      <c r="N50" s="55">
        <v>74</v>
      </c>
      <c r="O50" s="55">
        <v>996.6</v>
      </c>
      <c r="P50" s="58" t="s">
        <v>38</v>
      </c>
      <c r="Q50" s="55">
        <v>996.6</v>
      </c>
      <c r="R50" s="55"/>
      <c r="S50" s="55"/>
      <c r="T50" s="55"/>
      <c r="U50" s="58"/>
      <c r="V50" s="55">
        <v>996.6</v>
      </c>
      <c r="W50" s="58"/>
      <c r="X50" s="58"/>
      <c r="Y50" s="55"/>
      <c r="Z50" s="56"/>
      <c r="AA50" s="56"/>
      <c r="AB50" s="56"/>
      <c r="AC50" s="55"/>
      <c r="AD50" s="36"/>
      <c r="AE50" s="36"/>
    </row>
    <row r="51" spans="1:31" s="6" customFormat="1" ht="27.6" x14ac:dyDescent="0.3">
      <c r="A51" s="28" t="s">
        <v>33</v>
      </c>
      <c r="B51" s="28" t="s">
        <v>34</v>
      </c>
      <c r="C51" s="53" t="s">
        <v>35</v>
      </c>
      <c r="D51" s="54" t="s">
        <v>39</v>
      </c>
      <c r="E51" s="53" t="s">
        <v>41</v>
      </c>
      <c r="F51" s="54" t="s">
        <v>42</v>
      </c>
      <c r="G51" s="24" t="s">
        <v>76</v>
      </c>
      <c r="H51" s="121" t="s">
        <v>203</v>
      </c>
      <c r="I51" s="55" t="s">
        <v>113</v>
      </c>
      <c r="J51" s="64" t="s">
        <v>114</v>
      </c>
      <c r="K51" s="55" t="s">
        <v>51</v>
      </c>
      <c r="L51" s="56"/>
      <c r="M51" s="57" t="s">
        <v>43</v>
      </c>
      <c r="N51" s="55">
        <v>74</v>
      </c>
      <c r="O51" s="55">
        <v>996.6</v>
      </c>
      <c r="P51" s="58" t="s">
        <v>38</v>
      </c>
      <c r="Q51" s="55">
        <v>996.6</v>
      </c>
      <c r="R51" s="55"/>
      <c r="S51" s="55"/>
      <c r="T51" s="55"/>
      <c r="U51" s="58"/>
      <c r="V51" s="55">
        <v>996.6</v>
      </c>
      <c r="W51" s="58"/>
      <c r="X51" s="58"/>
      <c r="Y51" s="55"/>
      <c r="Z51" s="56"/>
      <c r="AA51" s="56"/>
      <c r="AB51" s="56"/>
      <c r="AC51" s="55"/>
      <c r="AD51" s="36"/>
      <c r="AE51" s="36"/>
    </row>
    <row r="52" spans="1:31" s="6" customFormat="1" ht="41.4" x14ac:dyDescent="0.3">
      <c r="A52" s="28" t="s">
        <v>33</v>
      </c>
      <c r="B52" s="28" t="s">
        <v>34</v>
      </c>
      <c r="C52" s="53" t="s">
        <v>35</v>
      </c>
      <c r="D52" s="54" t="s">
        <v>39</v>
      </c>
      <c r="E52" s="53" t="s">
        <v>70</v>
      </c>
      <c r="F52" s="54" t="s">
        <v>198</v>
      </c>
      <c r="G52" s="24" t="s">
        <v>77</v>
      </c>
      <c r="H52" s="121" t="s">
        <v>127</v>
      </c>
      <c r="I52" s="55" t="s">
        <v>115</v>
      </c>
      <c r="J52" s="64" t="s">
        <v>116</v>
      </c>
      <c r="K52" s="55" t="s">
        <v>51</v>
      </c>
      <c r="L52" s="56"/>
      <c r="M52" s="57" t="s">
        <v>125</v>
      </c>
      <c r="N52" s="55">
        <v>1</v>
      </c>
      <c r="O52" s="55">
        <v>1000</v>
      </c>
      <c r="P52" s="58" t="s">
        <v>38</v>
      </c>
      <c r="Q52" s="55">
        <v>1000</v>
      </c>
      <c r="R52" s="55"/>
      <c r="S52" s="55"/>
      <c r="T52" s="55"/>
      <c r="U52" s="58"/>
      <c r="V52" s="55">
        <v>1000</v>
      </c>
      <c r="W52" s="58"/>
      <c r="X52" s="58"/>
      <c r="Y52" s="55"/>
      <c r="Z52" s="56"/>
      <c r="AA52" s="56"/>
      <c r="AB52" s="56"/>
      <c r="AC52" s="55"/>
      <c r="AD52" s="36"/>
      <c r="AE52" s="36"/>
    </row>
    <row r="53" spans="1:31" s="6" customFormat="1" ht="41.4" x14ac:dyDescent="0.3">
      <c r="A53" s="28" t="s">
        <v>33</v>
      </c>
      <c r="B53" s="28" t="s">
        <v>34</v>
      </c>
      <c r="C53" s="53" t="s">
        <v>35</v>
      </c>
      <c r="D53" s="54" t="s">
        <v>39</v>
      </c>
      <c r="E53" s="53" t="s">
        <v>68</v>
      </c>
      <c r="F53" s="54" t="s">
        <v>69</v>
      </c>
      <c r="G53" s="24" t="s">
        <v>78</v>
      </c>
      <c r="H53" s="121" t="s">
        <v>127</v>
      </c>
      <c r="I53" s="55" t="s">
        <v>117</v>
      </c>
      <c r="J53" s="64" t="s">
        <v>118</v>
      </c>
      <c r="K53" s="55" t="s">
        <v>51</v>
      </c>
      <c r="L53" s="56"/>
      <c r="M53" s="57" t="s">
        <v>125</v>
      </c>
      <c r="N53" s="55">
        <v>1</v>
      </c>
      <c r="O53" s="55">
        <v>9600</v>
      </c>
      <c r="P53" s="58" t="s">
        <v>38</v>
      </c>
      <c r="Q53" s="55">
        <v>9600</v>
      </c>
      <c r="R53" s="55"/>
      <c r="S53" s="55"/>
      <c r="T53" s="55"/>
      <c r="U53" s="58"/>
      <c r="V53" s="55">
        <v>9600</v>
      </c>
      <c r="W53" s="58"/>
      <c r="X53" s="58"/>
      <c r="Y53" s="55"/>
      <c r="Z53" s="56"/>
      <c r="AA53" s="56"/>
      <c r="AB53" s="56"/>
      <c r="AC53" s="55"/>
      <c r="AD53" s="36"/>
      <c r="AE53" s="36"/>
    </row>
    <row r="54" spans="1:31" s="6" customFormat="1" ht="41.4" x14ac:dyDescent="0.3">
      <c r="A54" s="28" t="s">
        <v>33</v>
      </c>
      <c r="B54" s="28" t="s">
        <v>34</v>
      </c>
      <c r="C54" s="53" t="s">
        <v>35</v>
      </c>
      <c r="D54" s="54" t="s">
        <v>46</v>
      </c>
      <c r="E54" s="53" t="s">
        <v>35</v>
      </c>
      <c r="F54" s="54" t="s">
        <v>79</v>
      </c>
      <c r="G54" s="24" t="s">
        <v>78</v>
      </c>
      <c r="H54" s="121" t="s">
        <v>127</v>
      </c>
      <c r="I54" s="55" t="s">
        <v>117</v>
      </c>
      <c r="J54" s="64" t="s">
        <v>118</v>
      </c>
      <c r="K54" s="55" t="s">
        <v>51</v>
      </c>
      <c r="L54" s="56"/>
      <c r="M54" s="57" t="s">
        <v>125</v>
      </c>
      <c r="N54" s="55">
        <v>1</v>
      </c>
      <c r="O54" s="55">
        <v>3000</v>
      </c>
      <c r="P54" s="58" t="s">
        <v>38</v>
      </c>
      <c r="Q54" s="55">
        <v>3000</v>
      </c>
      <c r="R54" s="55"/>
      <c r="S54" s="55"/>
      <c r="T54" s="55"/>
      <c r="U54" s="58"/>
      <c r="V54" s="55">
        <v>3000</v>
      </c>
      <c r="W54" s="58"/>
      <c r="X54" s="58"/>
      <c r="Y54" s="55"/>
      <c r="Z54" s="56"/>
      <c r="AA54" s="56"/>
      <c r="AB54" s="56"/>
      <c r="AC54" s="55"/>
      <c r="AD54" s="36"/>
      <c r="AE54" s="36"/>
    </row>
    <row r="55" spans="1:31" s="6" customFormat="1" ht="41.4" x14ac:dyDescent="0.3">
      <c r="A55" s="28" t="s">
        <v>33</v>
      </c>
      <c r="B55" s="28" t="s">
        <v>34</v>
      </c>
      <c r="C55" s="53" t="s">
        <v>35</v>
      </c>
      <c r="D55" s="54" t="s">
        <v>39</v>
      </c>
      <c r="E55" s="53" t="s">
        <v>70</v>
      </c>
      <c r="F55" s="54" t="s">
        <v>199</v>
      </c>
      <c r="G55" s="24" t="s">
        <v>80</v>
      </c>
      <c r="H55" s="121" t="s">
        <v>204</v>
      </c>
      <c r="I55" s="55" t="s">
        <v>119</v>
      </c>
      <c r="J55" s="64" t="s">
        <v>120</v>
      </c>
      <c r="K55" s="55" t="s">
        <v>51</v>
      </c>
      <c r="L55" s="56"/>
      <c r="M55" s="57" t="s">
        <v>43</v>
      </c>
      <c r="N55" s="55">
        <v>6</v>
      </c>
      <c r="O55" s="55">
        <v>11136</v>
      </c>
      <c r="P55" s="58" t="s">
        <v>38</v>
      </c>
      <c r="Q55" s="55">
        <v>11136</v>
      </c>
      <c r="R55" s="55"/>
      <c r="S55" s="55"/>
      <c r="T55" s="55"/>
      <c r="U55" s="58"/>
      <c r="V55" s="55">
        <v>11136</v>
      </c>
      <c r="W55" s="58"/>
      <c r="X55" s="58"/>
      <c r="Y55" s="55"/>
      <c r="Z55" s="56"/>
      <c r="AA55" s="56"/>
      <c r="AB55" s="56"/>
      <c r="AC55" s="55"/>
      <c r="AD55" s="36"/>
      <c r="AE55" s="36"/>
    </row>
    <row r="56" spans="1:31" s="6" customFormat="1" ht="69" x14ac:dyDescent="0.3">
      <c r="A56" s="28" t="s">
        <v>33</v>
      </c>
      <c r="B56" s="28" t="s">
        <v>34</v>
      </c>
      <c r="C56" s="53" t="s">
        <v>35</v>
      </c>
      <c r="D56" s="54" t="s">
        <v>36</v>
      </c>
      <c r="E56" s="53" t="s">
        <v>35</v>
      </c>
      <c r="F56" s="54" t="s">
        <v>40</v>
      </c>
      <c r="G56" s="24" t="s">
        <v>81</v>
      </c>
      <c r="H56" s="121" t="s">
        <v>205</v>
      </c>
      <c r="I56" s="55"/>
      <c r="J56" s="64" t="s">
        <v>161</v>
      </c>
      <c r="K56" s="55" t="s">
        <v>51</v>
      </c>
      <c r="L56" s="56"/>
      <c r="M56" s="57" t="s">
        <v>126</v>
      </c>
      <c r="N56" s="55">
        <v>374.14</v>
      </c>
      <c r="O56" s="55">
        <v>374.14</v>
      </c>
      <c r="P56" s="58" t="s">
        <v>38</v>
      </c>
      <c r="Q56" s="55">
        <v>374.14</v>
      </c>
      <c r="R56" s="55"/>
      <c r="S56" s="55"/>
      <c r="T56" s="55"/>
      <c r="U56" s="58"/>
      <c r="V56" s="55">
        <v>374.14</v>
      </c>
      <c r="W56" s="58"/>
      <c r="X56" s="58"/>
      <c r="Y56" s="55"/>
      <c r="Z56" s="56"/>
      <c r="AA56" s="56"/>
      <c r="AB56" s="56"/>
      <c r="AC56" s="55"/>
      <c r="AD56" s="36"/>
      <c r="AE56" s="36"/>
    </row>
    <row r="57" spans="1:31" s="6" customFormat="1" ht="82.8" x14ac:dyDescent="0.3">
      <c r="A57" s="28" t="s">
        <v>33</v>
      </c>
      <c r="B57" s="28" t="s">
        <v>34</v>
      </c>
      <c r="C57" s="53" t="s">
        <v>35</v>
      </c>
      <c r="D57" s="54" t="s">
        <v>36</v>
      </c>
      <c r="E57" s="53" t="s">
        <v>35</v>
      </c>
      <c r="F57" s="54" t="s">
        <v>40</v>
      </c>
      <c r="G57" s="24" t="s">
        <v>81</v>
      </c>
      <c r="H57" s="121" t="s">
        <v>205</v>
      </c>
      <c r="I57" s="55"/>
      <c r="J57" s="64" t="s">
        <v>162</v>
      </c>
      <c r="K57" s="55" t="s">
        <v>51</v>
      </c>
      <c r="L57" s="56"/>
      <c r="M57" s="57" t="s">
        <v>126</v>
      </c>
      <c r="N57" s="55">
        <v>1516.38</v>
      </c>
      <c r="O57" s="55">
        <v>1516.38</v>
      </c>
      <c r="P57" s="58" t="s">
        <v>38</v>
      </c>
      <c r="Q57" s="55">
        <v>1516.38</v>
      </c>
      <c r="R57" s="55"/>
      <c r="S57" s="55"/>
      <c r="T57" s="55"/>
      <c r="U57" s="58"/>
      <c r="V57" s="55">
        <v>1516.38</v>
      </c>
      <c r="W57" s="58"/>
      <c r="X57" s="58"/>
      <c r="Y57" s="55"/>
      <c r="Z57" s="56"/>
      <c r="AA57" s="56"/>
      <c r="AB57" s="56"/>
      <c r="AC57" s="55"/>
      <c r="AD57" s="36"/>
      <c r="AE57" s="36"/>
    </row>
    <row r="58" spans="1:31" s="6" customFormat="1" ht="69" x14ac:dyDescent="0.3">
      <c r="A58" s="28" t="s">
        <v>33</v>
      </c>
      <c r="B58" s="28" t="s">
        <v>34</v>
      </c>
      <c r="C58" s="53" t="s">
        <v>35</v>
      </c>
      <c r="D58" s="54" t="s">
        <v>36</v>
      </c>
      <c r="E58" s="53" t="s">
        <v>35</v>
      </c>
      <c r="F58" s="54" t="s">
        <v>40</v>
      </c>
      <c r="G58" s="24" t="s">
        <v>81</v>
      </c>
      <c r="H58" s="121" t="s">
        <v>205</v>
      </c>
      <c r="I58" s="55"/>
      <c r="J58" s="64" t="s">
        <v>163</v>
      </c>
      <c r="K58" s="55" t="s">
        <v>51</v>
      </c>
      <c r="L58" s="56"/>
      <c r="M58" s="57" t="s">
        <v>126</v>
      </c>
      <c r="N58" s="55">
        <v>3294.14</v>
      </c>
      <c r="O58" s="55">
        <v>3294.14</v>
      </c>
      <c r="P58" s="58" t="s">
        <v>38</v>
      </c>
      <c r="Q58" s="55">
        <v>3294.14</v>
      </c>
      <c r="R58" s="55"/>
      <c r="S58" s="55"/>
      <c r="T58" s="55"/>
      <c r="U58" s="58"/>
      <c r="V58" s="55">
        <v>3294.14</v>
      </c>
      <c r="W58" s="58"/>
      <c r="X58" s="58"/>
      <c r="Y58" s="55"/>
      <c r="Z58" s="56"/>
      <c r="AA58" s="56"/>
      <c r="AB58" s="56"/>
      <c r="AC58" s="55"/>
      <c r="AD58" s="36"/>
      <c r="AE58" s="36"/>
    </row>
    <row r="59" spans="1:31" s="6" customFormat="1" ht="82.8" x14ac:dyDescent="0.3">
      <c r="A59" s="28" t="s">
        <v>33</v>
      </c>
      <c r="B59" s="28" t="s">
        <v>34</v>
      </c>
      <c r="C59" s="53" t="s">
        <v>35</v>
      </c>
      <c r="D59" s="54" t="s">
        <v>36</v>
      </c>
      <c r="E59" s="53" t="s">
        <v>35</v>
      </c>
      <c r="F59" s="54" t="s">
        <v>40</v>
      </c>
      <c r="G59" s="24" t="s">
        <v>81</v>
      </c>
      <c r="H59" s="121" t="s">
        <v>205</v>
      </c>
      <c r="I59" s="55"/>
      <c r="J59" s="64" t="s">
        <v>164</v>
      </c>
      <c r="K59" s="55" t="s">
        <v>51</v>
      </c>
      <c r="L59" s="56"/>
      <c r="M59" s="57" t="s">
        <v>126</v>
      </c>
      <c r="N59" s="55">
        <v>222.69</v>
      </c>
      <c r="O59" s="55">
        <v>0</v>
      </c>
      <c r="P59" s="58" t="s">
        <v>38</v>
      </c>
      <c r="Q59" s="55">
        <v>0</v>
      </c>
      <c r="R59" s="55"/>
      <c r="S59" s="55"/>
      <c r="T59" s="55"/>
      <c r="U59" s="58"/>
      <c r="V59" s="55">
        <v>0</v>
      </c>
      <c r="W59" s="58"/>
      <c r="X59" s="58"/>
      <c r="Y59" s="55"/>
      <c r="Z59" s="56"/>
      <c r="AA59" s="56"/>
      <c r="AB59" s="56"/>
      <c r="AC59" s="55"/>
      <c r="AD59" s="36"/>
      <c r="AE59" s="36"/>
    </row>
    <row r="60" spans="1:31" s="6" customFormat="1" ht="82.8" x14ac:dyDescent="0.3">
      <c r="A60" s="28" t="s">
        <v>33</v>
      </c>
      <c r="B60" s="28" t="s">
        <v>34</v>
      </c>
      <c r="C60" s="53" t="s">
        <v>35</v>
      </c>
      <c r="D60" s="54" t="s">
        <v>36</v>
      </c>
      <c r="E60" s="53" t="s">
        <v>35</v>
      </c>
      <c r="F60" s="54" t="s">
        <v>37</v>
      </c>
      <c r="G60" s="24" t="s">
        <v>82</v>
      </c>
      <c r="H60" s="121" t="s">
        <v>128</v>
      </c>
      <c r="I60" s="55"/>
      <c r="J60" s="64" t="s">
        <v>165</v>
      </c>
      <c r="K60" s="55" t="s">
        <v>51</v>
      </c>
      <c r="L60" s="56"/>
      <c r="M60" s="57" t="s">
        <v>126</v>
      </c>
      <c r="N60" s="55">
        <v>258.51</v>
      </c>
      <c r="O60" s="55">
        <v>258.51</v>
      </c>
      <c r="P60" s="58" t="s">
        <v>38</v>
      </c>
      <c r="Q60" s="55">
        <v>258.51</v>
      </c>
      <c r="R60" s="55"/>
      <c r="S60" s="55"/>
      <c r="T60" s="55"/>
      <c r="U60" s="58"/>
      <c r="V60" s="55">
        <v>258.51</v>
      </c>
      <c r="W60" s="58"/>
      <c r="X60" s="58"/>
      <c r="Y60" s="55"/>
      <c r="Z60" s="56"/>
      <c r="AA60" s="56"/>
      <c r="AB60" s="56"/>
      <c r="AC60" s="55"/>
      <c r="AD60" s="36"/>
      <c r="AE60" s="36"/>
    </row>
    <row r="61" spans="1:31" s="6" customFormat="1" ht="82.8" x14ac:dyDescent="0.3">
      <c r="A61" s="28" t="s">
        <v>33</v>
      </c>
      <c r="B61" s="28" t="s">
        <v>34</v>
      </c>
      <c r="C61" s="53" t="s">
        <v>35</v>
      </c>
      <c r="D61" s="54" t="s">
        <v>39</v>
      </c>
      <c r="E61" s="53" t="s">
        <v>68</v>
      </c>
      <c r="F61" s="54" t="s">
        <v>69</v>
      </c>
      <c r="G61" s="24" t="s">
        <v>82</v>
      </c>
      <c r="H61" s="121" t="s">
        <v>128</v>
      </c>
      <c r="I61" s="55"/>
      <c r="J61" s="64" t="s">
        <v>166</v>
      </c>
      <c r="K61" s="55" t="s">
        <v>51</v>
      </c>
      <c r="L61" s="56"/>
      <c r="M61" s="57" t="s">
        <v>126</v>
      </c>
      <c r="N61" s="55">
        <v>936.41</v>
      </c>
      <c r="O61" s="55">
        <v>936.41</v>
      </c>
      <c r="P61" s="58" t="s">
        <v>38</v>
      </c>
      <c r="Q61" s="55">
        <v>936.41</v>
      </c>
      <c r="R61" s="55"/>
      <c r="S61" s="55"/>
      <c r="T61" s="55"/>
      <c r="U61" s="58"/>
      <c r="V61" s="55">
        <v>936.41</v>
      </c>
      <c r="W61" s="58"/>
      <c r="X61" s="58"/>
      <c r="Y61" s="55"/>
      <c r="Z61" s="56"/>
      <c r="AA61" s="56"/>
      <c r="AB61" s="56"/>
      <c r="AC61" s="55"/>
      <c r="AD61" s="36"/>
      <c r="AE61" s="36"/>
    </row>
    <row r="62" spans="1:31" s="6" customFormat="1" ht="82.8" x14ac:dyDescent="0.3">
      <c r="A62" s="28" t="s">
        <v>33</v>
      </c>
      <c r="B62" s="28" t="s">
        <v>34</v>
      </c>
      <c r="C62" s="53" t="s">
        <v>35</v>
      </c>
      <c r="D62" s="54" t="s">
        <v>36</v>
      </c>
      <c r="E62" s="53" t="s">
        <v>35</v>
      </c>
      <c r="F62" s="54" t="s">
        <v>37</v>
      </c>
      <c r="G62" s="24" t="s">
        <v>82</v>
      </c>
      <c r="H62" s="121" t="s">
        <v>128</v>
      </c>
      <c r="I62" s="55"/>
      <c r="J62" s="64" t="s">
        <v>167</v>
      </c>
      <c r="K62" s="55" t="s">
        <v>51</v>
      </c>
      <c r="L62" s="56"/>
      <c r="M62" s="57" t="s">
        <v>126</v>
      </c>
      <c r="N62" s="55">
        <v>137.84479999999999</v>
      </c>
      <c r="O62" s="55">
        <v>137.84</v>
      </c>
      <c r="P62" s="58" t="s">
        <v>38</v>
      </c>
      <c r="Q62" s="55">
        <v>137.84</v>
      </c>
      <c r="R62" s="55"/>
      <c r="S62" s="55"/>
      <c r="T62" s="55"/>
      <c r="U62" s="58"/>
      <c r="V62" s="55">
        <v>137.84</v>
      </c>
      <c r="W62" s="58"/>
      <c r="X62" s="58"/>
      <c r="Y62" s="55"/>
      <c r="Z62" s="56"/>
      <c r="AA62" s="56"/>
      <c r="AB62" s="56"/>
      <c r="AC62" s="55"/>
      <c r="AD62" s="36"/>
      <c r="AE62" s="36"/>
    </row>
    <row r="63" spans="1:31" s="6" customFormat="1" ht="82.8" x14ac:dyDescent="0.3">
      <c r="A63" s="28" t="s">
        <v>33</v>
      </c>
      <c r="B63" s="28" t="s">
        <v>34</v>
      </c>
      <c r="C63" s="53" t="s">
        <v>35</v>
      </c>
      <c r="D63" s="54" t="s">
        <v>39</v>
      </c>
      <c r="E63" s="53" t="s">
        <v>68</v>
      </c>
      <c r="F63" s="54" t="s">
        <v>69</v>
      </c>
      <c r="G63" s="24" t="s">
        <v>82</v>
      </c>
      <c r="H63" s="121" t="s">
        <v>128</v>
      </c>
      <c r="I63" s="55"/>
      <c r="J63" s="64" t="s">
        <v>167</v>
      </c>
      <c r="K63" s="55" t="s">
        <v>51</v>
      </c>
      <c r="L63" s="56"/>
      <c r="M63" s="57" t="s">
        <v>126</v>
      </c>
      <c r="N63" s="55">
        <v>862.06889999999999</v>
      </c>
      <c r="O63" s="55">
        <v>862.07</v>
      </c>
      <c r="P63" s="58" t="s">
        <v>38</v>
      </c>
      <c r="Q63" s="55">
        <v>862.07</v>
      </c>
      <c r="R63" s="55"/>
      <c r="S63" s="55"/>
      <c r="T63" s="55"/>
      <c r="U63" s="58"/>
      <c r="V63" s="55">
        <v>862.07</v>
      </c>
      <c r="W63" s="58"/>
      <c r="X63" s="58"/>
      <c r="Y63" s="55"/>
      <c r="Z63" s="56"/>
      <c r="AA63" s="56"/>
      <c r="AB63" s="56"/>
      <c r="AC63" s="55"/>
      <c r="AD63" s="36"/>
      <c r="AE63" s="36"/>
    </row>
    <row r="64" spans="1:31" s="6" customFormat="1" ht="82.8" x14ac:dyDescent="0.3">
      <c r="A64" s="28" t="s">
        <v>33</v>
      </c>
      <c r="B64" s="28" t="s">
        <v>34</v>
      </c>
      <c r="C64" s="53" t="s">
        <v>35</v>
      </c>
      <c r="D64" s="54" t="s">
        <v>44</v>
      </c>
      <c r="E64" s="53" t="s">
        <v>35</v>
      </c>
      <c r="F64" s="54" t="s">
        <v>37</v>
      </c>
      <c r="G64" s="24" t="s">
        <v>82</v>
      </c>
      <c r="H64" s="121" t="s">
        <v>128</v>
      </c>
      <c r="I64" s="55"/>
      <c r="J64" s="64" t="s">
        <v>168</v>
      </c>
      <c r="K64" s="55" t="s">
        <v>51</v>
      </c>
      <c r="L64" s="56"/>
      <c r="M64" s="57" t="s">
        <v>126</v>
      </c>
      <c r="N64" s="55">
        <v>775.91</v>
      </c>
      <c r="O64" s="55">
        <v>775.91</v>
      </c>
      <c r="P64" s="58" t="s">
        <v>38</v>
      </c>
      <c r="Q64" s="55">
        <v>775.91</v>
      </c>
      <c r="R64" s="55"/>
      <c r="S64" s="55"/>
      <c r="T64" s="55"/>
      <c r="U64" s="58"/>
      <c r="V64" s="55">
        <v>775.91</v>
      </c>
      <c r="W64" s="58"/>
      <c r="X64" s="58"/>
      <c r="Y64" s="55"/>
      <c r="Z64" s="56"/>
      <c r="AA64" s="56"/>
      <c r="AB64" s="56"/>
      <c r="AC64" s="55"/>
      <c r="AD64" s="36"/>
      <c r="AE64" s="36"/>
    </row>
    <row r="65" spans="1:31" s="6" customFormat="1" ht="82.8" x14ac:dyDescent="0.3">
      <c r="A65" s="28" t="s">
        <v>33</v>
      </c>
      <c r="B65" s="28" t="s">
        <v>34</v>
      </c>
      <c r="C65" s="53" t="s">
        <v>35</v>
      </c>
      <c r="D65" s="54" t="s">
        <v>36</v>
      </c>
      <c r="E65" s="53" t="s">
        <v>35</v>
      </c>
      <c r="F65" s="54" t="s">
        <v>37</v>
      </c>
      <c r="G65" s="24" t="s">
        <v>82</v>
      </c>
      <c r="H65" s="121" t="s">
        <v>128</v>
      </c>
      <c r="I65" s="55"/>
      <c r="J65" s="64" t="s">
        <v>169</v>
      </c>
      <c r="K65" s="55" t="s">
        <v>51</v>
      </c>
      <c r="L65" s="56"/>
      <c r="M65" s="57" t="s">
        <v>126</v>
      </c>
      <c r="N65" s="55">
        <v>669.99</v>
      </c>
      <c r="O65" s="55">
        <v>669.99</v>
      </c>
      <c r="P65" s="58" t="s">
        <v>38</v>
      </c>
      <c r="Q65" s="55">
        <v>669.99</v>
      </c>
      <c r="R65" s="55"/>
      <c r="S65" s="55"/>
      <c r="T65" s="55"/>
      <c r="U65" s="58"/>
      <c r="V65" s="55">
        <v>669.99</v>
      </c>
      <c r="W65" s="58"/>
      <c r="X65" s="58"/>
      <c r="Y65" s="55"/>
      <c r="Z65" s="56"/>
      <c r="AA65" s="56"/>
      <c r="AB65" s="56"/>
      <c r="AC65" s="55"/>
      <c r="AD65" s="36"/>
      <c r="AE65" s="36"/>
    </row>
    <row r="66" spans="1:31" s="6" customFormat="1" ht="82.8" x14ac:dyDescent="0.3">
      <c r="A66" s="28" t="s">
        <v>33</v>
      </c>
      <c r="B66" s="28" t="s">
        <v>34</v>
      </c>
      <c r="C66" s="53" t="s">
        <v>35</v>
      </c>
      <c r="D66" s="54" t="s">
        <v>36</v>
      </c>
      <c r="E66" s="53" t="s">
        <v>35</v>
      </c>
      <c r="F66" s="54" t="s">
        <v>37</v>
      </c>
      <c r="G66" s="24" t="s">
        <v>82</v>
      </c>
      <c r="H66" s="121" t="s">
        <v>128</v>
      </c>
      <c r="I66" s="55"/>
      <c r="J66" s="64" t="s">
        <v>170</v>
      </c>
      <c r="K66" s="55" t="s">
        <v>51</v>
      </c>
      <c r="L66" s="56"/>
      <c r="M66" s="57" t="s">
        <v>126</v>
      </c>
      <c r="N66" s="55">
        <v>1647.24</v>
      </c>
      <c r="O66" s="55">
        <v>1647.24</v>
      </c>
      <c r="P66" s="58" t="s">
        <v>38</v>
      </c>
      <c r="Q66" s="55">
        <v>1647.24</v>
      </c>
      <c r="R66" s="55"/>
      <c r="S66" s="55"/>
      <c r="T66" s="55"/>
      <c r="U66" s="58"/>
      <c r="V66" s="55">
        <v>1647.24</v>
      </c>
      <c r="W66" s="58"/>
      <c r="X66" s="58"/>
      <c r="Y66" s="55"/>
      <c r="Z66" s="56"/>
      <c r="AA66" s="56"/>
      <c r="AB66" s="56"/>
      <c r="AC66" s="55"/>
      <c r="AD66" s="36"/>
      <c r="AE66" s="36"/>
    </row>
    <row r="67" spans="1:31" s="6" customFormat="1" ht="82.8" x14ac:dyDescent="0.3">
      <c r="A67" s="28" t="s">
        <v>33</v>
      </c>
      <c r="B67" s="28" t="s">
        <v>34</v>
      </c>
      <c r="C67" s="53" t="s">
        <v>35</v>
      </c>
      <c r="D67" s="54" t="s">
        <v>44</v>
      </c>
      <c r="E67" s="53" t="s">
        <v>35</v>
      </c>
      <c r="F67" s="54" t="s">
        <v>37</v>
      </c>
      <c r="G67" s="24" t="s">
        <v>82</v>
      </c>
      <c r="H67" s="121" t="s">
        <v>128</v>
      </c>
      <c r="I67" s="55"/>
      <c r="J67" s="64" t="s">
        <v>171</v>
      </c>
      <c r="K67" s="55" t="s">
        <v>51</v>
      </c>
      <c r="L67" s="56"/>
      <c r="M67" s="57" t="s">
        <v>126</v>
      </c>
      <c r="N67" s="55">
        <v>775.91</v>
      </c>
      <c r="O67" s="55">
        <v>775.91</v>
      </c>
      <c r="P67" s="58" t="s">
        <v>38</v>
      </c>
      <c r="Q67" s="55">
        <v>775.91</v>
      </c>
      <c r="R67" s="55"/>
      <c r="S67" s="55"/>
      <c r="T67" s="55"/>
      <c r="U67" s="58"/>
      <c r="V67" s="55">
        <v>775.91</v>
      </c>
      <c r="W67" s="58"/>
      <c r="X67" s="58"/>
      <c r="Y67" s="55"/>
      <c r="Z67" s="56"/>
      <c r="AA67" s="56"/>
      <c r="AB67" s="56"/>
      <c r="AC67" s="55"/>
      <c r="AD67" s="36"/>
      <c r="AE67" s="36"/>
    </row>
    <row r="68" spans="1:31" s="6" customFormat="1" ht="82.8" x14ac:dyDescent="0.3">
      <c r="A68" s="28" t="s">
        <v>33</v>
      </c>
      <c r="B68" s="28" t="s">
        <v>34</v>
      </c>
      <c r="C68" s="53" t="s">
        <v>35</v>
      </c>
      <c r="D68" s="54" t="s">
        <v>36</v>
      </c>
      <c r="E68" s="53" t="s">
        <v>35</v>
      </c>
      <c r="F68" s="54" t="s">
        <v>37</v>
      </c>
      <c r="G68" s="24" t="s">
        <v>82</v>
      </c>
      <c r="H68" s="121" t="s">
        <v>128</v>
      </c>
      <c r="I68" s="55"/>
      <c r="J68" s="64" t="s">
        <v>172</v>
      </c>
      <c r="K68" s="55" t="s">
        <v>51</v>
      </c>
      <c r="L68" s="56"/>
      <c r="M68" s="57" t="s">
        <v>126</v>
      </c>
      <c r="N68" s="55">
        <v>709.87</v>
      </c>
      <c r="O68" s="55">
        <v>709.87</v>
      </c>
      <c r="P68" s="58" t="s">
        <v>38</v>
      </c>
      <c r="Q68" s="55">
        <v>709.87</v>
      </c>
      <c r="R68" s="55"/>
      <c r="S68" s="55"/>
      <c r="T68" s="55"/>
      <c r="U68" s="58"/>
      <c r="V68" s="55">
        <v>709.87</v>
      </c>
      <c r="W68" s="58"/>
      <c r="X68" s="58"/>
      <c r="Y68" s="55"/>
      <c r="Z68" s="56"/>
      <c r="AA68" s="56"/>
      <c r="AB68" s="56"/>
      <c r="AC68" s="55"/>
      <c r="AD68" s="36"/>
      <c r="AE68" s="36"/>
    </row>
    <row r="69" spans="1:31" s="6" customFormat="1" ht="82.8" x14ac:dyDescent="0.3">
      <c r="A69" s="28" t="s">
        <v>33</v>
      </c>
      <c r="B69" s="28" t="s">
        <v>34</v>
      </c>
      <c r="C69" s="53" t="s">
        <v>35</v>
      </c>
      <c r="D69" s="54" t="s">
        <v>44</v>
      </c>
      <c r="E69" s="53" t="s">
        <v>35</v>
      </c>
      <c r="F69" s="54" t="s">
        <v>37</v>
      </c>
      <c r="G69" s="24" t="s">
        <v>82</v>
      </c>
      <c r="H69" s="121" t="s">
        <v>128</v>
      </c>
      <c r="I69" s="55"/>
      <c r="J69" s="64" t="s">
        <v>173</v>
      </c>
      <c r="K69" s="55" t="s">
        <v>51</v>
      </c>
      <c r="L69" s="56"/>
      <c r="M69" s="57" t="s">
        <v>126</v>
      </c>
      <c r="N69" s="55">
        <v>786.59</v>
      </c>
      <c r="O69" s="55">
        <v>786.59</v>
      </c>
      <c r="P69" s="58" t="s">
        <v>38</v>
      </c>
      <c r="Q69" s="55">
        <v>786.59</v>
      </c>
      <c r="R69" s="55"/>
      <c r="S69" s="55"/>
      <c r="T69" s="55"/>
      <c r="U69" s="58"/>
      <c r="V69" s="55">
        <v>786.59</v>
      </c>
      <c r="W69" s="58"/>
      <c r="X69" s="58"/>
      <c r="Y69" s="55"/>
      <c r="Z69" s="56"/>
      <c r="AA69" s="56"/>
      <c r="AB69" s="56"/>
      <c r="AC69" s="55"/>
      <c r="AD69" s="36"/>
      <c r="AE69" s="36"/>
    </row>
    <row r="70" spans="1:31" s="6" customFormat="1" ht="82.8" x14ac:dyDescent="0.3">
      <c r="A70" s="28" t="s">
        <v>33</v>
      </c>
      <c r="B70" s="28" t="s">
        <v>34</v>
      </c>
      <c r="C70" s="53" t="s">
        <v>35</v>
      </c>
      <c r="D70" s="54" t="s">
        <v>36</v>
      </c>
      <c r="E70" s="53" t="s">
        <v>35</v>
      </c>
      <c r="F70" s="54" t="s">
        <v>37</v>
      </c>
      <c r="G70" s="24" t="s">
        <v>82</v>
      </c>
      <c r="H70" s="121" t="s">
        <v>128</v>
      </c>
      <c r="I70" s="55"/>
      <c r="J70" s="64" t="s">
        <v>174</v>
      </c>
      <c r="K70" s="55" t="s">
        <v>51</v>
      </c>
      <c r="L70" s="56"/>
      <c r="M70" s="57" t="s">
        <v>126</v>
      </c>
      <c r="N70" s="55">
        <v>1007.4</v>
      </c>
      <c r="O70" s="55">
        <v>1007.4</v>
      </c>
      <c r="P70" s="58" t="s">
        <v>38</v>
      </c>
      <c r="Q70" s="55">
        <v>1007.4</v>
      </c>
      <c r="R70" s="55"/>
      <c r="S70" s="55"/>
      <c r="T70" s="55"/>
      <c r="U70" s="58"/>
      <c r="V70" s="55">
        <v>1007.4</v>
      </c>
      <c r="W70" s="58"/>
      <c r="X70" s="58"/>
      <c r="Y70" s="55"/>
      <c r="Z70" s="56"/>
      <c r="AA70" s="56"/>
      <c r="AB70" s="56"/>
      <c r="AC70" s="55"/>
      <c r="AD70" s="36"/>
      <c r="AE70" s="36"/>
    </row>
    <row r="71" spans="1:31" s="6" customFormat="1" ht="82.8" x14ac:dyDescent="0.3">
      <c r="A71" s="28" t="s">
        <v>33</v>
      </c>
      <c r="B71" s="28" t="s">
        <v>34</v>
      </c>
      <c r="C71" s="53" t="s">
        <v>35</v>
      </c>
      <c r="D71" s="54" t="s">
        <v>36</v>
      </c>
      <c r="E71" s="53" t="s">
        <v>35</v>
      </c>
      <c r="F71" s="54" t="s">
        <v>37</v>
      </c>
      <c r="G71" s="24" t="s">
        <v>82</v>
      </c>
      <c r="H71" s="121" t="s">
        <v>128</v>
      </c>
      <c r="I71" s="55"/>
      <c r="J71" s="64" t="s">
        <v>175</v>
      </c>
      <c r="K71" s="55" t="s">
        <v>51</v>
      </c>
      <c r="L71" s="56"/>
      <c r="M71" s="57" t="s">
        <v>126</v>
      </c>
      <c r="N71" s="55">
        <v>1059.01</v>
      </c>
      <c r="O71" s="55">
        <v>1059.01</v>
      </c>
      <c r="P71" s="58" t="s">
        <v>38</v>
      </c>
      <c r="Q71" s="55">
        <v>1059.01</v>
      </c>
      <c r="R71" s="55"/>
      <c r="S71" s="55"/>
      <c r="T71" s="55"/>
      <c r="U71" s="58"/>
      <c r="V71" s="55">
        <v>1059.01</v>
      </c>
      <c r="W71" s="58"/>
      <c r="X71" s="58"/>
      <c r="Y71" s="55"/>
      <c r="Z71" s="56"/>
      <c r="AA71" s="56"/>
      <c r="AB71" s="56"/>
      <c r="AC71" s="55"/>
      <c r="AD71" s="36"/>
      <c r="AE71" s="36"/>
    </row>
    <row r="72" spans="1:31" s="6" customFormat="1" ht="82.8" x14ac:dyDescent="0.3">
      <c r="A72" s="28" t="s">
        <v>33</v>
      </c>
      <c r="B72" s="28" t="s">
        <v>34</v>
      </c>
      <c r="C72" s="53" t="s">
        <v>35</v>
      </c>
      <c r="D72" s="54" t="s">
        <v>44</v>
      </c>
      <c r="E72" s="53" t="s">
        <v>35</v>
      </c>
      <c r="F72" s="54" t="s">
        <v>37</v>
      </c>
      <c r="G72" s="24" t="s">
        <v>82</v>
      </c>
      <c r="H72" s="121" t="s">
        <v>128</v>
      </c>
      <c r="I72" s="55"/>
      <c r="J72" s="64" t="s">
        <v>176</v>
      </c>
      <c r="K72" s="55" t="s">
        <v>51</v>
      </c>
      <c r="L72" s="56"/>
      <c r="M72" s="57" t="s">
        <v>126</v>
      </c>
      <c r="N72" s="55">
        <v>778.96</v>
      </c>
      <c r="O72" s="55">
        <v>778.96</v>
      </c>
      <c r="P72" s="58" t="s">
        <v>38</v>
      </c>
      <c r="Q72" s="55">
        <v>778.96</v>
      </c>
      <c r="R72" s="55"/>
      <c r="S72" s="55"/>
      <c r="T72" s="55"/>
      <c r="U72" s="58"/>
      <c r="V72" s="55">
        <v>778.96</v>
      </c>
      <c r="W72" s="58"/>
      <c r="X72" s="58"/>
      <c r="Y72" s="55"/>
      <c r="Z72" s="56"/>
      <c r="AA72" s="56"/>
      <c r="AB72" s="56"/>
      <c r="AC72" s="55"/>
      <c r="AD72" s="36"/>
      <c r="AE72" s="36"/>
    </row>
    <row r="73" spans="1:31" s="6" customFormat="1" ht="82.8" x14ac:dyDescent="0.3">
      <c r="A73" s="28" t="s">
        <v>33</v>
      </c>
      <c r="B73" s="28" t="s">
        <v>34</v>
      </c>
      <c r="C73" s="53" t="s">
        <v>35</v>
      </c>
      <c r="D73" s="54" t="s">
        <v>36</v>
      </c>
      <c r="E73" s="53" t="s">
        <v>35</v>
      </c>
      <c r="F73" s="54" t="s">
        <v>37</v>
      </c>
      <c r="G73" s="24" t="s">
        <v>82</v>
      </c>
      <c r="H73" s="121" t="s">
        <v>128</v>
      </c>
      <c r="I73" s="55"/>
      <c r="J73" s="64" t="s">
        <v>177</v>
      </c>
      <c r="K73" s="55" t="s">
        <v>51</v>
      </c>
      <c r="L73" s="56"/>
      <c r="M73" s="57" t="s">
        <v>126</v>
      </c>
      <c r="N73" s="55">
        <v>1341.58</v>
      </c>
      <c r="O73" s="55">
        <v>1341.58</v>
      </c>
      <c r="P73" s="58" t="s">
        <v>38</v>
      </c>
      <c r="Q73" s="55">
        <v>1341.58</v>
      </c>
      <c r="R73" s="55"/>
      <c r="S73" s="55"/>
      <c r="T73" s="55"/>
      <c r="U73" s="58"/>
      <c r="V73" s="55">
        <v>1341.58</v>
      </c>
      <c r="W73" s="58"/>
      <c r="X73" s="58"/>
      <c r="Y73" s="55"/>
      <c r="Z73" s="56"/>
      <c r="AA73" s="56"/>
      <c r="AB73" s="56"/>
      <c r="AC73" s="55"/>
      <c r="AD73" s="36"/>
      <c r="AE73" s="36"/>
    </row>
    <row r="74" spans="1:31" s="6" customFormat="1" ht="82.8" x14ac:dyDescent="0.3">
      <c r="A74" s="28" t="s">
        <v>33</v>
      </c>
      <c r="B74" s="28" t="s">
        <v>34</v>
      </c>
      <c r="C74" s="53" t="s">
        <v>35</v>
      </c>
      <c r="D74" s="54" t="s">
        <v>36</v>
      </c>
      <c r="E74" s="53" t="s">
        <v>35</v>
      </c>
      <c r="F74" s="54" t="s">
        <v>37</v>
      </c>
      <c r="G74" s="24" t="s">
        <v>82</v>
      </c>
      <c r="H74" s="121" t="s">
        <v>128</v>
      </c>
      <c r="I74" s="55"/>
      <c r="J74" s="64" t="s">
        <v>178</v>
      </c>
      <c r="K74" s="55" t="s">
        <v>51</v>
      </c>
      <c r="L74" s="56"/>
      <c r="M74" s="57" t="s">
        <v>126</v>
      </c>
      <c r="N74" s="55">
        <v>584.52</v>
      </c>
      <c r="O74" s="55">
        <v>584.52</v>
      </c>
      <c r="P74" s="58" t="s">
        <v>38</v>
      </c>
      <c r="Q74" s="55">
        <v>584.52</v>
      </c>
      <c r="R74" s="55"/>
      <c r="S74" s="55"/>
      <c r="T74" s="55"/>
      <c r="U74" s="58"/>
      <c r="V74" s="55">
        <v>584.52</v>
      </c>
      <c r="W74" s="58"/>
      <c r="X74" s="58"/>
      <c r="Y74" s="55"/>
      <c r="Z74" s="56"/>
      <c r="AA74" s="56"/>
      <c r="AB74" s="56"/>
      <c r="AC74" s="55"/>
      <c r="AD74" s="36"/>
      <c r="AE74" s="36"/>
    </row>
    <row r="75" spans="1:31" s="6" customFormat="1" ht="82.8" x14ac:dyDescent="0.3">
      <c r="A75" s="28" t="s">
        <v>33</v>
      </c>
      <c r="B75" s="28" t="s">
        <v>34</v>
      </c>
      <c r="C75" s="53" t="s">
        <v>35</v>
      </c>
      <c r="D75" s="54" t="s">
        <v>36</v>
      </c>
      <c r="E75" s="53" t="s">
        <v>35</v>
      </c>
      <c r="F75" s="54" t="s">
        <v>37</v>
      </c>
      <c r="G75" s="24" t="s">
        <v>82</v>
      </c>
      <c r="H75" s="121" t="s">
        <v>128</v>
      </c>
      <c r="I75" s="55"/>
      <c r="J75" s="64" t="s">
        <v>164</v>
      </c>
      <c r="K75" s="55" t="s">
        <v>51</v>
      </c>
      <c r="L75" s="56"/>
      <c r="M75" s="57" t="s">
        <v>126</v>
      </c>
      <c r="N75" s="55">
        <v>222.69</v>
      </c>
      <c r="O75" s="55">
        <v>222.69</v>
      </c>
      <c r="P75" s="58" t="s">
        <v>38</v>
      </c>
      <c r="Q75" s="55">
        <v>222.69</v>
      </c>
      <c r="R75" s="55"/>
      <c r="S75" s="55"/>
      <c r="T75" s="55"/>
      <c r="U75" s="58"/>
      <c r="V75" s="55">
        <v>222.69</v>
      </c>
      <c r="W75" s="58"/>
      <c r="X75" s="58"/>
      <c r="Y75" s="55"/>
      <c r="Z75" s="56"/>
      <c r="AA75" s="56"/>
      <c r="AB75" s="56"/>
      <c r="AC75" s="55"/>
      <c r="AD75" s="36"/>
      <c r="AE75" s="36"/>
    </row>
    <row r="76" spans="1:31" s="6" customFormat="1" ht="96.6" x14ac:dyDescent="0.3">
      <c r="A76" s="28" t="s">
        <v>33</v>
      </c>
      <c r="B76" s="28" t="s">
        <v>34</v>
      </c>
      <c r="C76" s="53" t="s">
        <v>35</v>
      </c>
      <c r="D76" s="54" t="s">
        <v>39</v>
      </c>
      <c r="E76" s="53" t="s">
        <v>68</v>
      </c>
      <c r="F76" s="54" t="s">
        <v>69</v>
      </c>
      <c r="G76" s="24" t="s">
        <v>200</v>
      </c>
      <c r="H76" s="121" t="s">
        <v>206</v>
      </c>
      <c r="I76" s="55"/>
      <c r="J76" s="64" t="s">
        <v>179</v>
      </c>
      <c r="K76" s="55" t="s">
        <v>51</v>
      </c>
      <c r="L76" s="56"/>
      <c r="M76" s="57" t="s">
        <v>126</v>
      </c>
      <c r="N76" s="55">
        <v>4277.09</v>
      </c>
      <c r="O76" s="55">
        <v>4277.09</v>
      </c>
      <c r="P76" s="58" t="s">
        <v>38</v>
      </c>
      <c r="Q76" s="55">
        <v>4277.09</v>
      </c>
      <c r="R76" s="55"/>
      <c r="S76" s="55"/>
      <c r="T76" s="55"/>
      <c r="U76" s="58"/>
      <c r="V76" s="55">
        <v>4277.09</v>
      </c>
      <c r="W76" s="58"/>
      <c r="X76" s="58"/>
      <c r="Y76" s="55"/>
      <c r="Z76" s="56"/>
      <c r="AA76" s="56"/>
      <c r="AB76" s="56"/>
      <c r="AC76" s="55"/>
      <c r="AD76" s="36"/>
      <c r="AE76" s="36"/>
    </row>
    <row r="77" spans="1:31" s="6" customFormat="1" ht="96.6" x14ac:dyDescent="0.3">
      <c r="A77" s="28" t="s">
        <v>33</v>
      </c>
      <c r="B77" s="28" t="s">
        <v>34</v>
      </c>
      <c r="C77" s="53" t="s">
        <v>35</v>
      </c>
      <c r="D77" s="54" t="s">
        <v>36</v>
      </c>
      <c r="E77" s="53" t="s">
        <v>35</v>
      </c>
      <c r="F77" s="54" t="s">
        <v>40</v>
      </c>
      <c r="G77" s="24" t="s">
        <v>83</v>
      </c>
      <c r="H77" s="121" t="s">
        <v>207</v>
      </c>
      <c r="I77" s="55"/>
      <c r="J77" s="64" t="s">
        <v>180</v>
      </c>
      <c r="K77" s="55" t="s">
        <v>51</v>
      </c>
      <c r="L77" s="56"/>
      <c r="M77" s="57" t="s">
        <v>126</v>
      </c>
      <c r="N77" s="55">
        <v>9250</v>
      </c>
      <c r="O77" s="55">
        <v>9250</v>
      </c>
      <c r="P77" s="58" t="s">
        <v>38</v>
      </c>
      <c r="Q77" s="55">
        <v>9250</v>
      </c>
      <c r="R77" s="55"/>
      <c r="S77" s="55"/>
      <c r="T77" s="55"/>
      <c r="U77" s="58"/>
      <c r="V77" s="55">
        <v>9250</v>
      </c>
      <c r="W77" s="58"/>
      <c r="X77" s="58"/>
      <c r="Y77" s="55"/>
      <c r="Z77" s="56"/>
      <c r="AA77" s="56"/>
      <c r="AB77" s="56"/>
      <c r="AC77" s="55"/>
      <c r="AD77" s="36"/>
      <c r="AE77" s="36"/>
    </row>
    <row r="78" spans="1:31" s="6" customFormat="1" ht="96.6" x14ac:dyDescent="0.3">
      <c r="A78" s="28" t="s">
        <v>33</v>
      </c>
      <c r="B78" s="28" t="s">
        <v>34</v>
      </c>
      <c r="C78" s="53" t="s">
        <v>35</v>
      </c>
      <c r="D78" s="54" t="s">
        <v>36</v>
      </c>
      <c r="E78" s="53" t="s">
        <v>35</v>
      </c>
      <c r="F78" s="54" t="s">
        <v>40</v>
      </c>
      <c r="G78" s="24" t="s">
        <v>83</v>
      </c>
      <c r="H78" s="121" t="s">
        <v>207</v>
      </c>
      <c r="I78" s="55"/>
      <c r="J78" s="64" t="s">
        <v>181</v>
      </c>
      <c r="K78" s="55" t="s">
        <v>51</v>
      </c>
      <c r="L78" s="56"/>
      <c r="M78" s="57" t="s">
        <v>126</v>
      </c>
      <c r="N78" s="55">
        <v>9250</v>
      </c>
      <c r="O78" s="55">
        <v>9250</v>
      </c>
      <c r="P78" s="58" t="s">
        <v>38</v>
      </c>
      <c r="Q78" s="55">
        <v>9250</v>
      </c>
      <c r="R78" s="55"/>
      <c r="S78" s="55"/>
      <c r="T78" s="55"/>
      <c r="U78" s="58"/>
      <c r="V78" s="55">
        <v>9250</v>
      </c>
      <c r="W78" s="58"/>
      <c r="X78" s="58"/>
      <c r="Y78" s="55"/>
      <c r="Z78" s="56"/>
      <c r="AA78" s="56"/>
      <c r="AB78" s="56"/>
      <c r="AC78" s="55"/>
      <c r="AD78" s="36"/>
      <c r="AE78" s="36"/>
    </row>
    <row r="79" spans="1:31" s="6" customFormat="1" ht="82.8" x14ac:dyDescent="0.3">
      <c r="A79" s="28" t="s">
        <v>33</v>
      </c>
      <c r="B79" s="28" t="s">
        <v>34</v>
      </c>
      <c r="C79" s="53" t="s">
        <v>35</v>
      </c>
      <c r="D79" s="54" t="s">
        <v>36</v>
      </c>
      <c r="E79" s="53" t="s">
        <v>35</v>
      </c>
      <c r="F79" s="54" t="s">
        <v>40</v>
      </c>
      <c r="G79" s="24" t="s">
        <v>83</v>
      </c>
      <c r="H79" s="121" t="s">
        <v>207</v>
      </c>
      <c r="I79" s="55"/>
      <c r="J79" s="64" t="s">
        <v>182</v>
      </c>
      <c r="K79" s="55" t="s">
        <v>51</v>
      </c>
      <c r="L79" s="56"/>
      <c r="M79" s="57" t="s">
        <v>126</v>
      </c>
      <c r="N79" s="55">
        <v>9312.5</v>
      </c>
      <c r="O79" s="55">
        <v>9312.5</v>
      </c>
      <c r="P79" s="58" t="s">
        <v>38</v>
      </c>
      <c r="Q79" s="55">
        <v>9312.5</v>
      </c>
      <c r="R79" s="55"/>
      <c r="S79" s="55"/>
      <c r="T79" s="55"/>
      <c r="U79" s="58"/>
      <c r="V79" s="55">
        <v>9312.5</v>
      </c>
      <c r="W79" s="58"/>
      <c r="X79" s="58"/>
      <c r="Y79" s="55"/>
      <c r="Z79" s="56"/>
      <c r="AA79" s="56"/>
      <c r="AB79" s="56"/>
      <c r="AC79" s="55"/>
      <c r="AD79" s="36"/>
      <c r="AE79" s="36"/>
    </row>
    <row r="80" spans="1:31" s="6" customFormat="1" ht="82.8" x14ac:dyDescent="0.3">
      <c r="A80" s="28" t="s">
        <v>33</v>
      </c>
      <c r="B80" s="28" t="s">
        <v>34</v>
      </c>
      <c r="C80" s="53" t="s">
        <v>35</v>
      </c>
      <c r="D80" s="54" t="s">
        <v>36</v>
      </c>
      <c r="E80" s="53" t="s">
        <v>35</v>
      </c>
      <c r="F80" s="54" t="s">
        <v>40</v>
      </c>
      <c r="G80" s="24" t="s">
        <v>83</v>
      </c>
      <c r="H80" s="121" t="s">
        <v>207</v>
      </c>
      <c r="I80" s="55"/>
      <c r="J80" s="64" t="s">
        <v>183</v>
      </c>
      <c r="K80" s="55" t="s">
        <v>51</v>
      </c>
      <c r="L80" s="56"/>
      <c r="M80" s="57" t="s">
        <v>126</v>
      </c>
      <c r="N80" s="55">
        <v>9312.5</v>
      </c>
      <c r="O80" s="55">
        <v>9312.5</v>
      </c>
      <c r="P80" s="58" t="s">
        <v>38</v>
      </c>
      <c r="Q80" s="55">
        <v>9312.5</v>
      </c>
      <c r="R80" s="55"/>
      <c r="S80" s="55"/>
      <c r="T80" s="55"/>
      <c r="U80" s="58"/>
      <c r="V80" s="55">
        <v>9312.5</v>
      </c>
      <c r="W80" s="58"/>
      <c r="X80" s="58"/>
      <c r="Y80" s="55"/>
      <c r="Z80" s="56"/>
      <c r="AA80" s="56"/>
      <c r="AB80" s="56"/>
      <c r="AC80" s="55"/>
      <c r="AD80" s="36"/>
      <c r="AE80" s="36"/>
    </row>
    <row r="81" spans="1:31" s="6" customFormat="1" ht="96.6" x14ac:dyDescent="0.3">
      <c r="A81" s="28" t="s">
        <v>33</v>
      </c>
      <c r="B81" s="28" t="s">
        <v>34</v>
      </c>
      <c r="C81" s="53" t="s">
        <v>35</v>
      </c>
      <c r="D81" s="54" t="s">
        <v>36</v>
      </c>
      <c r="E81" s="53" t="s">
        <v>35</v>
      </c>
      <c r="F81" s="54" t="s">
        <v>37</v>
      </c>
      <c r="G81" s="24" t="s">
        <v>84</v>
      </c>
      <c r="H81" s="121" t="s">
        <v>208</v>
      </c>
      <c r="I81" s="55"/>
      <c r="J81" s="64" t="s">
        <v>184</v>
      </c>
      <c r="K81" s="55" t="s">
        <v>51</v>
      </c>
      <c r="L81" s="56"/>
      <c r="M81" s="57" t="s">
        <v>126</v>
      </c>
      <c r="N81" s="55">
        <v>45</v>
      </c>
      <c r="O81" s="55">
        <v>45</v>
      </c>
      <c r="P81" s="58" t="s">
        <v>38</v>
      </c>
      <c r="Q81" s="55">
        <v>45</v>
      </c>
      <c r="R81" s="55"/>
      <c r="S81" s="55"/>
      <c r="T81" s="55"/>
      <c r="U81" s="58"/>
      <c r="V81" s="55">
        <v>45</v>
      </c>
      <c r="W81" s="58"/>
      <c r="X81" s="58"/>
      <c r="Y81" s="55"/>
      <c r="Z81" s="56"/>
      <c r="AA81" s="56"/>
      <c r="AB81" s="56"/>
      <c r="AC81" s="55"/>
      <c r="AD81" s="36"/>
      <c r="AE81" s="36"/>
    </row>
    <row r="82" spans="1:31" s="6" customFormat="1" ht="110.4" x14ac:dyDescent="0.3">
      <c r="A82" s="28" t="s">
        <v>33</v>
      </c>
      <c r="B82" s="28" t="s">
        <v>34</v>
      </c>
      <c r="C82" s="53" t="s">
        <v>35</v>
      </c>
      <c r="D82" s="54" t="s">
        <v>36</v>
      </c>
      <c r="E82" s="53" t="s">
        <v>35</v>
      </c>
      <c r="F82" s="54" t="s">
        <v>37</v>
      </c>
      <c r="G82" s="24" t="s">
        <v>84</v>
      </c>
      <c r="H82" s="121" t="s">
        <v>208</v>
      </c>
      <c r="I82" s="55"/>
      <c r="J82" s="64" t="s">
        <v>185</v>
      </c>
      <c r="K82" s="55" t="s">
        <v>51</v>
      </c>
      <c r="L82" s="56"/>
      <c r="M82" s="57" t="s">
        <v>126</v>
      </c>
      <c r="N82" s="55">
        <v>144</v>
      </c>
      <c r="O82" s="55">
        <v>144</v>
      </c>
      <c r="P82" s="58" t="s">
        <v>38</v>
      </c>
      <c r="Q82" s="55">
        <v>144</v>
      </c>
      <c r="R82" s="55"/>
      <c r="S82" s="55"/>
      <c r="T82" s="55"/>
      <c r="U82" s="58"/>
      <c r="V82" s="55">
        <v>144</v>
      </c>
      <c r="W82" s="58"/>
      <c r="X82" s="58"/>
      <c r="Y82" s="55"/>
      <c r="Z82" s="56"/>
      <c r="AA82" s="56"/>
      <c r="AB82" s="56"/>
      <c r="AC82" s="55"/>
      <c r="AD82" s="36"/>
      <c r="AE82" s="36"/>
    </row>
    <row r="83" spans="1:31" s="6" customFormat="1" ht="110.4" x14ac:dyDescent="0.3">
      <c r="A83" s="28" t="s">
        <v>33</v>
      </c>
      <c r="B83" s="28" t="s">
        <v>34</v>
      </c>
      <c r="C83" s="53" t="s">
        <v>35</v>
      </c>
      <c r="D83" s="54" t="s">
        <v>36</v>
      </c>
      <c r="E83" s="53" t="s">
        <v>35</v>
      </c>
      <c r="F83" s="54" t="s">
        <v>37</v>
      </c>
      <c r="G83" s="24" t="s">
        <v>84</v>
      </c>
      <c r="H83" s="121" t="s">
        <v>208</v>
      </c>
      <c r="I83" s="55"/>
      <c r="J83" s="64" t="s">
        <v>186</v>
      </c>
      <c r="K83" s="55" t="s">
        <v>51</v>
      </c>
      <c r="L83" s="56"/>
      <c r="M83" s="57" t="s">
        <v>126</v>
      </c>
      <c r="N83" s="55">
        <v>15</v>
      </c>
      <c r="O83" s="55">
        <v>15</v>
      </c>
      <c r="P83" s="58" t="s">
        <v>38</v>
      </c>
      <c r="Q83" s="55">
        <v>15</v>
      </c>
      <c r="R83" s="55"/>
      <c r="S83" s="55"/>
      <c r="T83" s="55"/>
      <c r="U83" s="58"/>
      <c r="V83" s="55">
        <v>15</v>
      </c>
      <c r="W83" s="58"/>
      <c r="X83" s="58"/>
      <c r="Y83" s="55"/>
      <c r="Z83" s="56"/>
      <c r="AA83" s="56"/>
      <c r="AB83" s="56"/>
      <c r="AC83" s="55"/>
      <c r="AD83" s="36"/>
      <c r="AE83" s="36"/>
    </row>
    <row r="84" spans="1:31" s="6" customFormat="1" ht="124.2" x14ac:dyDescent="0.3">
      <c r="A84" s="28" t="s">
        <v>33</v>
      </c>
      <c r="B84" s="28" t="s">
        <v>34</v>
      </c>
      <c r="C84" s="53" t="s">
        <v>35</v>
      </c>
      <c r="D84" s="54" t="s">
        <v>36</v>
      </c>
      <c r="E84" s="53" t="s">
        <v>35</v>
      </c>
      <c r="F84" s="54" t="s">
        <v>37</v>
      </c>
      <c r="G84" s="24" t="s">
        <v>85</v>
      </c>
      <c r="H84" s="121" t="s">
        <v>129</v>
      </c>
      <c r="I84" s="55"/>
      <c r="J84" s="64" t="s">
        <v>187</v>
      </c>
      <c r="K84" s="55" t="s">
        <v>51</v>
      </c>
      <c r="L84" s="56"/>
      <c r="M84" s="57" t="s">
        <v>126</v>
      </c>
      <c r="N84" s="55">
        <v>10000</v>
      </c>
      <c r="O84" s="55">
        <v>10000</v>
      </c>
      <c r="P84" s="58" t="s">
        <v>38</v>
      </c>
      <c r="Q84" s="55">
        <v>10000</v>
      </c>
      <c r="R84" s="55"/>
      <c r="S84" s="55"/>
      <c r="T84" s="55"/>
      <c r="U84" s="58"/>
      <c r="V84" s="55">
        <v>10000</v>
      </c>
      <c r="W84" s="58"/>
      <c r="X84" s="58"/>
      <c r="Y84" s="55"/>
      <c r="Z84" s="56"/>
      <c r="AA84" s="56"/>
      <c r="AB84" s="56"/>
      <c r="AC84" s="55"/>
      <c r="AD84" s="36"/>
      <c r="AE84" s="36"/>
    </row>
    <row r="85" spans="1:31" s="6" customFormat="1" ht="96.6" x14ac:dyDescent="0.3">
      <c r="A85" s="28" t="s">
        <v>33</v>
      </c>
      <c r="B85" s="28" t="s">
        <v>34</v>
      </c>
      <c r="C85" s="53" t="s">
        <v>35</v>
      </c>
      <c r="D85" s="54" t="s">
        <v>36</v>
      </c>
      <c r="E85" s="53" t="s">
        <v>35</v>
      </c>
      <c r="F85" s="54" t="s">
        <v>40</v>
      </c>
      <c r="G85" s="24" t="s">
        <v>86</v>
      </c>
      <c r="H85" s="121" t="s">
        <v>52</v>
      </c>
      <c r="I85" s="55"/>
      <c r="J85" s="64" t="s">
        <v>188</v>
      </c>
      <c r="K85" s="55" t="s">
        <v>51</v>
      </c>
      <c r="L85" s="56"/>
      <c r="M85" s="57" t="s">
        <v>126</v>
      </c>
      <c r="N85" s="55">
        <v>514</v>
      </c>
      <c r="O85" s="55">
        <v>514</v>
      </c>
      <c r="P85" s="58" t="s">
        <v>38</v>
      </c>
      <c r="Q85" s="55">
        <v>514</v>
      </c>
      <c r="R85" s="55"/>
      <c r="S85" s="55"/>
      <c r="T85" s="55"/>
      <c r="U85" s="58"/>
      <c r="V85" s="55">
        <v>514</v>
      </c>
      <c r="W85" s="58"/>
      <c r="X85" s="58"/>
      <c r="Y85" s="55"/>
      <c r="Z85" s="56"/>
      <c r="AA85" s="56"/>
      <c r="AB85" s="56"/>
      <c r="AC85" s="55"/>
      <c r="AD85" s="36"/>
      <c r="AE85" s="36"/>
    </row>
    <row r="86" spans="1:31" s="6" customFormat="1" ht="96.6" x14ac:dyDescent="0.3">
      <c r="A86" s="28" t="s">
        <v>33</v>
      </c>
      <c r="B86" s="28" t="s">
        <v>34</v>
      </c>
      <c r="C86" s="53" t="s">
        <v>35</v>
      </c>
      <c r="D86" s="54" t="s">
        <v>36</v>
      </c>
      <c r="E86" s="53" t="s">
        <v>35</v>
      </c>
      <c r="F86" s="54" t="s">
        <v>37</v>
      </c>
      <c r="G86" s="24" t="s">
        <v>87</v>
      </c>
      <c r="H86" s="121" t="s">
        <v>130</v>
      </c>
      <c r="I86" s="55"/>
      <c r="J86" s="64" t="s">
        <v>189</v>
      </c>
      <c r="K86" s="55" t="s">
        <v>51</v>
      </c>
      <c r="L86" s="56"/>
      <c r="M86" s="57" t="s">
        <v>126</v>
      </c>
      <c r="N86" s="55">
        <v>11620</v>
      </c>
      <c r="O86" s="55">
        <v>11620</v>
      </c>
      <c r="P86" s="58" t="s">
        <v>38</v>
      </c>
      <c r="Q86" s="55">
        <v>11620</v>
      </c>
      <c r="R86" s="55"/>
      <c r="S86" s="55"/>
      <c r="T86" s="55"/>
      <c r="U86" s="58"/>
      <c r="V86" s="55">
        <v>11620</v>
      </c>
      <c r="W86" s="58"/>
      <c r="X86" s="58"/>
      <c r="Y86" s="55"/>
      <c r="Z86" s="56"/>
      <c r="AA86" s="56"/>
      <c r="AB86" s="56"/>
      <c r="AC86" s="55"/>
      <c r="AD86" s="36"/>
      <c r="AE86" s="36"/>
    </row>
    <row r="87" spans="1:31" s="6" customFormat="1" ht="124.2" x14ac:dyDescent="0.3">
      <c r="A87" s="28" t="s">
        <v>33</v>
      </c>
      <c r="B87" s="28" t="s">
        <v>34</v>
      </c>
      <c r="C87" s="53" t="s">
        <v>35</v>
      </c>
      <c r="D87" s="54" t="s">
        <v>36</v>
      </c>
      <c r="E87" s="53" t="s">
        <v>35</v>
      </c>
      <c r="F87" s="54" t="s">
        <v>37</v>
      </c>
      <c r="G87" s="24" t="s">
        <v>201</v>
      </c>
      <c r="H87" s="121" t="s">
        <v>209</v>
      </c>
      <c r="I87" s="55"/>
      <c r="J87" s="64" t="s">
        <v>190</v>
      </c>
      <c r="K87" s="55" t="s">
        <v>51</v>
      </c>
      <c r="L87" s="56"/>
      <c r="M87" s="57" t="s">
        <v>126</v>
      </c>
      <c r="N87" s="55">
        <v>1616</v>
      </c>
      <c r="O87" s="55">
        <v>1616</v>
      </c>
      <c r="P87" s="58" t="s">
        <v>38</v>
      </c>
      <c r="Q87" s="55">
        <v>1616</v>
      </c>
      <c r="R87" s="55"/>
      <c r="S87" s="55"/>
      <c r="T87" s="55"/>
      <c r="U87" s="58"/>
      <c r="V87" s="55">
        <v>1616</v>
      </c>
      <c r="W87" s="58"/>
      <c r="X87" s="58"/>
      <c r="Y87" s="55"/>
      <c r="Z87" s="56"/>
      <c r="AA87" s="56"/>
      <c r="AB87" s="56"/>
      <c r="AC87" s="55"/>
      <c r="AD87" s="36"/>
      <c r="AE87" s="36"/>
    </row>
    <row r="88" spans="1:31" s="6" customFormat="1" ht="82.8" x14ac:dyDescent="0.3">
      <c r="A88" s="28" t="s">
        <v>33</v>
      </c>
      <c r="B88" s="28" t="s">
        <v>34</v>
      </c>
      <c r="C88" s="53" t="s">
        <v>35</v>
      </c>
      <c r="D88" s="54" t="s">
        <v>36</v>
      </c>
      <c r="E88" s="53" t="s">
        <v>35</v>
      </c>
      <c r="F88" s="54" t="s">
        <v>40</v>
      </c>
      <c r="G88" s="24" t="s">
        <v>88</v>
      </c>
      <c r="H88" s="121" t="s">
        <v>131</v>
      </c>
      <c r="I88" s="55"/>
      <c r="J88" s="64" t="s">
        <v>191</v>
      </c>
      <c r="K88" s="55" t="s">
        <v>51</v>
      </c>
      <c r="L88" s="56"/>
      <c r="M88" s="57" t="s">
        <v>126</v>
      </c>
      <c r="N88" s="55">
        <v>17556</v>
      </c>
      <c r="O88" s="55">
        <v>17556</v>
      </c>
      <c r="P88" s="58" t="s">
        <v>38</v>
      </c>
      <c r="Q88" s="55">
        <v>17556</v>
      </c>
      <c r="R88" s="55"/>
      <c r="S88" s="55"/>
      <c r="T88" s="55"/>
      <c r="U88" s="58"/>
      <c r="V88" s="55">
        <v>17556</v>
      </c>
      <c r="W88" s="58"/>
      <c r="X88" s="58"/>
      <c r="Y88" s="55"/>
      <c r="Z88" s="56"/>
      <c r="AA88" s="56"/>
      <c r="AB88" s="56"/>
      <c r="AC88" s="55"/>
      <c r="AD88" s="36"/>
      <c r="AE88" s="36"/>
    </row>
    <row r="89" spans="1:31" s="6" customFormat="1" ht="82.8" x14ac:dyDescent="0.3">
      <c r="A89" s="28" t="s">
        <v>33</v>
      </c>
      <c r="B89" s="28" t="s">
        <v>34</v>
      </c>
      <c r="C89" s="53" t="s">
        <v>35</v>
      </c>
      <c r="D89" s="54" t="s">
        <v>36</v>
      </c>
      <c r="E89" s="53" t="s">
        <v>35</v>
      </c>
      <c r="F89" s="54" t="s">
        <v>40</v>
      </c>
      <c r="G89" s="24" t="s">
        <v>88</v>
      </c>
      <c r="H89" s="121" t="s">
        <v>131</v>
      </c>
      <c r="I89" s="55"/>
      <c r="J89" s="64" t="s">
        <v>192</v>
      </c>
      <c r="K89" s="55" t="s">
        <v>51</v>
      </c>
      <c r="L89" s="56"/>
      <c r="M89" s="57" t="s">
        <v>126</v>
      </c>
      <c r="N89" s="55">
        <v>11704</v>
      </c>
      <c r="O89" s="55">
        <v>11704</v>
      </c>
      <c r="P89" s="58" t="s">
        <v>38</v>
      </c>
      <c r="Q89" s="55">
        <v>11704</v>
      </c>
      <c r="R89" s="55"/>
      <c r="S89" s="55"/>
      <c r="T89" s="55"/>
      <c r="U89" s="58"/>
      <c r="V89" s="55">
        <v>11704</v>
      </c>
      <c r="W89" s="58"/>
      <c r="X89" s="58"/>
      <c r="Y89" s="55"/>
      <c r="Z89" s="56"/>
      <c r="AA89" s="56"/>
      <c r="AB89" s="56"/>
      <c r="AC89" s="55"/>
      <c r="AD89" s="36"/>
      <c r="AE89" s="36"/>
    </row>
    <row r="90" spans="1:31" s="6" customFormat="1" ht="96.6" x14ac:dyDescent="0.3">
      <c r="A90" s="28" t="s">
        <v>33</v>
      </c>
      <c r="B90" s="28" t="s">
        <v>34</v>
      </c>
      <c r="C90" s="53" t="s">
        <v>35</v>
      </c>
      <c r="D90" s="54" t="s">
        <v>45</v>
      </c>
      <c r="E90" s="53" t="s">
        <v>49</v>
      </c>
      <c r="F90" s="54" t="s">
        <v>37</v>
      </c>
      <c r="G90" s="24" t="s">
        <v>202</v>
      </c>
      <c r="H90" s="121" t="s">
        <v>210</v>
      </c>
      <c r="I90" s="55"/>
      <c r="J90" s="64" t="s">
        <v>193</v>
      </c>
      <c r="K90" s="55" t="s">
        <v>51</v>
      </c>
      <c r="L90" s="56"/>
      <c r="M90" s="57" t="s">
        <v>126</v>
      </c>
      <c r="N90" s="55">
        <v>965</v>
      </c>
      <c r="O90" s="55">
        <v>965</v>
      </c>
      <c r="P90" s="58" t="s">
        <v>38</v>
      </c>
      <c r="Q90" s="55">
        <v>965</v>
      </c>
      <c r="R90" s="55"/>
      <c r="S90" s="55"/>
      <c r="T90" s="55"/>
      <c r="U90" s="58"/>
      <c r="V90" s="55">
        <v>965</v>
      </c>
      <c r="W90" s="58"/>
      <c r="X90" s="58"/>
      <c r="Y90" s="55"/>
      <c r="Z90" s="56"/>
      <c r="AA90" s="56"/>
      <c r="AB90" s="56"/>
      <c r="AC90" s="55"/>
      <c r="AD90" s="36"/>
      <c r="AE90" s="36"/>
    </row>
    <row r="91" spans="1:31" s="6" customFormat="1" ht="96.6" x14ac:dyDescent="0.3">
      <c r="A91" s="28" t="s">
        <v>33</v>
      </c>
      <c r="B91" s="28" t="s">
        <v>34</v>
      </c>
      <c r="C91" s="53" t="s">
        <v>35</v>
      </c>
      <c r="D91" s="54" t="s">
        <v>47</v>
      </c>
      <c r="E91" s="53" t="s">
        <v>50</v>
      </c>
      <c r="F91" s="54" t="s">
        <v>37</v>
      </c>
      <c r="G91" s="24" t="s">
        <v>202</v>
      </c>
      <c r="H91" s="121" t="s">
        <v>210</v>
      </c>
      <c r="I91" s="55"/>
      <c r="J91" s="64" t="s">
        <v>194</v>
      </c>
      <c r="K91" s="55" t="s">
        <v>51</v>
      </c>
      <c r="L91" s="56"/>
      <c r="M91" s="57" t="s">
        <v>126</v>
      </c>
      <c r="N91" s="55">
        <v>965</v>
      </c>
      <c r="O91" s="55">
        <v>965</v>
      </c>
      <c r="P91" s="58" t="s">
        <v>38</v>
      </c>
      <c r="Q91" s="55">
        <v>965</v>
      </c>
      <c r="R91" s="55"/>
      <c r="S91" s="55"/>
      <c r="T91" s="55"/>
      <c r="U91" s="58"/>
      <c r="V91" s="55">
        <v>965</v>
      </c>
      <c r="W91" s="58"/>
      <c r="X91" s="58"/>
      <c r="Y91" s="55"/>
      <c r="Z91" s="56"/>
      <c r="AA91" s="56"/>
      <c r="AB91" s="56"/>
      <c r="AC91" s="55"/>
      <c r="AD91" s="36"/>
      <c r="AE91" s="36"/>
    </row>
    <row r="92" spans="1:31" s="6" customFormat="1" ht="96.6" x14ac:dyDescent="0.3">
      <c r="A92" s="28" t="s">
        <v>33</v>
      </c>
      <c r="B92" s="28" t="s">
        <v>34</v>
      </c>
      <c r="C92" s="53" t="s">
        <v>35</v>
      </c>
      <c r="D92" s="54" t="s">
        <v>47</v>
      </c>
      <c r="E92" s="53" t="s">
        <v>50</v>
      </c>
      <c r="F92" s="54" t="s">
        <v>37</v>
      </c>
      <c r="G92" s="24" t="s">
        <v>202</v>
      </c>
      <c r="H92" s="121" t="s">
        <v>210</v>
      </c>
      <c r="I92" s="55"/>
      <c r="J92" s="64" t="s">
        <v>195</v>
      </c>
      <c r="K92" s="55" t="s">
        <v>51</v>
      </c>
      <c r="L92" s="56"/>
      <c r="M92" s="57" t="s">
        <v>126</v>
      </c>
      <c r="N92" s="55">
        <v>965</v>
      </c>
      <c r="O92" s="55">
        <v>965</v>
      </c>
      <c r="P92" s="58" t="s">
        <v>38</v>
      </c>
      <c r="Q92" s="55">
        <v>965</v>
      </c>
      <c r="R92" s="55"/>
      <c r="S92" s="55"/>
      <c r="T92" s="55"/>
      <c r="U92" s="58"/>
      <c r="V92" s="55">
        <v>965</v>
      </c>
      <c r="W92" s="58"/>
      <c r="X92" s="58"/>
      <c r="Y92" s="55"/>
      <c r="Z92" s="56"/>
      <c r="AA92" s="56"/>
      <c r="AB92" s="56"/>
      <c r="AC92" s="55"/>
      <c r="AD92" s="36"/>
      <c r="AE92" s="36"/>
    </row>
    <row r="93" spans="1:31" s="6" customFormat="1" ht="96.6" x14ac:dyDescent="0.3">
      <c r="A93" s="28" t="s">
        <v>33</v>
      </c>
      <c r="B93" s="28" t="s">
        <v>34</v>
      </c>
      <c r="C93" s="53" t="s">
        <v>35</v>
      </c>
      <c r="D93" s="54" t="s">
        <v>39</v>
      </c>
      <c r="E93" s="53" t="s">
        <v>70</v>
      </c>
      <c r="F93" s="54" t="s">
        <v>37</v>
      </c>
      <c r="G93" s="24" t="s">
        <v>202</v>
      </c>
      <c r="H93" s="121" t="s">
        <v>210</v>
      </c>
      <c r="I93" s="55"/>
      <c r="J93" s="64" t="s">
        <v>196</v>
      </c>
      <c r="K93" s="55" t="s">
        <v>51</v>
      </c>
      <c r="L93" s="56"/>
      <c r="M93" s="57" t="s">
        <v>126</v>
      </c>
      <c r="N93" s="55">
        <v>965</v>
      </c>
      <c r="O93" s="55">
        <v>965</v>
      </c>
      <c r="P93" s="58" t="s">
        <v>38</v>
      </c>
      <c r="Q93" s="55">
        <v>965</v>
      </c>
      <c r="R93" s="55"/>
      <c r="S93" s="55"/>
      <c r="T93" s="55"/>
      <c r="U93" s="58"/>
      <c r="V93" s="55">
        <v>965</v>
      </c>
      <c r="W93" s="58"/>
      <c r="X93" s="58"/>
      <c r="Y93" s="55"/>
      <c r="Z93" s="56"/>
      <c r="AA93" s="56"/>
      <c r="AB93" s="56"/>
      <c r="AC93" s="55"/>
      <c r="AD93" s="36"/>
      <c r="AE93" s="36"/>
    </row>
    <row r="94" spans="1:31" s="6" customFormat="1" ht="124.2" x14ac:dyDescent="0.3">
      <c r="A94" s="28" t="s">
        <v>33</v>
      </c>
      <c r="B94" s="28" t="s">
        <v>34</v>
      </c>
      <c r="C94" s="53" t="s">
        <v>35</v>
      </c>
      <c r="D94" s="54" t="s">
        <v>39</v>
      </c>
      <c r="E94" s="53" t="s">
        <v>70</v>
      </c>
      <c r="F94" s="54" t="s">
        <v>37</v>
      </c>
      <c r="G94" s="24" t="s">
        <v>202</v>
      </c>
      <c r="H94" s="121" t="s">
        <v>210</v>
      </c>
      <c r="I94" s="55"/>
      <c r="J94" s="64" t="s">
        <v>197</v>
      </c>
      <c r="K94" s="55" t="s">
        <v>51</v>
      </c>
      <c r="L94" s="56"/>
      <c r="M94" s="57" t="s">
        <v>126</v>
      </c>
      <c r="N94" s="55">
        <v>965</v>
      </c>
      <c r="O94" s="55">
        <v>965</v>
      </c>
      <c r="P94" s="58" t="s">
        <v>38</v>
      </c>
      <c r="Q94" s="55">
        <v>965</v>
      </c>
      <c r="R94" s="55"/>
      <c r="S94" s="55"/>
      <c r="T94" s="55"/>
      <c r="U94" s="58"/>
      <c r="V94" s="55">
        <v>965</v>
      </c>
      <c r="W94" s="58"/>
      <c r="X94" s="58"/>
      <c r="Y94" s="55"/>
      <c r="Z94" s="56"/>
      <c r="AA94" s="56"/>
      <c r="AB94" s="56"/>
      <c r="AC94" s="55"/>
      <c r="AD94" s="36"/>
      <c r="AE94" s="36"/>
    </row>
    <row r="95" spans="1:31" s="32" customFormat="1" ht="55.2" x14ac:dyDescent="0.3">
      <c r="A95" s="28" t="s">
        <v>33</v>
      </c>
      <c r="B95" s="28" t="s">
        <v>514</v>
      </c>
      <c r="C95" s="49" t="s">
        <v>35</v>
      </c>
      <c r="D95" s="54" t="s">
        <v>36</v>
      </c>
      <c r="E95" s="49" t="s">
        <v>35</v>
      </c>
      <c r="F95" s="54" t="s">
        <v>37</v>
      </c>
      <c r="G95" s="24">
        <v>22104</v>
      </c>
      <c r="H95" s="59" t="s">
        <v>550</v>
      </c>
      <c r="I95" s="24" t="s">
        <v>549</v>
      </c>
      <c r="J95" s="124" t="s">
        <v>548</v>
      </c>
      <c r="K95" s="58"/>
      <c r="L95" s="24"/>
      <c r="M95" s="57" t="s">
        <v>43</v>
      </c>
      <c r="N95" s="58">
        <v>17</v>
      </c>
      <c r="O95" s="58">
        <v>18</v>
      </c>
      <c r="P95" s="58" t="s">
        <v>211</v>
      </c>
      <c r="Q95" s="58">
        <f t="shared" ref="Q95:Q114" si="0">SUM(R95:AC95)</f>
        <v>612</v>
      </c>
      <c r="R95" s="58"/>
      <c r="S95" s="58"/>
      <c r="T95" s="58"/>
      <c r="U95" s="58"/>
      <c r="V95" s="58">
        <v>612</v>
      </c>
      <c r="W95" s="58"/>
      <c r="X95" s="58"/>
      <c r="Y95" s="58"/>
      <c r="Z95" s="58"/>
      <c r="AA95" s="58"/>
      <c r="AB95" s="58"/>
      <c r="AC95" s="58"/>
      <c r="AD95" s="37"/>
      <c r="AE95" s="37"/>
    </row>
    <row r="96" spans="1:31" s="32" customFormat="1" ht="55.2" x14ac:dyDescent="0.3">
      <c r="A96" s="28" t="s">
        <v>33</v>
      </c>
      <c r="B96" s="28" t="s">
        <v>514</v>
      </c>
      <c r="C96" s="49" t="s">
        <v>35</v>
      </c>
      <c r="D96" s="54" t="s">
        <v>36</v>
      </c>
      <c r="E96" s="49" t="s">
        <v>35</v>
      </c>
      <c r="F96" s="54" t="s">
        <v>37</v>
      </c>
      <c r="G96" s="24">
        <v>35301</v>
      </c>
      <c r="H96" s="59" t="s">
        <v>535</v>
      </c>
      <c r="I96" s="24"/>
      <c r="J96" s="124" t="s">
        <v>547</v>
      </c>
      <c r="K96" s="58"/>
      <c r="L96" s="24"/>
      <c r="M96" s="57" t="s">
        <v>321</v>
      </c>
      <c r="N96" s="58">
        <v>1</v>
      </c>
      <c r="O96" s="58">
        <v>400</v>
      </c>
      <c r="P96" s="58" t="s">
        <v>211</v>
      </c>
      <c r="Q96" s="58">
        <f t="shared" si="0"/>
        <v>800</v>
      </c>
      <c r="R96" s="58"/>
      <c r="S96" s="58"/>
      <c r="T96" s="58"/>
      <c r="U96" s="58"/>
      <c r="V96" s="58">
        <v>800</v>
      </c>
      <c r="W96" s="58"/>
      <c r="X96" s="58"/>
      <c r="Y96" s="58"/>
      <c r="Z96" s="58"/>
      <c r="AA96" s="58"/>
      <c r="AB96" s="58"/>
      <c r="AC96" s="58"/>
      <c r="AD96" s="37"/>
      <c r="AE96" s="37"/>
    </row>
    <row r="97" spans="1:31" s="32" customFormat="1" ht="69" x14ac:dyDescent="0.3">
      <c r="A97" s="28" t="s">
        <v>33</v>
      </c>
      <c r="B97" s="28" t="s">
        <v>514</v>
      </c>
      <c r="C97" s="49" t="s">
        <v>35</v>
      </c>
      <c r="D97" s="54" t="s">
        <v>36</v>
      </c>
      <c r="E97" s="49" t="s">
        <v>35</v>
      </c>
      <c r="F97" s="54" t="s">
        <v>37</v>
      </c>
      <c r="G97" s="24">
        <v>35301</v>
      </c>
      <c r="H97" s="59" t="s">
        <v>535</v>
      </c>
      <c r="I97" s="24"/>
      <c r="J97" s="124" t="s">
        <v>546</v>
      </c>
      <c r="K97" s="58"/>
      <c r="L97" s="24"/>
      <c r="M97" s="57" t="s">
        <v>321</v>
      </c>
      <c r="N97" s="58">
        <v>1</v>
      </c>
      <c r="O97" s="58">
        <v>3125</v>
      </c>
      <c r="P97" s="58" t="s">
        <v>211</v>
      </c>
      <c r="Q97" s="58">
        <f t="shared" si="0"/>
        <v>6250</v>
      </c>
      <c r="R97" s="58"/>
      <c r="S97" s="58"/>
      <c r="T97" s="58"/>
      <c r="U97" s="58"/>
      <c r="V97" s="58">
        <v>6250</v>
      </c>
      <c r="W97" s="58"/>
      <c r="X97" s="58"/>
      <c r="Y97" s="58"/>
      <c r="Z97" s="58"/>
      <c r="AA97" s="58"/>
      <c r="AB97" s="58"/>
      <c r="AC97" s="58"/>
      <c r="AD97" s="37"/>
      <c r="AE97" s="37"/>
    </row>
    <row r="98" spans="1:31" s="32" customFormat="1" ht="55.2" x14ac:dyDescent="0.3">
      <c r="A98" s="28" t="s">
        <v>33</v>
      </c>
      <c r="B98" s="28" t="s">
        <v>514</v>
      </c>
      <c r="C98" s="49" t="s">
        <v>35</v>
      </c>
      <c r="D98" s="54" t="s">
        <v>36</v>
      </c>
      <c r="E98" s="49" t="s">
        <v>35</v>
      </c>
      <c r="F98" s="54" t="s">
        <v>37</v>
      </c>
      <c r="G98" s="24">
        <v>31401</v>
      </c>
      <c r="H98" s="59" t="s">
        <v>545</v>
      </c>
      <c r="I98" s="24"/>
      <c r="J98" s="124" t="s">
        <v>544</v>
      </c>
      <c r="K98" s="58"/>
      <c r="L98" s="24"/>
      <c r="M98" s="57" t="s">
        <v>321</v>
      </c>
      <c r="N98" s="58">
        <v>1</v>
      </c>
      <c r="O98" s="58">
        <v>299.87</v>
      </c>
      <c r="P98" s="58" t="s">
        <v>211</v>
      </c>
      <c r="Q98" s="58">
        <f t="shared" si="0"/>
        <v>599.74</v>
      </c>
      <c r="R98" s="58"/>
      <c r="S98" s="58"/>
      <c r="T98" s="58"/>
      <c r="U98" s="58"/>
      <c r="V98" s="58">
        <v>599.74</v>
      </c>
      <c r="W98" s="58"/>
      <c r="X98" s="58"/>
      <c r="Y98" s="58"/>
      <c r="Z98" s="58"/>
      <c r="AA98" s="58"/>
      <c r="AB98" s="58"/>
      <c r="AC98" s="58"/>
      <c r="AD98" s="37"/>
      <c r="AE98" s="37"/>
    </row>
    <row r="99" spans="1:31" s="32" customFormat="1" ht="55.2" x14ac:dyDescent="0.3">
      <c r="A99" s="28" t="s">
        <v>33</v>
      </c>
      <c r="B99" s="28" t="s">
        <v>514</v>
      </c>
      <c r="C99" s="49" t="s">
        <v>35</v>
      </c>
      <c r="D99" s="54" t="s">
        <v>36</v>
      </c>
      <c r="E99" s="49" t="s">
        <v>35</v>
      </c>
      <c r="F99" s="54" t="s">
        <v>37</v>
      </c>
      <c r="G99" s="24">
        <v>32601</v>
      </c>
      <c r="H99" s="59" t="s">
        <v>251</v>
      </c>
      <c r="I99" s="24"/>
      <c r="J99" s="124" t="s">
        <v>543</v>
      </c>
      <c r="K99" s="58" t="s">
        <v>542</v>
      </c>
      <c r="L99" s="24" t="s">
        <v>322</v>
      </c>
      <c r="M99" s="57" t="s">
        <v>321</v>
      </c>
      <c r="N99" s="58">
        <v>1</v>
      </c>
      <c r="O99" s="58">
        <v>1879.75</v>
      </c>
      <c r="P99" s="58" t="s">
        <v>211</v>
      </c>
      <c r="Q99" s="58">
        <f t="shared" si="0"/>
        <v>3759.5</v>
      </c>
      <c r="R99" s="58"/>
      <c r="S99" s="58"/>
      <c r="T99" s="58"/>
      <c r="U99" s="58"/>
      <c r="V99" s="58">
        <v>3759.5</v>
      </c>
      <c r="W99" s="58"/>
      <c r="X99" s="58"/>
      <c r="Y99" s="58"/>
      <c r="Z99" s="58"/>
      <c r="AA99" s="58"/>
      <c r="AB99" s="58"/>
      <c r="AC99" s="58"/>
      <c r="AD99" s="37"/>
      <c r="AE99" s="37"/>
    </row>
    <row r="100" spans="1:31" s="32" customFormat="1" ht="41.4" x14ac:dyDescent="0.3">
      <c r="A100" s="28" t="s">
        <v>33</v>
      </c>
      <c r="B100" s="28" t="s">
        <v>514</v>
      </c>
      <c r="C100" s="49" t="s">
        <v>35</v>
      </c>
      <c r="D100" s="54" t="s">
        <v>36</v>
      </c>
      <c r="E100" s="49" t="s">
        <v>35</v>
      </c>
      <c r="F100" s="54" t="s">
        <v>40</v>
      </c>
      <c r="G100" s="24">
        <v>31301</v>
      </c>
      <c r="H100" s="59" t="s">
        <v>248</v>
      </c>
      <c r="I100" s="24"/>
      <c r="J100" s="124" t="s">
        <v>541</v>
      </c>
      <c r="K100" s="58"/>
      <c r="L100" s="24"/>
      <c r="M100" s="57" t="s">
        <v>321</v>
      </c>
      <c r="N100" s="58">
        <v>1</v>
      </c>
      <c r="O100" s="58">
        <v>58.17</v>
      </c>
      <c r="P100" s="58" t="s">
        <v>211</v>
      </c>
      <c r="Q100" s="58">
        <f t="shared" si="0"/>
        <v>116.34</v>
      </c>
      <c r="R100" s="58"/>
      <c r="S100" s="58"/>
      <c r="T100" s="58"/>
      <c r="U100" s="58"/>
      <c r="V100" s="58">
        <v>116.34</v>
      </c>
      <c r="W100" s="58"/>
      <c r="X100" s="58"/>
      <c r="Y100" s="58"/>
      <c r="Z100" s="58"/>
      <c r="AA100" s="58"/>
      <c r="AB100" s="58"/>
      <c r="AC100" s="58"/>
      <c r="AD100" s="37"/>
      <c r="AE100" s="37"/>
    </row>
    <row r="101" spans="1:31" s="32" customFormat="1" ht="41.4" x14ac:dyDescent="0.3">
      <c r="A101" s="28" t="s">
        <v>33</v>
      </c>
      <c r="B101" s="28" t="s">
        <v>514</v>
      </c>
      <c r="C101" s="49" t="s">
        <v>35</v>
      </c>
      <c r="D101" s="54" t="s">
        <v>36</v>
      </c>
      <c r="E101" s="49" t="s">
        <v>35</v>
      </c>
      <c r="F101" s="54" t="s">
        <v>40</v>
      </c>
      <c r="G101" s="24">
        <v>32201</v>
      </c>
      <c r="H101" s="59" t="s">
        <v>246</v>
      </c>
      <c r="I101" s="24"/>
      <c r="J101" s="124" t="s">
        <v>540</v>
      </c>
      <c r="K101" s="58" t="s">
        <v>539</v>
      </c>
      <c r="L101" s="24" t="s">
        <v>506</v>
      </c>
      <c r="M101" s="57" t="s">
        <v>321</v>
      </c>
      <c r="N101" s="58">
        <v>1</v>
      </c>
      <c r="O101" s="58">
        <v>75307</v>
      </c>
      <c r="P101" s="58" t="s">
        <v>211</v>
      </c>
      <c r="Q101" s="58">
        <f t="shared" si="0"/>
        <v>150613.42000000001</v>
      </c>
      <c r="R101" s="58"/>
      <c r="S101" s="58"/>
      <c r="T101" s="58"/>
      <c r="U101" s="58"/>
      <c r="V101" s="58">
        <v>150613.42000000001</v>
      </c>
      <c r="W101" s="58"/>
      <c r="X101" s="58"/>
      <c r="Y101" s="58"/>
      <c r="Z101" s="58"/>
      <c r="AA101" s="58"/>
      <c r="AB101" s="58"/>
      <c r="AC101" s="58"/>
      <c r="AD101" s="37"/>
      <c r="AE101" s="37"/>
    </row>
    <row r="102" spans="1:31" s="32" customFormat="1" ht="41.4" x14ac:dyDescent="0.3">
      <c r="A102" s="28" t="s">
        <v>33</v>
      </c>
      <c r="B102" s="28" t="s">
        <v>514</v>
      </c>
      <c r="C102" s="49" t="s">
        <v>35</v>
      </c>
      <c r="D102" s="54" t="s">
        <v>36</v>
      </c>
      <c r="E102" s="49" t="s">
        <v>35</v>
      </c>
      <c r="F102" s="54" t="s">
        <v>40</v>
      </c>
      <c r="G102" s="24">
        <v>33801</v>
      </c>
      <c r="H102" s="59" t="s">
        <v>207</v>
      </c>
      <c r="I102" s="24"/>
      <c r="J102" s="124" t="s">
        <v>538</v>
      </c>
      <c r="K102" s="58" t="s">
        <v>515</v>
      </c>
      <c r="L102" s="24" t="s">
        <v>322</v>
      </c>
      <c r="M102" s="57" t="s">
        <v>321</v>
      </c>
      <c r="N102" s="58">
        <v>1</v>
      </c>
      <c r="O102" s="58">
        <v>18400</v>
      </c>
      <c r="P102" s="58" t="s">
        <v>211</v>
      </c>
      <c r="Q102" s="58">
        <f t="shared" si="0"/>
        <v>36800</v>
      </c>
      <c r="R102" s="58"/>
      <c r="S102" s="58"/>
      <c r="T102" s="58"/>
      <c r="U102" s="58"/>
      <c r="V102" s="58">
        <v>36800</v>
      </c>
      <c r="W102" s="58"/>
      <c r="X102" s="58"/>
      <c r="Y102" s="58"/>
      <c r="Z102" s="58"/>
      <c r="AA102" s="58"/>
      <c r="AB102" s="58"/>
      <c r="AC102" s="58"/>
      <c r="AD102" s="37"/>
      <c r="AE102" s="37"/>
    </row>
    <row r="103" spans="1:31" s="32" customFormat="1" ht="41.4" x14ac:dyDescent="0.3">
      <c r="A103" s="28" t="s">
        <v>33</v>
      </c>
      <c r="B103" s="28" t="s">
        <v>514</v>
      </c>
      <c r="C103" s="49" t="s">
        <v>35</v>
      </c>
      <c r="D103" s="54" t="s">
        <v>36</v>
      </c>
      <c r="E103" s="49" t="s">
        <v>35</v>
      </c>
      <c r="F103" s="54" t="s">
        <v>40</v>
      </c>
      <c r="G103" s="24">
        <v>35801</v>
      </c>
      <c r="H103" s="59" t="s">
        <v>498</v>
      </c>
      <c r="I103" s="24"/>
      <c r="J103" s="124" t="s">
        <v>537</v>
      </c>
      <c r="K103" s="58" t="s">
        <v>536</v>
      </c>
      <c r="L103" s="24" t="s">
        <v>322</v>
      </c>
      <c r="M103" s="57" t="s">
        <v>321</v>
      </c>
      <c r="N103" s="58">
        <v>1</v>
      </c>
      <c r="O103" s="58">
        <v>7502</v>
      </c>
      <c r="P103" s="58" t="s">
        <v>211</v>
      </c>
      <c r="Q103" s="58">
        <f t="shared" si="0"/>
        <v>15004</v>
      </c>
      <c r="R103" s="58"/>
      <c r="S103" s="58"/>
      <c r="T103" s="58"/>
      <c r="U103" s="58"/>
      <c r="V103" s="58">
        <v>15004</v>
      </c>
      <c r="W103" s="58"/>
      <c r="X103" s="58"/>
      <c r="Y103" s="58"/>
      <c r="Z103" s="58"/>
      <c r="AA103" s="58"/>
      <c r="AB103" s="58"/>
      <c r="AC103" s="58"/>
      <c r="AD103" s="37"/>
      <c r="AE103" s="37"/>
    </row>
    <row r="104" spans="1:31" s="32" customFormat="1" ht="82.8" x14ac:dyDescent="0.3">
      <c r="A104" s="28" t="s">
        <v>33</v>
      </c>
      <c r="B104" s="28" t="s">
        <v>514</v>
      </c>
      <c r="C104" s="49" t="s">
        <v>35</v>
      </c>
      <c r="D104" s="54" t="s">
        <v>45</v>
      </c>
      <c r="E104" s="49" t="s">
        <v>49</v>
      </c>
      <c r="F104" s="54" t="s">
        <v>37</v>
      </c>
      <c r="G104" s="24">
        <v>35301</v>
      </c>
      <c r="H104" s="59" t="s">
        <v>535</v>
      </c>
      <c r="I104" s="24"/>
      <c r="J104" s="124" t="s">
        <v>534</v>
      </c>
      <c r="K104" s="58"/>
      <c r="L104" s="24"/>
      <c r="M104" s="57" t="s">
        <v>321</v>
      </c>
      <c r="N104" s="58">
        <v>1</v>
      </c>
      <c r="O104" s="58">
        <v>1200</v>
      </c>
      <c r="P104" s="58" t="s">
        <v>211</v>
      </c>
      <c r="Q104" s="58">
        <f t="shared" si="0"/>
        <v>2400</v>
      </c>
      <c r="R104" s="58"/>
      <c r="S104" s="58"/>
      <c r="T104" s="58"/>
      <c r="U104" s="58"/>
      <c r="V104" s="58">
        <v>2400</v>
      </c>
      <c r="W104" s="58"/>
      <c r="X104" s="58"/>
      <c r="Y104" s="58"/>
      <c r="Z104" s="58"/>
      <c r="AA104" s="58"/>
      <c r="AB104" s="58"/>
      <c r="AC104" s="58"/>
      <c r="AD104" s="37"/>
      <c r="AE104" s="37"/>
    </row>
    <row r="105" spans="1:31" s="32" customFormat="1" ht="110.4" x14ac:dyDescent="0.3">
      <c r="A105" s="28" t="s">
        <v>33</v>
      </c>
      <c r="B105" s="28" t="s">
        <v>514</v>
      </c>
      <c r="C105" s="49" t="s">
        <v>35</v>
      </c>
      <c r="D105" s="54" t="s">
        <v>39</v>
      </c>
      <c r="E105" s="49" t="s">
        <v>68</v>
      </c>
      <c r="F105" s="54" t="s">
        <v>69</v>
      </c>
      <c r="G105" s="24">
        <v>26102</v>
      </c>
      <c r="H105" s="59" t="s">
        <v>527</v>
      </c>
      <c r="I105" s="24" t="s">
        <v>533</v>
      </c>
      <c r="J105" s="124" t="s">
        <v>532</v>
      </c>
      <c r="K105" s="58"/>
      <c r="L105" s="24"/>
      <c r="M105" s="57" t="s">
        <v>43</v>
      </c>
      <c r="N105" s="58">
        <v>20</v>
      </c>
      <c r="O105" s="58">
        <v>10000</v>
      </c>
      <c r="P105" s="58" t="s">
        <v>211</v>
      </c>
      <c r="Q105" s="58">
        <f t="shared" si="0"/>
        <v>20000</v>
      </c>
      <c r="R105" s="58"/>
      <c r="S105" s="58"/>
      <c r="T105" s="58"/>
      <c r="U105" s="58"/>
      <c r="V105" s="58">
        <v>20000</v>
      </c>
      <c r="W105" s="58"/>
      <c r="X105" s="58"/>
      <c r="Y105" s="58"/>
      <c r="Z105" s="58"/>
      <c r="AA105" s="58"/>
      <c r="AB105" s="58"/>
      <c r="AC105" s="58"/>
      <c r="AD105" s="37"/>
      <c r="AE105" s="37"/>
    </row>
    <row r="106" spans="1:31" s="32" customFormat="1" ht="110.4" x14ac:dyDescent="0.3">
      <c r="A106" s="28" t="s">
        <v>33</v>
      </c>
      <c r="B106" s="28" t="s">
        <v>514</v>
      </c>
      <c r="C106" s="49" t="s">
        <v>35</v>
      </c>
      <c r="D106" s="54" t="s">
        <v>39</v>
      </c>
      <c r="E106" s="49" t="s">
        <v>68</v>
      </c>
      <c r="F106" s="54" t="s">
        <v>69</v>
      </c>
      <c r="G106" s="24">
        <v>26102</v>
      </c>
      <c r="H106" s="59" t="str">
        <f>UPPER(H105)</f>
        <v>COMBUSTIBLES, LUBRICANTES Y ADITIVOS PARA VEHÍCULOS
TERRESTRES, AÉREOS, MARÍTIMOS, LACUSTRES Y FLUVIALES DESTINADOS A
SERVICIOS PÚBLICOS Y LA OPERACIÓN DE PROGRAMAS PÚBLICOS</v>
      </c>
      <c r="I106" s="24" t="s">
        <v>531</v>
      </c>
      <c r="J106" s="124" t="s">
        <v>530</v>
      </c>
      <c r="K106" s="58"/>
      <c r="L106" s="24"/>
      <c r="M106" s="57" t="s">
        <v>43</v>
      </c>
      <c r="N106" s="58">
        <v>20</v>
      </c>
      <c r="O106" s="58">
        <v>4000</v>
      </c>
      <c r="P106" s="58" t="s">
        <v>211</v>
      </c>
      <c r="Q106" s="58">
        <f t="shared" si="0"/>
        <v>8000</v>
      </c>
      <c r="R106" s="58"/>
      <c r="S106" s="58"/>
      <c r="T106" s="58"/>
      <c r="U106" s="58"/>
      <c r="V106" s="58">
        <v>8000</v>
      </c>
      <c r="W106" s="58"/>
      <c r="X106" s="58"/>
      <c r="Y106" s="58"/>
      <c r="Z106" s="58"/>
      <c r="AA106" s="58"/>
      <c r="AB106" s="58"/>
      <c r="AC106" s="58"/>
      <c r="AD106" s="37"/>
      <c r="AE106" s="37"/>
    </row>
    <row r="107" spans="1:31" s="32" customFormat="1" ht="110.4" x14ac:dyDescent="0.3">
      <c r="A107" s="28" t="s">
        <v>33</v>
      </c>
      <c r="B107" s="28" t="s">
        <v>514</v>
      </c>
      <c r="C107" s="49" t="s">
        <v>35</v>
      </c>
      <c r="D107" s="54" t="s">
        <v>39</v>
      </c>
      <c r="E107" s="49" t="s">
        <v>68</v>
      </c>
      <c r="F107" s="54" t="s">
        <v>69</v>
      </c>
      <c r="G107" s="24">
        <v>26102</v>
      </c>
      <c r="H107" s="59" t="s">
        <v>527</v>
      </c>
      <c r="I107" s="24" t="s">
        <v>529</v>
      </c>
      <c r="J107" s="124" t="s">
        <v>528</v>
      </c>
      <c r="K107" s="58"/>
      <c r="L107" s="24"/>
      <c r="M107" s="57" t="s">
        <v>43</v>
      </c>
      <c r="N107" s="58">
        <v>16</v>
      </c>
      <c r="O107" s="58">
        <v>1600</v>
      </c>
      <c r="P107" s="58" t="s">
        <v>211</v>
      </c>
      <c r="Q107" s="58">
        <f t="shared" si="0"/>
        <v>3200</v>
      </c>
      <c r="R107" s="58"/>
      <c r="S107" s="58"/>
      <c r="T107" s="58"/>
      <c r="U107" s="58"/>
      <c r="V107" s="58">
        <v>3200</v>
      </c>
      <c r="W107" s="58"/>
      <c r="X107" s="58"/>
      <c r="Y107" s="58"/>
      <c r="Z107" s="58"/>
      <c r="AA107" s="58"/>
      <c r="AB107" s="58"/>
      <c r="AC107" s="58"/>
      <c r="AD107" s="37"/>
      <c r="AE107" s="37"/>
    </row>
    <row r="108" spans="1:31" s="32" customFormat="1" ht="110.4" x14ac:dyDescent="0.3">
      <c r="A108" s="28" t="s">
        <v>33</v>
      </c>
      <c r="B108" s="28" t="s">
        <v>514</v>
      </c>
      <c r="C108" s="49" t="s">
        <v>35</v>
      </c>
      <c r="D108" s="54" t="s">
        <v>39</v>
      </c>
      <c r="E108" s="49" t="s">
        <v>68</v>
      </c>
      <c r="F108" s="54" t="s">
        <v>69</v>
      </c>
      <c r="G108" s="24">
        <v>26102</v>
      </c>
      <c r="H108" s="59" t="s">
        <v>527</v>
      </c>
      <c r="I108" s="24" t="s">
        <v>526</v>
      </c>
      <c r="J108" s="124" t="s">
        <v>525</v>
      </c>
      <c r="K108" s="58"/>
      <c r="L108" s="24"/>
      <c r="M108" s="57" t="s">
        <v>43</v>
      </c>
      <c r="N108" s="58">
        <v>1</v>
      </c>
      <c r="O108" s="58">
        <v>50</v>
      </c>
      <c r="P108" s="58" t="s">
        <v>211</v>
      </c>
      <c r="Q108" s="58">
        <f t="shared" si="0"/>
        <v>100</v>
      </c>
      <c r="R108" s="58"/>
      <c r="S108" s="58"/>
      <c r="T108" s="58"/>
      <c r="U108" s="58"/>
      <c r="V108" s="58">
        <v>100</v>
      </c>
      <c r="W108" s="58"/>
      <c r="X108" s="58"/>
      <c r="Y108" s="58"/>
      <c r="Z108" s="58"/>
      <c r="AA108" s="58"/>
      <c r="AB108" s="58"/>
      <c r="AC108" s="58"/>
      <c r="AD108" s="37"/>
      <c r="AE108" s="37"/>
    </row>
    <row r="109" spans="1:31" s="32" customFormat="1" ht="69" x14ac:dyDescent="0.3">
      <c r="A109" s="28" t="s">
        <v>33</v>
      </c>
      <c r="B109" s="28" t="s">
        <v>514</v>
      </c>
      <c r="C109" s="49" t="s">
        <v>35</v>
      </c>
      <c r="D109" s="54" t="s">
        <v>39</v>
      </c>
      <c r="E109" s="49" t="s">
        <v>68</v>
      </c>
      <c r="F109" s="54" t="s">
        <v>69</v>
      </c>
      <c r="G109" s="24">
        <v>29301</v>
      </c>
      <c r="H109" s="59" t="s">
        <v>524</v>
      </c>
      <c r="I109" s="24" t="s">
        <v>523</v>
      </c>
      <c r="J109" s="124" t="s">
        <v>522</v>
      </c>
      <c r="K109" s="58"/>
      <c r="L109" s="24"/>
      <c r="M109" s="57" t="s">
        <v>43</v>
      </c>
      <c r="N109" s="58">
        <v>1</v>
      </c>
      <c r="O109" s="58">
        <v>4387.1899999999996</v>
      </c>
      <c r="P109" s="58" t="s">
        <v>211</v>
      </c>
      <c r="Q109" s="58">
        <f t="shared" si="0"/>
        <v>8774.3799999999992</v>
      </c>
      <c r="R109" s="58"/>
      <c r="S109" s="58"/>
      <c r="T109" s="58"/>
      <c r="U109" s="58"/>
      <c r="V109" s="58">
        <v>8774.3799999999992</v>
      </c>
      <c r="W109" s="58"/>
      <c r="X109" s="58"/>
      <c r="Y109" s="58"/>
      <c r="Z109" s="58"/>
      <c r="AA109" s="58"/>
      <c r="AB109" s="58"/>
      <c r="AC109" s="58"/>
      <c r="AD109" s="37"/>
      <c r="AE109" s="37"/>
    </row>
    <row r="110" spans="1:31" s="32" customFormat="1" ht="41.4" x14ac:dyDescent="0.3">
      <c r="A110" s="28" t="s">
        <v>33</v>
      </c>
      <c r="B110" s="28" t="s">
        <v>514</v>
      </c>
      <c r="C110" s="49" t="s">
        <v>35</v>
      </c>
      <c r="D110" s="54" t="s">
        <v>39</v>
      </c>
      <c r="E110" s="49" t="s">
        <v>68</v>
      </c>
      <c r="F110" s="54" t="s">
        <v>69</v>
      </c>
      <c r="G110" s="24">
        <v>31301</v>
      </c>
      <c r="H110" s="59" t="s">
        <v>248</v>
      </c>
      <c r="I110" s="24"/>
      <c r="J110" s="124" t="s">
        <v>521</v>
      </c>
      <c r="K110" s="58"/>
      <c r="L110" s="24"/>
      <c r="M110" s="57" t="s">
        <v>321</v>
      </c>
      <c r="N110" s="58">
        <v>1</v>
      </c>
      <c r="O110" s="58">
        <v>129.84</v>
      </c>
      <c r="P110" s="58" t="s">
        <v>211</v>
      </c>
      <c r="Q110" s="58">
        <f t="shared" si="0"/>
        <v>259.68</v>
      </c>
      <c r="R110" s="58"/>
      <c r="S110" s="58"/>
      <c r="T110" s="58"/>
      <c r="U110" s="58"/>
      <c r="V110" s="58">
        <v>259.68</v>
      </c>
      <c r="W110" s="58"/>
      <c r="X110" s="58"/>
      <c r="Y110" s="58"/>
      <c r="Z110" s="58"/>
      <c r="AA110" s="58"/>
      <c r="AB110" s="58"/>
      <c r="AC110" s="58"/>
      <c r="AD110" s="37"/>
      <c r="AE110" s="37"/>
    </row>
    <row r="111" spans="1:31" s="32" customFormat="1" ht="41.4" x14ac:dyDescent="0.3">
      <c r="A111" s="28" t="s">
        <v>33</v>
      </c>
      <c r="B111" s="28" t="s">
        <v>514</v>
      </c>
      <c r="C111" s="49" t="s">
        <v>35</v>
      </c>
      <c r="D111" s="54" t="s">
        <v>39</v>
      </c>
      <c r="E111" s="49" t="s">
        <v>68</v>
      </c>
      <c r="F111" s="54" t="s">
        <v>69</v>
      </c>
      <c r="G111" s="24">
        <v>32201</v>
      </c>
      <c r="H111" s="59" t="s">
        <v>246</v>
      </c>
      <c r="I111" s="24"/>
      <c r="J111" s="124" t="s">
        <v>520</v>
      </c>
      <c r="K111" s="58" t="s">
        <v>519</v>
      </c>
      <c r="L111" s="24" t="s">
        <v>322</v>
      </c>
      <c r="M111" s="57" t="s">
        <v>321</v>
      </c>
      <c r="N111" s="58">
        <v>1</v>
      </c>
      <c r="O111" s="58">
        <v>20039.900000000001</v>
      </c>
      <c r="P111" s="58" t="s">
        <v>211</v>
      </c>
      <c r="Q111" s="58">
        <f t="shared" si="0"/>
        <v>40079.800000000003</v>
      </c>
      <c r="R111" s="58"/>
      <c r="S111" s="58"/>
      <c r="T111" s="58"/>
      <c r="U111" s="58"/>
      <c r="V111" s="58">
        <v>40079.800000000003</v>
      </c>
      <c r="W111" s="58"/>
      <c r="X111" s="58"/>
      <c r="Y111" s="58"/>
      <c r="Z111" s="58"/>
      <c r="AA111" s="58"/>
      <c r="AB111" s="58"/>
      <c r="AC111" s="58"/>
      <c r="AD111" s="37"/>
      <c r="AE111" s="37"/>
    </row>
    <row r="112" spans="1:31" s="32" customFormat="1" ht="41.4" x14ac:dyDescent="0.3">
      <c r="A112" s="28" t="s">
        <v>33</v>
      </c>
      <c r="B112" s="28" t="s">
        <v>514</v>
      </c>
      <c r="C112" s="49" t="s">
        <v>35</v>
      </c>
      <c r="D112" s="54" t="s">
        <v>39</v>
      </c>
      <c r="E112" s="49" t="s">
        <v>68</v>
      </c>
      <c r="F112" s="54" t="s">
        <v>69</v>
      </c>
      <c r="G112" s="24">
        <v>32201</v>
      </c>
      <c r="H112" s="59" t="s">
        <v>246</v>
      </c>
      <c r="I112" s="24"/>
      <c r="J112" s="124" t="s">
        <v>518</v>
      </c>
      <c r="K112" s="58" t="s">
        <v>517</v>
      </c>
      <c r="L112" s="24" t="s">
        <v>322</v>
      </c>
      <c r="M112" s="57" t="s">
        <v>321</v>
      </c>
      <c r="N112" s="58">
        <v>1</v>
      </c>
      <c r="O112" s="58">
        <v>10222</v>
      </c>
      <c r="P112" s="58" t="s">
        <v>211</v>
      </c>
      <c r="Q112" s="58">
        <f t="shared" si="0"/>
        <v>20444</v>
      </c>
      <c r="R112" s="58"/>
      <c r="S112" s="58"/>
      <c r="T112" s="58"/>
      <c r="U112" s="58"/>
      <c r="V112" s="58">
        <v>20444</v>
      </c>
      <c r="W112" s="58"/>
      <c r="X112" s="58"/>
      <c r="Y112" s="58"/>
      <c r="Z112" s="58"/>
      <c r="AA112" s="58"/>
      <c r="AB112" s="58"/>
      <c r="AC112" s="58"/>
      <c r="AD112" s="37"/>
      <c r="AE112" s="37"/>
    </row>
    <row r="113" spans="1:31" s="32" customFormat="1" ht="55.2" x14ac:dyDescent="0.3">
      <c r="A113" s="28" t="s">
        <v>33</v>
      </c>
      <c r="B113" s="28" t="s">
        <v>514</v>
      </c>
      <c r="C113" s="49" t="s">
        <v>35</v>
      </c>
      <c r="D113" s="54" t="s">
        <v>39</v>
      </c>
      <c r="E113" s="49" t="s">
        <v>68</v>
      </c>
      <c r="F113" s="54" t="s">
        <v>69</v>
      </c>
      <c r="G113" s="24">
        <v>33801</v>
      </c>
      <c r="H113" s="59" t="s">
        <v>207</v>
      </c>
      <c r="I113" s="24"/>
      <c r="J113" s="124" t="s">
        <v>516</v>
      </c>
      <c r="K113" s="58" t="s">
        <v>515</v>
      </c>
      <c r="L113" s="24" t="s">
        <v>322</v>
      </c>
      <c r="M113" s="57" t="s">
        <v>321</v>
      </c>
      <c r="N113" s="58">
        <v>2</v>
      </c>
      <c r="O113" s="58">
        <v>18400</v>
      </c>
      <c r="P113" s="58" t="s">
        <v>211</v>
      </c>
      <c r="Q113" s="58">
        <f t="shared" si="0"/>
        <v>73600</v>
      </c>
      <c r="R113" s="58"/>
      <c r="S113" s="58"/>
      <c r="T113" s="58"/>
      <c r="U113" s="58"/>
      <c r="V113" s="58">
        <v>73600</v>
      </c>
      <c r="W113" s="58"/>
      <c r="X113" s="58"/>
      <c r="Y113" s="58"/>
      <c r="Z113" s="58"/>
      <c r="AA113" s="58"/>
      <c r="AB113" s="58"/>
      <c r="AC113" s="58"/>
      <c r="AD113" s="37"/>
      <c r="AE113" s="37"/>
    </row>
    <row r="114" spans="1:31" s="32" customFormat="1" ht="55.2" x14ac:dyDescent="0.3">
      <c r="A114" s="28" t="s">
        <v>33</v>
      </c>
      <c r="B114" s="28" t="s">
        <v>514</v>
      </c>
      <c r="C114" s="49" t="s">
        <v>35</v>
      </c>
      <c r="D114" s="54" t="s">
        <v>39</v>
      </c>
      <c r="E114" s="49" t="s">
        <v>68</v>
      </c>
      <c r="F114" s="54" t="s">
        <v>69</v>
      </c>
      <c r="G114" s="24">
        <v>35801</v>
      </c>
      <c r="H114" s="59" t="s">
        <v>498</v>
      </c>
      <c r="I114" s="24"/>
      <c r="J114" s="124" t="s">
        <v>513</v>
      </c>
      <c r="K114" s="58" t="s">
        <v>512</v>
      </c>
      <c r="L114" s="24" t="s">
        <v>322</v>
      </c>
      <c r="M114" s="57" t="s">
        <v>321</v>
      </c>
      <c r="N114" s="58">
        <v>2</v>
      </c>
      <c r="O114" s="58">
        <v>9451</v>
      </c>
      <c r="P114" s="58" t="s">
        <v>211</v>
      </c>
      <c r="Q114" s="58">
        <f t="shared" si="0"/>
        <v>37804</v>
      </c>
      <c r="R114" s="58"/>
      <c r="S114" s="58"/>
      <c r="T114" s="58"/>
      <c r="U114" s="58"/>
      <c r="V114" s="58">
        <v>37804</v>
      </c>
      <c r="W114" s="58"/>
      <c r="X114" s="58"/>
      <c r="Y114" s="58"/>
      <c r="Z114" s="58"/>
      <c r="AA114" s="58"/>
      <c r="AB114" s="58"/>
      <c r="AC114" s="58"/>
      <c r="AD114" s="37"/>
      <c r="AE114" s="37"/>
    </row>
    <row r="115" spans="1:31" s="32" customFormat="1" ht="69" x14ac:dyDescent="0.3">
      <c r="A115" s="28" t="s">
        <v>33</v>
      </c>
      <c r="B115" s="28" t="s">
        <v>761</v>
      </c>
      <c r="C115" s="63" t="s">
        <v>35</v>
      </c>
      <c r="D115" s="63" t="s">
        <v>36</v>
      </c>
      <c r="E115" s="132" t="s">
        <v>35</v>
      </c>
      <c r="F115" s="63" t="s">
        <v>37</v>
      </c>
      <c r="G115" s="63">
        <v>26103</v>
      </c>
      <c r="H115" s="68" t="s">
        <v>398</v>
      </c>
      <c r="I115" s="68" t="s">
        <v>775</v>
      </c>
      <c r="J115" s="64" t="s">
        <v>774</v>
      </c>
      <c r="K115" s="68" t="s">
        <v>51</v>
      </c>
      <c r="L115" s="68" t="s">
        <v>212</v>
      </c>
      <c r="M115" s="105" t="s">
        <v>287</v>
      </c>
      <c r="N115" s="5">
        <v>6</v>
      </c>
      <c r="O115" s="118">
        <v>300</v>
      </c>
      <c r="P115" s="5" t="s">
        <v>211</v>
      </c>
      <c r="Q115" s="73">
        <f>SUM(R115:AC115)</f>
        <v>3600</v>
      </c>
      <c r="R115" s="119"/>
      <c r="S115" s="119"/>
      <c r="T115" s="119"/>
      <c r="U115" s="119"/>
      <c r="V115" s="73">
        <v>3600</v>
      </c>
      <c r="W115" s="119"/>
      <c r="X115" s="119"/>
      <c r="Y115" s="119"/>
      <c r="Z115" s="119"/>
      <c r="AA115" s="119"/>
      <c r="AB115" s="119"/>
      <c r="AC115" s="119"/>
    </row>
    <row r="116" spans="1:31" s="32" customFormat="1" ht="69" x14ac:dyDescent="0.3">
      <c r="A116" s="28" t="s">
        <v>33</v>
      </c>
      <c r="B116" s="28" t="s">
        <v>761</v>
      </c>
      <c r="C116" s="63" t="s">
        <v>35</v>
      </c>
      <c r="D116" s="63" t="s">
        <v>36</v>
      </c>
      <c r="E116" s="132" t="s">
        <v>35</v>
      </c>
      <c r="F116" s="63" t="s">
        <v>37</v>
      </c>
      <c r="G116" s="63">
        <v>26103</v>
      </c>
      <c r="H116" s="68" t="s">
        <v>398</v>
      </c>
      <c r="I116" s="68" t="s">
        <v>304</v>
      </c>
      <c r="J116" s="64" t="s">
        <v>305</v>
      </c>
      <c r="K116" s="68" t="s">
        <v>51</v>
      </c>
      <c r="L116" s="68" t="s">
        <v>212</v>
      </c>
      <c r="M116" s="105" t="s">
        <v>287</v>
      </c>
      <c r="N116" s="5">
        <v>7</v>
      </c>
      <c r="O116" s="118">
        <v>100</v>
      </c>
      <c r="P116" s="5" t="s">
        <v>211</v>
      </c>
      <c r="Q116" s="73">
        <f>SUM(R116:AC116)</f>
        <v>1400</v>
      </c>
      <c r="R116" s="119"/>
      <c r="S116" s="119"/>
      <c r="T116" s="119"/>
      <c r="U116" s="119"/>
      <c r="V116" s="73">
        <v>1400</v>
      </c>
      <c r="W116" s="119"/>
      <c r="X116" s="119"/>
      <c r="Y116" s="119"/>
      <c r="Z116" s="119"/>
      <c r="AA116" s="119"/>
      <c r="AB116" s="119"/>
      <c r="AC116" s="119"/>
    </row>
    <row r="117" spans="1:31" s="32" customFormat="1" ht="27.6" x14ac:dyDescent="0.3">
      <c r="A117" s="28" t="s">
        <v>33</v>
      </c>
      <c r="B117" s="28" t="s">
        <v>761</v>
      </c>
      <c r="C117" s="63" t="s">
        <v>35</v>
      </c>
      <c r="D117" s="63" t="s">
        <v>36</v>
      </c>
      <c r="E117" s="132" t="s">
        <v>35</v>
      </c>
      <c r="F117" s="63" t="s">
        <v>37</v>
      </c>
      <c r="G117" s="63">
        <v>32601</v>
      </c>
      <c r="H117" s="68" t="s">
        <v>276</v>
      </c>
      <c r="I117" s="33"/>
      <c r="J117" s="124" t="s">
        <v>788</v>
      </c>
      <c r="K117" s="5" t="s">
        <v>786</v>
      </c>
      <c r="L117" s="24" t="s">
        <v>234</v>
      </c>
      <c r="M117" s="105" t="s">
        <v>126</v>
      </c>
      <c r="N117" s="5">
        <v>1</v>
      </c>
      <c r="O117" s="118">
        <v>2753</v>
      </c>
      <c r="P117" s="5" t="s">
        <v>211</v>
      </c>
      <c r="Q117" s="73">
        <f>SUM(R117:AC117)</f>
        <v>5506</v>
      </c>
      <c r="R117" s="119"/>
      <c r="S117" s="119"/>
      <c r="T117" s="119"/>
      <c r="U117" s="119"/>
      <c r="V117" s="73">
        <v>5506</v>
      </c>
      <c r="W117" s="119"/>
      <c r="X117" s="119"/>
      <c r="Y117" s="119"/>
      <c r="Z117" s="119"/>
      <c r="AA117" s="119"/>
      <c r="AB117" s="119"/>
      <c r="AC117" s="119"/>
    </row>
    <row r="118" spans="1:31" s="32" customFormat="1" ht="41.4" x14ac:dyDescent="0.3">
      <c r="A118" s="28" t="s">
        <v>33</v>
      </c>
      <c r="B118" s="28" t="s">
        <v>761</v>
      </c>
      <c r="C118" s="63" t="s">
        <v>35</v>
      </c>
      <c r="D118" s="63" t="s">
        <v>36</v>
      </c>
      <c r="E118" s="132" t="s">
        <v>35</v>
      </c>
      <c r="F118" s="63" t="s">
        <v>37</v>
      </c>
      <c r="G118" s="63">
        <v>32601</v>
      </c>
      <c r="H118" s="68" t="s">
        <v>276</v>
      </c>
      <c r="I118" s="33"/>
      <c r="J118" s="124" t="s">
        <v>787</v>
      </c>
      <c r="K118" s="5" t="s">
        <v>786</v>
      </c>
      <c r="L118" s="24" t="s">
        <v>234</v>
      </c>
      <c r="M118" s="105" t="s">
        <v>126</v>
      </c>
      <c r="N118" s="5">
        <v>1</v>
      </c>
      <c r="O118" s="118">
        <v>1375</v>
      </c>
      <c r="P118" s="5" t="s">
        <v>211</v>
      </c>
      <c r="Q118" s="73">
        <f>SUM(R118:AC118)</f>
        <v>2750</v>
      </c>
      <c r="R118" s="119"/>
      <c r="S118" s="119"/>
      <c r="T118" s="119"/>
      <c r="U118" s="119"/>
      <c r="V118" s="73">
        <v>2750</v>
      </c>
      <c r="W118" s="119"/>
      <c r="X118" s="119"/>
      <c r="Y118" s="119"/>
      <c r="Z118" s="119"/>
      <c r="AA118" s="119"/>
      <c r="AB118" s="119"/>
      <c r="AC118" s="119"/>
    </row>
    <row r="119" spans="1:31" s="32" customFormat="1" ht="27.6" x14ac:dyDescent="0.3">
      <c r="A119" s="28" t="s">
        <v>33</v>
      </c>
      <c r="B119" s="28" t="s">
        <v>761</v>
      </c>
      <c r="C119" s="63" t="s">
        <v>35</v>
      </c>
      <c r="D119" s="63" t="s">
        <v>36</v>
      </c>
      <c r="E119" s="132" t="s">
        <v>35</v>
      </c>
      <c r="F119" s="63" t="s">
        <v>40</v>
      </c>
      <c r="G119" s="63">
        <v>32201</v>
      </c>
      <c r="H119" s="68" t="s">
        <v>270</v>
      </c>
      <c r="I119" s="33"/>
      <c r="J119" s="124" t="s">
        <v>785</v>
      </c>
      <c r="K119" s="5" t="s">
        <v>784</v>
      </c>
      <c r="L119" s="24" t="s">
        <v>261</v>
      </c>
      <c r="M119" s="105" t="s">
        <v>126</v>
      </c>
      <c r="N119" s="5">
        <v>1</v>
      </c>
      <c r="O119" s="118">
        <v>31658</v>
      </c>
      <c r="P119" s="5" t="s">
        <v>211</v>
      </c>
      <c r="Q119" s="73">
        <f>SUM(R119:AC119)</f>
        <v>63316</v>
      </c>
      <c r="R119" s="119"/>
      <c r="S119" s="119"/>
      <c r="T119" s="119"/>
      <c r="U119" s="119"/>
      <c r="V119" s="73">
        <v>63316</v>
      </c>
      <c r="W119" s="119"/>
      <c r="X119" s="119"/>
      <c r="Y119" s="119"/>
      <c r="Z119" s="119"/>
      <c r="AA119" s="119"/>
      <c r="AB119" s="119"/>
      <c r="AC119" s="119"/>
    </row>
    <row r="120" spans="1:31" s="32" customFormat="1" ht="27.6" x14ac:dyDescent="0.3">
      <c r="A120" s="28" t="s">
        <v>33</v>
      </c>
      <c r="B120" s="28" t="s">
        <v>761</v>
      </c>
      <c r="C120" s="63" t="s">
        <v>35</v>
      </c>
      <c r="D120" s="63" t="s">
        <v>36</v>
      </c>
      <c r="E120" s="132" t="s">
        <v>35</v>
      </c>
      <c r="F120" s="63" t="s">
        <v>40</v>
      </c>
      <c r="G120" s="63">
        <v>35801</v>
      </c>
      <c r="H120" s="68" t="s">
        <v>325</v>
      </c>
      <c r="I120" s="33"/>
      <c r="J120" s="124" t="s">
        <v>783</v>
      </c>
      <c r="K120" s="5" t="s">
        <v>781</v>
      </c>
      <c r="L120" s="24" t="s">
        <v>234</v>
      </c>
      <c r="M120" s="105" t="s">
        <v>126</v>
      </c>
      <c r="N120" s="5">
        <v>1</v>
      </c>
      <c r="O120" s="118">
        <v>6580</v>
      </c>
      <c r="P120" s="5" t="s">
        <v>211</v>
      </c>
      <c r="Q120" s="73">
        <f>SUM(R120:AC120)</f>
        <v>13160</v>
      </c>
      <c r="R120" s="119"/>
      <c r="S120" s="119"/>
      <c r="T120" s="119"/>
      <c r="U120" s="119"/>
      <c r="V120" s="73">
        <v>13160</v>
      </c>
      <c r="W120" s="119"/>
      <c r="X120" s="119"/>
      <c r="Y120" s="119"/>
      <c r="Z120" s="119"/>
      <c r="AA120" s="119"/>
      <c r="AB120" s="119"/>
      <c r="AC120" s="119"/>
    </row>
    <row r="121" spans="1:31" s="32" customFormat="1" ht="27.6" x14ac:dyDescent="0.3">
      <c r="A121" s="28" t="s">
        <v>33</v>
      </c>
      <c r="B121" s="28" t="s">
        <v>761</v>
      </c>
      <c r="C121" s="63" t="s">
        <v>35</v>
      </c>
      <c r="D121" s="63" t="s">
        <v>36</v>
      </c>
      <c r="E121" s="132" t="s">
        <v>35</v>
      </c>
      <c r="F121" s="63" t="s">
        <v>40</v>
      </c>
      <c r="G121" s="63">
        <v>35801</v>
      </c>
      <c r="H121" s="68" t="s">
        <v>325</v>
      </c>
      <c r="I121" s="33"/>
      <c r="J121" s="124" t="s">
        <v>782</v>
      </c>
      <c r="K121" s="5" t="s">
        <v>781</v>
      </c>
      <c r="L121" s="24" t="s">
        <v>234</v>
      </c>
      <c r="M121" s="105" t="s">
        <v>126</v>
      </c>
      <c r="N121" s="5">
        <v>1</v>
      </c>
      <c r="O121" s="118">
        <v>870</v>
      </c>
      <c r="P121" s="5" t="s">
        <v>211</v>
      </c>
      <c r="Q121" s="73">
        <f>SUM(R121:AC121)</f>
        <v>1740</v>
      </c>
      <c r="R121" s="119"/>
      <c r="S121" s="119"/>
      <c r="T121" s="119"/>
      <c r="U121" s="119"/>
      <c r="V121" s="73">
        <v>1740</v>
      </c>
      <c r="W121" s="119"/>
      <c r="X121" s="119"/>
      <c r="Y121" s="119"/>
      <c r="Z121" s="119"/>
      <c r="AA121" s="119"/>
      <c r="AB121" s="119"/>
      <c r="AC121" s="119"/>
    </row>
    <row r="122" spans="1:31" s="32" customFormat="1" ht="27.6" x14ac:dyDescent="0.3">
      <c r="A122" s="28" t="s">
        <v>33</v>
      </c>
      <c r="B122" s="28" t="s">
        <v>761</v>
      </c>
      <c r="C122" s="63" t="s">
        <v>35</v>
      </c>
      <c r="D122" s="63" t="s">
        <v>36</v>
      </c>
      <c r="E122" s="132" t="s">
        <v>35</v>
      </c>
      <c r="F122" s="63" t="s">
        <v>40</v>
      </c>
      <c r="G122" s="63">
        <v>33801</v>
      </c>
      <c r="H122" s="68" t="s">
        <v>264</v>
      </c>
      <c r="I122" s="33"/>
      <c r="J122" s="124" t="s">
        <v>760</v>
      </c>
      <c r="K122" s="5" t="s">
        <v>780</v>
      </c>
      <c r="L122" s="24" t="s">
        <v>234</v>
      </c>
      <c r="M122" s="105" t="s">
        <v>126</v>
      </c>
      <c r="N122" s="5">
        <v>1</v>
      </c>
      <c r="O122" s="118">
        <v>15693</v>
      </c>
      <c r="P122" s="5" t="s">
        <v>211</v>
      </c>
      <c r="Q122" s="73">
        <f>SUM(R122:AC122)</f>
        <v>31386</v>
      </c>
      <c r="R122" s="119"/>
      <c r="S122" s="119"/>
      <c r="T122" s="119"/>
      <c r="U122" s="119"/>
      <c r="V122" s="73">
        <v>31386</v>
      </c>
      <c r="W122" s="119"/>
      <c r="X122" s="119"/>
      <c r="Y122" s="119"/>
      <c r="Z122" s="119"/>
      <c r="AA122" s="119"/>
      <c r="AB122" s="119"/>
      <c r="AC122" s="119"/>
    </row>
    <row r="123" spans="1:31" s="32" customFormat="1" ht="27.6" x14ac:dyDescent="0.3">
      <c r="A123" s="28" t="s">
        <v>33</v>
      </c>
      <c r="B123" s="28" t="s">
        <v>761</v>
      </c>
      <c r="C123" s="63" t="s">
        <v>35</v>
      </c>
      <c r="D123" s="63" t="s">
        <v>36</v>
      </c>
      <c r="E123" s="132" t="s">
        <v>35</v>
      </c>
      <c r="F123" s="63" t="s">
        <v>40</v>
      </c>
      <c r="G123" s="63">
        <v>33801</v>
      </c>
      <c r="H123" s="68" t="s">
        <v>264</v>
      </c>
      <c r="I123" s="33"/>
      <c r="J123" s="124" t="s">
        <v>760</v>
      </c>
      <c r="K123" s="5" t="s">
        <v>780</v>
      </c>
      <c r="L123" s="24" t="s">
        <v>234</v>
      </c>
      <c r="M123" s="105" t="s">
        <v>126</v>
      </c>
      <c r="N123" s="5">
        <v>1</v>
      </c>
      <c r="O123" s="118">
        <v>15693</v>
      </c>
      <c r="P123" s="5" t="s">
        <v>211</v>
      </c>
      <c r="Q123" s="73">
        <f>SUM(R123:AC123)</f>
        <v>31386</v>
      </c>
      <c r="R123" s="119"/>
      <c r="S123" s="119"/>
      <c r="T123" s="119"/>
      <c r="U123" s="119"/>
      <c r="V123" s="73">
        <v>31386</v>
      </c>
      <c r="W123" s="119"/>
      <c r="X123" s="119"/>
      <c r="Y123" s="119"/>
      <c r="Z123" s="119"/>
      <c r="AA123" s="119"/>
      <c r="AB123" s="119"/>
      <c r="AC123" s="119"/>
    </row>
    <row r="124" spans="1:31" s="32" customFormat="1" ht="69" x14ac:dyDescent="0.3">
      <c r="A124" s="28" t="s">
        <v>33</v>
      </c>
      <c r="B124" s="28" t="s">
        <v>761</v>
      </c>
      <c r="C124" s="63" t="s">
        <v>35</v>
      </c>
      <c r="D124" s="63" t="s">
        <v>44</v>
      </c>
      <c r="E124" s="132" t="s">
        <v>35</v>
      </c>
      <c r="F124" s="63" t="s">
        <v>37</v>
      </c>
      <c r="G124" s="63">
        <v>26103</v>
      </c>
      <c r="H124" s="68" t="s">
        <v>398</v>
      </c>
      <c r="I124" s="33" t="s">
        <v>775</v>
      </c>
      <c r="J124" s="124" t="s">
        <v>774</v>
      </c>
      <c r="K124" s="5" t="s">
        <v>51</v>
      </c>
      <c r="L124" s="24" t="s">
        <v>212</v>
      </c>
      <c r="M124" s="105" t="s">
        <v>287</v>
      </c>
      <c r="N124" s="5">
        <v>5</v>
      </c>
      <c r="O124" s="118">
        <v>300</v>
      </c>
      <c r="P124" s="5" t="s">
        <v>211</v>
      </c>
      <c r="Q124" s="73">
        <f>SUM(R124:AC124)</f>
        <v>3000</v>
      </c>
      <c r="R124" s="119"/>
      <c r="S124" s="119"/>
      <c r="T124" s="119"/>
      <c r="U124" s="119"/>
      <c r="V124" s="73">
        <v>3000</v>
      </c>
      <c r="W124" s="119"/>
      <c r="X124" s="119"/>
      <c r="Y124" s="119"/>
      <c r="Z124" s="119"/>
      <c r="AA124" s="119"/>
      <c r="AB124" s="119"/>
      <c r="AC124" s="119"/>
    </row>
    <row r="125" spans="1:31" s="32" customFormat="1" ht="69" x14ac:dyDescent="0.3">
      <c r="A125" s="28" t="s">
        <v>33</v>
      </c>
      <c r="B125" s="28" t="s">
        <v>761</v>
      </c>
      <c r="C125" s="63" t="s">
        <v>35</v>
      </c>
      <c r="D125" s="63" t="s">
        <v>45</v>
      </c>
      <c r="E125" s="63" t="s">
        <v>49</v>
      </c>
      <c r="F125" s="63" t="s">
        <v>37</v>
      </c>
      <c r="G125" s="63">
        <v>26103</v>
      </c>
      <c r="H125" s="68" t="s">
        <v>398</v>
      </c>
      <c r="I125" s="33" t="s">
        <v>773</v>
      </c>
      <c r="J125" s="124" t="s">
        <v>772</v>
      </c>
      <c r="K125" s="5" t="s">
        <v>51</v>
      </c>
      <c r="L125" s="24" t="s">
        <v>212</v>
      </c>
      <c r="M125" s="105" t="s">
        <v>287</v>
      </c>
      <c r="N125" s="5">
        <v>5</v>
      </c>
      <c r="O125" s="118">
        <v>200</v>
      </c>
      <c r="P125" s="5" t="s">
        <v>211</v>
      </c>
      <c r="Q125" s="73">
        <f>SUM(R125:AC125)</f>
        <v>2000</v>
      </c>
      <c r="R125" s="119"/>
      <c r="S125" s="119"/>
      <c r="T125" s="119"/>
      <c r="U125" s="119"/>
      <c r="V125" s="73">
        <v>2000</v>
      </c>
      <c r="W125" s="119"/>
      <c r="X125" s="119"/>
      <c r="Y125" s="119"/>
      <c r="Z125" s="119"/>
      <c r="AA125" s="119"/>
      <c r="AB125" s="119"/>
      <c r="AC125" s="119"/>
    </row>
    <row r="126" spans="1:31" s="32" customFormat="1" ht="69" x14ac:dyDescent="0.3">
      <c r="A126" s="28" t="s">
        <v>33</v>
      </c>
      <c r="B126" s="28" t="s">
        <v>761</v>
      </c>
      <c r="C126" s="63" t="s">
        <v>35</v>
      </c>
      <c r="D126" s="63" t="s">
        <v>47</v>
      </c>
      <c r="E126" s="63" t="s">
        <v>50</v>
      </c>
      <c r="F126" s="63" t="s">
        <v>37</v>
      </c>
      <c r="G126" s="63">
        <v>26103</v>
      </c>
      <c r="H126" s="68" t="s">
        <v>398</v>
      </c>
      <c r="I126" s="33" t="s">
        <v>773</v>
      </c>
      <c r="J126" s="124" t="s">
        <v>772</v>
      </c>
      <c r="K126" s="5" t="s">
        <v>51</v>
      </c>
      <c r="L126" s="24" t="s">
        <v>212</v>
      </c>
      <c r="M126" s="105" t="s">
        <v>287</v>
      </c>
      <c r="N126" s="5">
        <v>5</v>
      </c>
      <c r="O126" s="118">
        <v>200</v>
      </c>
      <c r="P126" s="5" t="s">
        <v>211</v>
      </c>
      <c r="Q126" s="73">
        <f>SUM(R126:AC126)</f>
        <v>2000</v>
      </c>
      <c r="R126" s="119"/>
      <c r="S126" s="119"/>
      <c r="T126" s="119"/>
      <c r="U126" s="119"/>
      <c r="V126" s="73">
        <v>2000</v>
      </c>
      <c r="W126" s="119"/>
      <c r="X126" s="119"/>
      <c r="Y126" s="119"/>
      <c r="Z126" s="119"/>
      <c r="AA126" s="119"/>
      <c r="AB126" s="119"/>
      <c r="AC126" s="119"/>
    </row>
    <row r="127" spans="1:31" s="32" customFormat="1" ht="82.8" x14ac:dyDescent="0.3">
      <c r="A127" s="28" t="s">
        <v>33</v>
      </c>
      <c r="B127" s="28" t="s">
        <v>761</v>
      </c>
      <c r="C127" s="63" t="s">
        <v>35</v>
      </c>
      <c r="D127" s="63" t="s">
        <v>39</v>
      </c>
      <c r="E127" s="63" t="s">
        <v>70</v>
      </c>
      <c r="F127" s="63" t="s">
        <v>634</v>
      </c>
      <c r="G127" s="63">
        <v>26102</v>
      </c>
      <c r="H127" s="68" t="s">
        <v>399</v>
      </c>
      <c r="I127" s="33" t="s">
        <v>531</v>
      </c>
      <c r="J127" s="124" t="s">
        <v>530</v>
      </c>
      <c r="K127" s="5" t="s">
        <v>51</v>
      </c>
      <c r="L127" s="24" t="s">
        <v>212</v>
      </c>
      <c r="M127" s="105" t="s">
        <v>287</v>
      </c>
      <c r="N127" s="5">
        <v>5</v>
      </c>
      <c r="O127" s="118">
        <v>200</v>
      </c>
      <c r="P127" s="5" t="s">
        <v>211</v>
      </c>
      <c r="Q127" s="73">
        <f>SUM(R127:AC127)</f>
        <v>2000</v>
      </c>
      <c r="R127" s="119"/>
      <c r="S127" s="119"/>
      <c r="T127" s="119"/>
      <c r="U127" s="119"/>
      <c r="V127" s="73">
        <v>2000</v>
      </c>
      <c r="W127" s="119"/>
      <c r="X127" s="119"/>
      <c r="Y127" s="119"/>
      <c r="Z127" s="119"/>
      <c r="AA127" s="119"/>
      <c r="AB127" s="119"/>
      <c r="AC127" s="119"/>
    </row>
    <row r="128" spans="1:31" s="32" customFormat="1" ht="82.8" x14ac:dyDescent="0.3">
      <c r="A128" s="28" t="s">
        <v>33</v>
      </c>
      <c r="B128" s="28" t="s">
        <v>761</v>
      </c>
      <c r="C128" s="63" t="s">
        <v>35</v>
      </c>
      <c r="D128" s="63" t="s">
        <v>39</v>
      </c>
      <c r="E128" s="63" t="s">
        <v>70</v>
      </c>
      <c r="F128" s="63" t="s">
        <v>634</v>
      </c>
      <c r="G128" s="63">
        <v>26102</v>
      </c>
      <c r="H128" s="68" t="s">
        <v>399</v>
      </c>
      <c r="I128" s="33" t="s">
        <v>529</v>
      </c>
      <c r="J128" s="124" t="s">
        <v>528</v>
      </c>
      <c r="K128" s="5" t="s">
        <v>51</v>
      </c>
      <c r="L128" s="24" t="s">
        <v>212</v>
      </c>
      <c r="M128" s="105" t="s">
        <v>287</v>
      </c>
      <c r="N128" s="5">
        <v>4</v>
      </c>
      <c r="O128" s="118">
        <v>100</v>
      </c>
      <c r="P128" s="5" t="s">
        <v>211</v>
      </c>
      <c r="Q128" s="73">
        <f>SUM(R128:AC128)</f>
        <v>800</v>
      </c>
      <c r="R128" s="119"/>
      <c r="S128" s="119"/>
      <c r="T128" s="119"/>
      <c r="U128" s="119"/>
      <c r="V128" s="73">
        <v>800</v>
      </c>
      <c r="W128" s="119"/>
      <c r="X128" s="119"/>
      <c r="Y128" s="119"/>
      <c r="Z128" s="119"/>
      <c r="AA128" s="119"/>
      <c r="AB128" s="119"/>
      <c r="AC128" s="119"/>
    </row>
    <row r="129" spans="1:29" s="32" customFormat="1" ht="82.8" x14ac:dyDescent="0.3">
      <c r="A129" s="28" t="s">
        <v>33</v>
      </c>
      <c r="B129" s="28" t="s">
        <v>761</v>
      </c>
      <c r="C129" s="63" t="s">
        <v>35</v>
      </c>
      <c r="D129" s="63" t="s">
        <v>39</v>
      </c>
      <c r="E129" s="63" t="s">
        <v>70</v>
      </c>
      <c r="F129" s="63" t="s">
        <v>634</v>
      </c>
      <c r="G129" s="63">
        <v>26102</v>
      </c>
      <c r="H129" s="68" t="s">
        <v>399</v>
      </c>
      <c r="I129" s="33" t="s">
        <v>526</v>
      </c>
      <c r="J129" s="124" t="s">
        <v>525</v>
      </c>
      <c r="K129" s="5" t="s">
        <v>51</v>
      </c>
      <c r="L129" s="24" t="s">
        <v>212</v>
      </c>
      <c r="M129" s="105" t="s">
        <v>287</v>
      </c>
      <c r="N129" s="5">
        <v>1</v>
      </c>
      <c r="O129" s="118">
        <v>50</v>
      </c>
      <c r="P129" s="5" t="s">
        <v>211</v>
      </c>
      <c r="Q129" s="73">
        <f>SUM(R129:AC129)</f>
        <v>100</v>
      </c>
      <c r="R129" s="119"/>
      <c r="S129" s="119"/>
      <c r="T129" s="119"/>
      <c r="U129" s="119"/>
      <c r="V129" s="73">
        <v>100</v>
      </c>
      <c r="W129" s="119"/>
      <c r="X129" s="119"/>
      <c r="Y129" s="119"/>
      <c r="Z129" s="119"/>
      <c r="AA129" s="119"/>
      <c r="AB129" s="119"/>
      <c r="AC129" s="119"/>
    </row>
    <row r="130" spans="1:29" s="32" customFormat="1" ht="69" x14ac:dyDescent="0.3">
      <c r="A130" s="28" t="s">
        <v>33</v>
      </c>
      <c r="B130" s="28" t="s">
        <v>761</v>
      </c>
      <c r="C130" s="63" t="s">
        <v>35</v>
      </c>
      <c r="D130" s="63" t="s">
        <v>39</v>
      </c>
      <c r="E130" s="63" t="s">
        <v>70</v>
      </c>
      <c r="F130" s="63" t="s">
        <v>37</v>
      </c>
      <c r="G130" s="63">
        <v>26103</v>
      </c>
      <c r="H130" s="68" t="s">
        <v>398</v>
      </c>
      <c r="I130" s="33" t="s">
        <v>304</v>
      </c>
      <c r="J130" s="124" t="s">
        <v>305</v>
      </c>
      <c r="K130" s="5" t="s">
        <v>51</v>
      </c>
      <c r="L130" s="24" t="s">
        <v>212</v>
      </c>
      <c r="M130" s="105" t="s">
        <v>287</v>
      </c>
      <c r="N130" s="5">
        <v>8</v>
      </c>
      <c r="O130" s="118">
        <v>100</v>
      </c>
      <c r="P130" s="5" t="s">
        <v>211</v>
      </c>
      <c r="Q130" s="73">
        <f>SUM(R130:AC130)</f>
        <v>1600</v>
      </c>
      <c r="R130" s="119"/>
      <c r="S130" s="119"/>
      <c r="T130" s="119"/>
      <c r="U130" s="119"/>
      <c r="V130" s="73">
        <v>1600</v>
      </c>
      <c r="W130" s="119"/>
      <c r="X130" s="119"/>
      <c r="Y130" s="119"/>
      <c r="Z130" s="119"/>
      <c r="AA130" s="119"/>
      <c r="AB130" s="119"/>
      <c r="AC130" s="119"/>
    </row>
    <row r="131" spans="1:29" s="32" customFormat="1" ht="82.8" x14ac:dyDescent="0.3">
      <c r="A131" s="28" t="s">
        <v>33</v>
      </c>
      <c r="B131" s="28" t="s">
        <v>761</v>
      </c>
      <c r="C131" s="63" t="s">
        <v>35</v>
      </c>
      <c r="D131" s="63" t="s">
        <v>39</v>
      </c>
      <c r="E131" s="63" t="s">
        <v>68</v>
      </c>
      <c r="F131" s="63" t="s">
        <v>69</v>
      </c>
      <c r="G131" s="63">
        <v>26102</v>
      </c>
      <c r="H131" s="68" t="s">
        <v>399</v>
      </c>
      <c r="I131" s="33" t="s">
        <v>779</v>
      </c>
      <c r="J131" s="124" t="s">
        <v>778</v>
      </c>
      <c r="K131" s="5" t="s">
        <v>51</v>
      </c>
      <c r="L131" s="24" t="s">
        <v>212</v>
      </c>
      <c r="M131" s="105" t="s">
        <v>287</v>
      </c>
      <c r="N131" s="5">
        <v>35</v>
      </c>
      <c r="O131" s="118">
        <v>300</v>
      </c>
      <c r="P131" s="5" t="s">
        <v>211</v>
      </c>
      <c r="Q131" s="73">
        <f>SUM(R131:AC131)</f>
        <v>21000</v>
      </c>
      <c r="R131" s="119"/>
      <c r="S131" s="119"/>
      <c r="T131" s="119"/>
      <c r="U131" s="119"/>
      <c r="V131" s="73">
        <v>21000</v>
      </c>
      <c r="W131" s="119"/>
      <c r="X131" s="119"/>
      <c r="Y131" s="119"/>
      <c r="Z131" s="119"/>
      <c r="AA131" s="119"/>
      <c r="AB131" s="119"/>
      <c r="AC131" s="119"/>
    </row>
    <row r="132" spans="1:29" s="32" customFormat="1" ht="82.8" x14ac:dyDescent="0.3">
      <c r="A132" s="28" t="s">
        <v>33</v>
      </c>
      <c r="B132" s="28" t="s">
        <v>761</v>
      </c>
      <c r="C132" s="63" t="s">
        <v>35</v>
      </c>
      <c r="D132" s="63" t="s">
        <v>39</v>
      </c>
      <c r="E132" s="63" t="s">
        <v>68</v>
      </c>
      <c r="F132" s="63" t="s">
        <v>69</v>
      </c>
      <c r="G132" s="63">
        <v>26102</v>
      </c>
      <c r="H132" s="68" t="s">
        <v>399</v>
      </c>
      <c r="I132" s="33" t="s">
        <v>531</v>
      </c>
      <c r="J132" s="124" t="s">
        <v>530</v>
      </c>
      <c r="K132" s="5" t="s">
        <v>51</v>
      </c>
      <c r="L132" s="24" t="s">
        <v>212</v>
      </c>
      <c r="M132" s="105" t="s">
        <v>287</v>
      </c>
      <c r="N132" s="5">
        <v>30</v>
      </c>
      <c r="O132" s="118">
        <v>200</v>
      </c>
      <c r="P132" s="5" t="s">
        <v>211</v>
      </c>
      <c r="Q132" s="73">
        <f>SUM(R132:AC132)</f>
        <v>12000</v>
      </c>
      <c r="R132" s="119"/>
      <c r="S132" s="119"/>
      <c r="T132" s="119"/>
      <c r="U132" s="119"/>
      <c r="V132" s="73">
        <v>12000</v>
      </c>
      <c r="W132" s="119"/>
      <c r="X132" s="119"/>
      <c r="Y132" s="119"/>
      <c r="Z132" s="119"/>
      <c r="AA132" s="119"/>
      <c r="AB132" s="119"/>
      <c r="AC132" s="119"/>
    </row>
    <row r="133" spans="1:29" s="32" customFormat="1" ht="82.8" x14ac:dyDescent="0.3">
      <c r="A133" s="28" t="s">
        <v>33</v>
      </c>
      <c r="B133" s="28" t="s">
        <v>761</v>
      </c>
      <c r="C133" s="63" t="s">
        <v>35</v>
      </c>
      <c r="D133" s="63" t="s">
        <v>39</v>
      </c>
      <c r="E133" s="63" t="s">
        <v>68</v>
      </c>
      <c r="F133" s="63" t="s">
        <v>69</v>
      </c>
      <c r="G133" s="63">
        <v>26102</v>
      </c>
      <c r="H133" s="68" t="s">
        <v>399</v>
      </c>
      <c r="I133" s="33" t="s">
        <v>529</v>
      </c>
      <c r="J133" s="124" t="s">
        <v>528</v>
      </c>
      <c r="K133" s="5" t="s">
        <v>51</v>
      </c>
      <c r="L133" s="24" t="s">
        <v>212</v>
      </c>
      <c r="M133" s="105" t="s">
        <v>287</v>
      </c>
      <c r="N133" s="5">
        <v>20</v>
      </c>
      <c r="O133" s="118">
        <v>100</v>
      </c>
      <c r="P133" s="5" t="s">
        <v>211</v>
      </c>
      <c r="Q133" s="73">
        <f>SUM(R133:AC133)</f>
        <v>4000</v>
      </c>
      <c r="R133" s="119"/>
      <c r="S133" s="119"/>
      <c r="T133" s="119"/>
      <c r="U133" s="119"/>
      <c r="V133" s="73">
        <v>4000</v>
      </c>
      <c r="W133" s="119"/>
      <c r="X133" s="119"/>
      <c r="Y133" s="119"/>
      <c r="Z133" s="119"/>
      <c r="AA133" s="119"/>
      <c r="AB133" s="119"/>
      <c r="AC133" s="119"/>
    </row>
    <row r="134" spans="1:29" s="32" customFormat="1" ht="82.8" x14ac:dyDescent="0.3">
      <c r="A134" s="28" t="s">
        <v>33</v>
      </c>
      <c r="B134" s="28" t="s">
        <v>761</v>
      </c>
      <c r="C134" s="63" t="s">
        <v>35</v>
      </c>
      <c r="D134" s="63" t="s">
        <v>39</v>
      </c>
      <c r="E134" s="63" t="s">
        <v>68</v>
      </c>
      <c r="F134" s="63" t="s">
        <v>69</v>
      </c>
      <c r="G134" s="63">
        <v>26102</v>
      </c>
      <c r="H134" s="68" t="s">
        <v>399</v>
      </c>
      <c r="I134" s="33" t="s">
        <v>526</v>
      </c>
      <c r="J134" s="124" t="s">
        <v>525</v>
      </c>
      <c r="K134" s="5" t="s">
        <v>51</v>
      </c>
      <c r="L134" s="24" t="s">
        <v>212</v>
      </c>
      <c r="M134" s="105" t="s">
        <v>287</v>
      </c>
      <c r="N134" s="5">
        <v>12</v>
      </c>
      <c r="O134" s="118">
        <v>50</v>
      </c>
      <c r="P134" s="5" t="s">
        <v>211</v>
      </c>
      <c r="Q134" s="73">
        <f>SUM(R134:AC134)</f>
        <v>1200</v>
      </c>
      <c r="R134" s="119"/>
      <c r="S134" s="119"/>
      <c r="T134" s="119"/>
      <c r="U134" s="119"/>
      <c r="V134" s="73">
        <v>1200</v>
      </c>
      <c r="W134" s="119"/>
      <c r="X134" s="119"/>
      <c r="Y134" s="119"/>
      <c r="Z134" s="119"/>
      <c r="AA134" s="119"/>
      <c r="AB134" s="119"/>
      <c r="AC134" s="119"/>
    </row>
    <row r="135" spans="1:29" s="32" customFormat="1" ht="82.8" x14ac:dyDescent="0.3">
      <c r="A135" s="28" t="s">
        <v>33</v>
      </c>
      <c r="B135" s="28" t="s">
        <v>761</v>
      </c>
      <c r="C135" s="63" t="s">
        <v>35</v>
      </c>
      <c r="D135" s="63" t="s">
        <v>39</v>
      </c>
      <c r="E135" s="63" t="s">
        <v>68</v>
      </c>
      <c r="F135" s="63" t="s">
        <v>69</v>
      </c>
      <c r="G135" s="63">
        <v>26102</v>
      </c>
      <c r="H135" s="68" t="s">
        <v>399</v>
      </c>
      <c r="I135" s="33" t="s">
        <v>777</v>
      </c>
      <c r="J135" s="124" t="s">
        <v>776</v>
      </c>
      <c r="K135" s="5" t="s">
        <v>51</v>
      </c>
      <c r="L135" s="24" t="s">
        <v>212</v>
      </c>
      <c r="M135" s="105" t="s">
        <v>287</v>
      </c>
      <c r="N135" s="5">
        <v>4</v>
      </c>
      <c r="O135" s="118">
        <v>10</v>
      </c>
      <c r="P135" s="5" t="s">
        <v>211</v>
      </c>
      <c r="Q135" s="73">
        <f>SUM(R135:AC135)</f>
        <v>80</v>
      </c>
      <c r="R135" s="119"/>
      <c r="S135" s="119"/>
      <c r="T135" s="119"/>
      <c r="U135" s="119"/>
      <c r="V135" s="73">
        <v>80</v>
      </c>
      <c r="W135" s="119"/>
      <c r="X135" s="119"/>
      <c r="Y135" s="119"/>
      <c r="Z135" s="119"/>
      <c r="AA135" s="119"/>
      <c r="AB135" s="119"/>
      <c r="AC135" s="119"/>
    </row>
    <row r="136" spans="1:29" s="32" customFormat="1" ht="69" x14ac:dyDescent="0.3">
      <c r="A136" s="28" t="s">
        <v>33</v>
      </c>
      <c r="B136" s="28" t="s">
        <v>761</v>
      </c>
      <c r="C136" s="63" t="s">
        <v>35</v>
      </c>
      <c r="D136" s="63" t="s">
        <v>39</v>
      </c>
      <c r="E136" s="63" t="s">
        <v>68</v>
      </c>
      <c r="F136" s="63" t="s">
        <v>69</v>
      </c>
      <c r="G136" s="63">
        <v>26103</v>
      </c>
      <c r="H136" s="68" t="s">
        <v>398</v>
      </c>
      <c r="I136" s="33" t="s">
        <v>775</v>
      </c>
      <c r="J136" s="124" t="s">
        <v>774</v>
      </c>
      <c r="K136" s="5" t="s">
        <v>51</v>
      </c>
      <c r="L136" s="24" t="s">
        <v>212</v>
      </c>
      <c r="M136" s="105" t="s">
        <v>287</v>
      </c>
      <c r="N136" s="5">
        <v>6</v>
      </c>
      <c r="O136" s="118">
        <v>300</v>
      </c>
      <c r="P136" s="5" t="s">
        <v>211</v>
      </c>
      <c r="Q136" s="73">
        <f>SUM(R136:AC136)</f>
        <v>3600</v>
      </c>
      <c r="R136" s="119"/>
      <c r="S136" s="119"/>
      <c r="T136" s="119"/>
      <c r="U136" s="119"/>
      <c r="V136" s="73">
        <v>3600</v>
      </c>
      <c r="W136" s="119"/>
      <c r="X136" s="119"/>
      <c r="Y136" s="119"/>
      <c r="Z136" s="119"/>
      <c r="AA136" s="119"/>
      <c r="AB136" s="119"/>
      <c r="AC136" s="119"/>
    </row>
    <row r="137" spans="1:29" s="32" customFormat="1" ht="69" x14ac:dyDescent="0.3">
      <c r="A137" s="28" t="s">
        <v>33</v>
      </c>
      <c r="B137" s="28" t="s">
        <v>761</v>
      </c>
      <c r="C137" s="63" t="s">
        <v>35</v>
      </c>
      <c r="D137" s="63" t="s">
        <v>39</v>
      </c>
      <c r="E137" s="63" t="s">
        <v>68</v>
      </c>
      <c r="F137" s="63" t="s">
        <v>69</v>
      </c>
      <c r="G137" s="63">
        <v>26103</v>
      </c>
      <c r="H137" s="68" t="s">
        <v>398</v>
      </c>
      <c r="I137" s="33" t="s">
        <v>773</v>
      </c>
      <c r="J137" s="124" t="s">
        <v>772</v>
      </c>
      <c r="K137" s="5" t="s">
        <v>51</v>
      </c>
      <c r="L137" s="24" t="s">
        <v>212</v>
      </c>
      <c r="M137" s="105" t="s">
        <v>287</v>
      </c>
      <c r="N137" s="5">
        <v>6</v>
      </c>
      <c r="O137" s="118">
        <v>200</v>
      </c>
      <c r="P137" s="5" t="s">
        <v>211</v>
      </c>
      <c r="Q137" s="73">
        <f>SUM(R137:AC137)</f>
        <v>2400</v>
      </c>
      <c r="R137" s="119"/>
      <c r="S137" s="119"/>
      <c r="T137" s="119"/>
      <c r="U137" s="119"/>
      <c r="V137" s="73">
        <v>2400</v>
      </c>
      <c r="W137" s="119"/>
      <c r="X137" s="119"/>
      <c r="Y137" s="119"/>
      <c r="Z137" s="119"/>
      <c r="AA137" s="119"/>
      <c r="AB137" s="119"/>
      <c r="AC137" s="119"/>
    </row>
    <row r="138" spans="1:29" s="32" customFormat="1" ht="69" x14ac:dyDescent="0.3">
      <c r="A138" s="28" t="s">
        <v>33</v>
      </c>
      <c r="B138" s="28" t="s">
        <v>761</v>
      </c>
      <c r="C138" s="63" t="s">
        <v>35</v>
      </c>
      <c r="D138" s="63" t="s">
        <v>39</v>
      </c>
      <c r="E138" s="63" t="s">
        <v>68</v>
      </c>
      <c r="F138" s="63" t="s">
        <v>69</v>
      </c>
      <c r="G138" s="63">
        <v>26103</v>
      </c>
      <c r="H138" s="68" t="s">
        <v>398</v>
      </c>
      <c r="I138" s="33" t="s">
        <v>304</v>
      </c>
      <c r="J138" s="124" t="s">
        <v>305</v>
      </c>
      <c r="K138" s="5" t="s">
        <v>51</v>
      </c>
      <c r="L138" s="24" t="s">
        <v>212</v>
      </c>
      <c r="M138" s="105" t="s">
        <v>287</v>
      </c>
      <c r="N138" s="5">
        <v>5</v>
      </c>
      <c r="O138" s="118">
        <v>100</v>
      </c>
      <c r="P138" s="5" t="s">
        <v>211</v>
      </c>
      <c r="Q138" s="73">
        <f>SUM(R138:AC138)</f>
        <v>1000</v>
      </c>
      <c r="R138" s="119"/>
      <c r="S138" s="119"/>
      <c r="T138" s="119"/>
      <c r="U138" s="119"/>
      <c r="V138" s="73">
        <v>1000</v>
      </c>
      <c r="W138" s="119"/>
      <c r="X138" s="119"/>
      <c r="Y138" s="119"/>
      <c r="Z138" s="119"/>
      <c r="AA138" s="119"/>
      <c r="AB138" s="119"/>
      <c r="AC138" s="119"/>
    </row>
    <row r="139" spans="1:29" s="32" customFormat="1" ht="69" x14ac:dyDescent="0.3">
      <c r="A139" s="28" t="s">
        <v>33</v>
      </c>
      <c r="B139" s="28" t="s">
        <v>761</v>
      </c>
      <c r="C139" s="63" t="s">
        <v>35</v>
      </c>
      <c r="D139" s="63" t="s">
        <v>39</v>
      </c>
      <c r="E139" s="63" t="s">
        <v>68</v>
      </c>
      <c r="F139" s="63" t="s">
        <v>69</v>
      </c>
      <c r="G139" s="63">
        <v>26103</v>
      </c>
      <c r="H139" s="68" t="s">
        <v>398</v>
      </c>
      <c r="I139" s="33" t="s">
        <v>771</v>
      </c>
      <c r="J139" s="124" t="s">
        <v>770</v>
      </c>
      <c r="K139" s="5" t="s">
        <v>51</v>
      </c>
      <c r="L139" s="24" t="s">
        <v>212</v>
      </c>
      <c r="M139" s="105" t="s">
        <v>287</v>
      </c>
      <c r="N139" s="5">
        <v>5</v>
      </c>
      <c r="O139" s="118">
        <v>50</v>
      </c>
      <c r="P139" s="5" t="s">
        <v>211</v>
      </c>
      <c r="Q139" s="73">
        <f>SUM(R139:AC139)</f>
        <v>500</v>
      </c>
      <c r="R139" s="119"/>
      <c r="S139" s="119"/>
      <c r="T139" s="119"/>
      <c r="U139" s="119"/>
      <c r="V139" s="73">
        <v>500</v>
      </c>
      <c r="W139" s="119"/>
      <c r="X139" s="119"/>
      <c r="Y139" s="119"/>
      <c r="Z139" s="119"/>
      <c r="AA139" s="119"/>
      <c r="AB139" s="119"/>
      <c r="AC139" s="119"/>
    </row>
    <row r="140" spans="1:29" s="32" customFormat="1" ht="69" x14ac:dyDescent="0.3">
      <c r="A140" s="28" t="s">
        <v>33</v>
      </c>
      <c r="B140" s="28" t="s">
        <v>761</v>
      </c>
      <c r="C140" s="63" t="s">
        <v>35</v>
      </c>
      <c r="D140" s="63" t="s">
        <v>39</v>
      </c>
      <c r="E140" s="63" t="s">
        <v>68</v>
      </c>
      <c r="F140" s="63" t="s">
        <v>69</v>
      </c>
      <c r="G140" s="63">
        <v>26103</v>
      </c>
      <c r="H140" s="68" t="s">
        <v>398</v>
      </c>
      <c r="I140" s="33" t="s">
        <v>769</v>
      </c>
      <c r="J140" s="124" t="s">
        <v>768</v>
      </c>
      <c r="K140" s="5" t="s">
        <v>51</v>
      </c>
      <c r="L140" s="24" t="s">
        <v>212</v>
      </c>
      <c r="M140" s="105" t="s">
        <v>287</v>
      </c>
      <c r="N140" s="5">
        <v>1</v>
      </c>
      <c r="O140" s="118">
        <v>2</v>
      </c>
      <c r="P140" s="5" t="s">
        <v>211</v>
      </c>
      <c r="Q140" s="73">
        <f>SUM(R140:AC140)</f>
        <v>4</v>
      </c>
      <c r="R140" s="119"/>
      <c r="S140" s="119"/>
      <c r="T140" s="119"/>
      <c r="U140" s="119"/>
      <c r="V140" s="73">
        <v>4</v>
      </c>
      <c r="W140" s="119"/>
      <c r="X140" s="119"/>
      <c r="Y140" s="119"/>
      <c r="Z140" s="119"/>
      <c r="AA140" s="119"/>
      <c r="AB140" s="119"/>
      <c r="AC140" s="119"/>
    </row>
    <row r="141" spans="1:29" s="32" customFormat="1" ht="13.8" x14ac:dyDescent="0.3">
      <c r="A141" s="28" t="s">
        <v>33</v>
      </c>
      <c r="B141" s="28" t="s">
        <v>761</v>
      </c>
      <c r="C141" s="132" t="s">
        <v>35</v>
      </c>
      <c r="D141" s="63" t="s">
        <v>39</v>
      </c>
      <c r="E141" s="132" t="s">
        <v>68</v>
      </c>
      <c r="F141" s="63" t="s">
        <v>69</v>
      </c>
      <c r="G141" s="63">
        <v>31041</v>
      </c>
      <c r="H141" s="68" t="s">
        <v>767</v>
      </c>
      <c r="I141" s="33"/>
      <c r="J141" s="124" t="s">
        <v>279</v>
      </c>
      <c r="K141" s="5" t="s">
        <v>262</v>
      </c>
      <c r="L141" s="24" t="s">
        <v>234</v>
      </c>
      <c r="M141" s="105" t="s">
        <v>126</v>
      </c>
      <c r="N141" s="5">
        <v>1</v>
      </c>
      <c r="O141" s="118">
        <v>1086</v>
      </c>
      <c r="P141" s="5" t="s">
        <v>211</v>
      </c>
      <c r="Q141" s="73">
        <f>SUM(R141:AC141)</f>
        <v>2172</v>
      </c>
      <c r="R141" s="119"/>
      <c r="S141" s="119"/>
      <c r="T141" s="119"/>
      <c r="U141" s="119"/>
      <c r="V141" s="73">
        <v>2172</v>
      </c>
      <c r="W141" s="119"/>
      <c r="X141" s="119"/>
      <c r="Y141" s="119"/>
      <c r="Z141" s="119"/>
      <c r="AA141" s="119"/>
      <c r="AB141" s="119"/>
      <c r="AC141" s="119"/>
    </row>
    <row r="142" spans="1:29" s="32" customFormat="1" ht="27.6" x14ac:dyDescent="0.3">
      <c r="A142" s="28" t="s">
        <v>33</v>
      </c>
      <c r="B142" s="28" t="s">
        <v>761</v>
      </c>
      <c r="C142" s="63" t="s">
        <v>35</v>
      </c>
      <c r="D142" s="63" t="s">
        <v>39</v>
      </c>
      <c r="E142" s="63" t="s">
        <v>68</v>
      </c>
      <c r="F142" s="63" t="s">
        <v>69</v>
      </c>
      <c r="G142" s="63">
        <v>32201</v>
      </c>
      <c r="H142" s="68" t="s">
        <v>270</v>
      </c>
      <c r="I142" s="33"/>
      <c r="J142" s="124" t="s">
        <v>766</v>
      </c>
      <c r="K142" s="5" t="s">
        <v>765</v>
      </c>
      <c r="L142" s="24" t="s">
        <v>261</v>
      </c>
      <c r="M142" s="105" t="s">
        <v>126</v>
      </c>
      <c r="N142" s="5">
        <v>1</v>
      </c>
      <c r="O142" s="118">
        <v>25803</v>
      </c>
      <c r="P142" s="5" t="s">
        <v>211</v>
      </c>
      <c r="Q142" s="73">
        <f>SUM(R142:AC142)</f>
        <v>51606</v>
      </c>
      <c r="R142" s="119"/>
      <c r="S142" s="119"/>
      <c r="T142" s="119"/>
      <c r="U142" s="119"/>
      <c r="V142" s="73">
        <v>51606</v>
      </c>
      <c r="W142" s="119"/>
      <c r="X142" s="119"/>
      <c r="Y142" s="119"/>
      <c r="Z142" s="119"/>
      <c r="AA142" s="119"/>
      <c r="AB142" s="119"/>
      <c r="AC142" s="119"/>
    </row>
    <row r="143" spans="1:29" s="32" customFormat="1" ht="27.6" x14ac:dyDescent="0.3">
      <c r="A143" s="28" t="s">
        <v>33</v>
      </c>
      <c r="B143" s="28" t="s">
        <v>761</v>
      </c>
      <c r="C143" s="63" t="s">
        <v>35</v>
      </c>
      <c r="D143" s="63" t="s">
        <v>39</v>
      </c>
      <c r="E143" s="63" t="s">
        <v>68</v>
      </c>
      <c r="F143" s="63" t="s">
        <v>69</v>
      </c>
      <c r="G143" s="63">
        <v>35801</v>
      </c>
      <c r="H143" s="68" t="s">
        <v>325</v>
      </c>
      <c r="I143" s="33"/>
      <c r="J143" s="124" t="s">
        <v>764</v>
      </c>
      <c r="K143" s="5" t="s">
        <v>762</v>
      </c>
      <c r="L143" s="24" t="s">
        <v>234</v>
      </c>
      <c r="M143" s="105" t="s">
        <v>126</v>
      </c>
      <c r="N143" s="5">
        <v>1</v>
      </c>
      <c r="O143" s="118">
        <v>6410</v>
      </c>
      <c r="P143" s="5" t="s">
        <v>211</v>
      </c>
      <c r="Q143" s="73">
        <f>SUM(R143:AC143)</f>
        <v>12820</v>
      </c>
      <c r="R143" s="119"/>
      <c r="S143" s="119"/>
      <c r="T143" s="119"/>
      <c r="U143" s="119"/>
      <c r="V143" s="73">
        <v>12820</v>
      </c>
      <c r="W143" s="119"/>
      <c r="X143" s="119"/>
      <c r="Y143" s="119"/>
      <c r="Z143" s="119"/>
      <c r="AA143" s="119"/>
      <c r="AB143" s="119"/>
      <c r="AC143" s="119"/>
    </row>
    <row r="144" spans="1:29" s="32" customFormat="1" ht="27.6" x14ac:dyDescent="0.3">
      <c r="A144" s="28" t="s">
        <v>33</v>
      </c>
      <c r="B144" s="28" t="s">
        <v>761</v>
      </c>
      <c r="C144" s="63" t="s">
        <v>35</v>
      </c>
      <c r="D144" s="63" t="s">
        <v>39</v>
      </c>
      <c r="E144" s="63" t="s">
        <v>68</v>
      </c>
      <c r="F144" s="63" t="s">
        <v>69</v>
      </c>
      <c r="G144" s="63">
        <v>35801</v>
      </c>
      <c r="H144" s="68" t="s">
        <v>325</v>
      </c>
      <c r="I144" s="33"/>
      <c r="J144" s="124" t="s">
        <v>763</v>
      </c>
      <c r="K144" s="5" t="s">
        <v>762</v>
      </c>
      <c r="L144" s="24" t="s">
        <v>234</v>
      </c>
      <c r="M144" s="105" t="s">
        <v>126</v>
      </c>
      <c r="N144" s="5">
        <v>1</v>
      </c>
      <c r="O144" s="118">
        <v>870</v>
      </c>
      <c r="P144" s="5" t="s">
        <v>211</v>
      </c>
      <c r="Q144" s="73">
        <f>SUM(R144:AC144)</f>
        <v>1740</v>
      </c>
      <c r="R144" s="119"/>
      <c r="S144" s="119"/>
      <c r="T144" s="119"/>
      <c r="U144" s="119"/>
      <c r="V144" s="73">
        <v>1740</v>
      </c>
      <c r="W144" s="119"/>
      <c r="X144" s="119"/>
      <c r="Y144" s="119"/>
      <c r="Z144" s="119"/>
      <c r="AA144" s="119"/>
      <c r="AB144" s="119"/>
      <c r="AC144" s="119"/>
    </row>
    <row r="145" spans="1:31" s="32" customFormat="1" ht="27.6" x14ac:dyDescent="0.3">
      <c r="A145" s="28" t="s">
        <v>33</v>
      </c>
      <c r="B145" s="28" t="s">
        <v>761</v>
      </c>
      <c r="C145" s="63" t="s">
        <v>35</v>
      </c>
      <c r="D145" s="63" t="s">
        <v>39</v>
      </c>
      <c r="E145" s="63" t="s">
        <v>68</v>
      </c>
      <c r="F145" s="63" t="s">
        <v>69</v>
      </c>
      <c r="G145" s="63">
        <v>33801</v>
      </c>
      <c r="H145" s="68" t="s">
        <v>264</v>
      </c>
      <c r="I145" s="33"/>
      <c r="J145" s="124" t="s">
        <v>760</v>
      </c>
      <c r="K145" s="5" t="s">
        <v>759</v>
      </c>
      <c r="L145" s="24" t="s">
        <v>234</v>
      </c>
      <c r="M145" s="105" t="s">
        <v>126</v>
      </c>
      <c r="N145" s="5">
        <v>1</v>
      </c>
      <c r="O145" s="118">
        <v>15693</v>
      </c>
      <c r="P145" s="5" t="s">
        <v>211</v>
      </c>
      <c r="Q145" s="73">
        <f>SUM(R145:AC145)</f>
        <v>31386</v>
      </c>
      <c r="R145" s="119"/>
      <c r="S145" s="119"/>
      <c r="T145" s="119"/>
      <c r="U145" s="119"/>
      <c r="V145" s="73">
        <v>31386</v>
      </c>
      <c r="W145" s="119"/>
      <c r="X145" s="119"/>
      <c r="Y145" s="119"/>
      <c r="Z145" s="119"/>
      <c r="AA145" s="119"/>
      <c r="AB145" s="119"/>
      <c r="AC145" s="119"/>
    </row>
    <row r="146" spans="1:31" s="32" customFormat="1" ht="27.6" x14ac:dyDescent="0.3">
      <c r="A146" s="28" t="s">
        <v>33</v>
      </c>
      <c r="B146" s="28" t="s">
        <v>761</v>
      </c>
      <c r="C146" s="63" t="s">
        <v>35</v>
      </c>
      <c r="D146" s="63" t="s">
        <v>39</v>
      </c>
      <c r="E146" s="63" t="s">
        <v>68</v>
      </c>
      <c r="F146" s="63" t="s">
        <v>69</v>
      </c>
      <c r="G146" s="63">
        <v>33801</v>
      </c>
      <c r="H146" s="68" t="s">
        <v>264</v>
      </c>
      <c r="I146" s="33"/>
      <c r="J146" s="124" t="s">
        <v>760</v>
      </c>
      <c r="K146" s="5" t="s">
        <v>759</v>
      </c>
      <c r="L146" s="24" t="s">
        <v>234</v>
      </c>
      <c r="M146" s="105" t="s">
        <v>126</v>
      </c>
      <c r="N146" s="5">
        <v>1</v>
      </c>
      <c r="O146" s="118">
        <v>15693</v>
      </c>
      <c r="P146" s="5" t="s">
        <v>211</v>
      </c>
      <c r="Q146" s="73">
        <f>SUM(R146:AC146)</f>
        <v>31386</v>
      </c>
      <c r="R146" s="119"/>
      <c r="S146" s="119"/>
      <c r="T146" s="119"/>
      <c r="U146" s="119"/>
      <c r="V146" s="73">
        <v>31386</v>
      </c>
      <c r="W146" s="119"/>
      <c r="X146" s="119"/>
      <c r="Y146" s="119"/>
      <c r="Z146" s="119"/>
      <c r="AA146" s="119"/>
      <c r="AB146" s="119"/>
      <c r="AC146" s="119"/>
    </row>
    <row r="147" spans="1:31" s="48" customFormat="1" ht="27.6" x14ac:dyDescent="0.3">
      <c r="A147" s="34" t="s">
        <v>33</v>
      </c>
      <c r="B147" s="55" t="s">
        <v>791</v>
      </c>
      <c r="C147" s="55">
        <v>1</v>
      </c>
      <c r="D147" s="55" t="s">
        <v>36</v>
      </c>
      <c r="E147" s="55">
        <v>1</v>
      </c>
      <c r="F147" s="55" t="s">
        <v>40</v>
      </c>
      <c r="G147" s="55">
        <v>35801</v>
      </c>
      <c r="H147" s="64" t="s">
        <v>798</v>
      </c>
      <c r="I147" s="63"/>
      <c r="J147" s="64" t="s">
        <v>800</v>
      </c>
      <c r="K147" s="64">
        <v>2022</v>
      </c>
      <c r="L147" s="64" t="s">
        <v>321</v>
      </c>
      <c r="M147" s="64" t="s">
        <v>126</v>
      </c>
      <c r="N147" s="65">
        <v>1</v>
      </c>
      <c r="O147" s="65">
        <v>13918.1</v>
      </c>
      <c r="P147" s="66" t="s">
        <v>211</v>
      </c>
      <c r="Q147" s="67">
        <f>O147</f>
        <v>13918.1</v>
      </c>
      <c r="R147" s="67"/>
      <c r="S147" s="67"/>
      <c r="T147" s="67"/>
      <c r="U147" s="67"/>
      <c r="V147" s="67">
        <v>13918.1</v>
      </c>
      <c r="W147" s="67"/>
      <c r="X147" s="67"/>
      <c r="Y147" s="67"/>
      <c r="Z147" s="67"/>
      <c r="AA147" s="67"/>
      <c r="AB147" s="67"/>
      <c r="AC147" s="67"/>
      <c r="AE147"/>
    </row>
    <row r="148" spans="1:31" s="48" customFormat="1" ht="27.6" x14ac:dyDescent="0.3">
      <c r="A148" s="34" t="s">
        <v>33</v>
      </c>
      <c r="B148" s="55" t="s">
        <v>791</v>
      </c>
      <c r="C148" s="55">
        <v>1</v>
      </c>
      <c r="D148" s="55" t="s">
        <v>36</v>
      </c>
      <c r="E148" s="55">
        <v>1</v>
      </c>
      <c r="F148" s="55" t="s">
        <v>40</v>
      </c>
      <c r="G148" s="55">
        <v>35801</v>
      </c>
      <c r="H148" s="64" t="s">
        <v>798</v>
      </c>
      <c r="I148" s="63"/>
      <c r="J148" s="64" t="s">
        <v>800</v>
      </c>
      <c r="K148" s="64">
        <v>2022</v>
      </c>
      <c r="L148" s="64" t="s">
        <v>321</v>
      </c>
      <c r="M148" s="64" t="s">
        <v>126</v>
      </c>
      <c r="N148" s="65">
        <v>1</v>
      </c>
      <c r="O148" s="65">
        <v>2672.41</v>
      </c>
      <c r="P148" s="66" t="s">
        <v>211</v>
      </c>
      <c r="Q148" s="67">
        <f>O148</f>
        <v>2672.41</v>
      </c>
      <c r="R148" s="67"/>
      <c r="S148" s="67"/>
      <c r="T148" s="67"/>
      <c r="U148" s="67"/>
      <c r="V148" s="67">
        <v>2672.41</v>
      </c>
      <c r="W148" s="67"/>
      <c r="X148" s="67"/>
      <c r="Y148" s="67"/>
      <c r="Z148" s="67"/>
      <c r="AA148" s="67"/>
      <c r="AB148" s="67"/>
      <c r="AC148" s="67"/>
      <c r="AE148"/>
    </row>
    <row r="149" spans="1:31" s="48" customFormat="1" ht="27.6" x14ac:dyDescent="0.3">
      <c r="A149" s="34" t="s">
        <v>33</v>
      </c>
      <c r="B149" s="55" t="s">
        <v>791</v>
      </c>
      <c r="C149" s="55">
        <v>1</v>
      </c>
      <c r="D149" s="55" t="s">
        <v>36</v>
      </c>
      <c r="E149" s="55">
        <v>1</v>
      </c>
      <c r="F149" s="55" t="s">
        <v>40</v>
      </c>
      <c r="G149" s="55">
        <v>35801</v>
      </c>
      <c r="H149" s="64" t="s">
        <v>798</v>
      </c>
      <c r="I149" s="63"/>
      <c r="J149" s="64" t="s">
        <v>800</v>
      </c>
      <c r="K149" s="64">
        <v>2022</v>
      </c>
      <c r="L149" s="64" t="s">
        <v>321</v>
      </c>
      <c r="M149" s="64" t="s">
        <v>126</v>
      </c>
      <c r="N149" s="65">
        <v>1</v>
      </c>
      <c r="O149" s="65">
        <v>1724.14</v>
      </c>
      <c r="P149" s="66" t="s">
        <v>211</v>
      </c>
      <c r="Q149" s="67">
        <f>O149</f>
        <v>1724.14</v>
      </c>
      <c r="R149" s="67"/>
      <c r="S149" s="67"/>
      <c r="T149" s="67"/>
      <c r="U149" s="67"/>
      <c r="V149" s="67">
        <v>1724.14</v>
      </c>
      <c r="W149" s="67"/>
      <c r="X149" s="67"/>
      <c r="Y149" s="67"/>
      <c r="Z149" s="67"/>
      <c r="AA149" s="67"/>
      <c r="AB149" s="67"/>
      <c r="AC149" s="67"/>
      <c r="AE149"/>
    </row>
    <row r="150" spans="1:31" s="48" customFormat="1" ht="27.6" x14ac:dyDescent="0.3">
      <c r="A150" s="34" t="s">
        <v>33</v>
      </c>
      <c r="B150" s="55" t="s">
        <v>791</v>
      </c>
      <c r="C150" s="55">
        <v>1</v>
      </c>
      <c r="D150" s="55" t="s">
        <v>36</v>
      </c>
      <c r="E150" s="55">
        <v>1</v>
      </c>
      <c r="F150" s="55" t="s">
        <v>40</v>
      </c>
      <c r="G150" s="55">
        <v>35801</v>
      </c>
      <c r="H150" s="64" t="s">
        <v>798</v>
      </c>
      <c r="I150" s="63"/>
      <c r="J150" s="64" t="s">
        <v>800</v>
      </c>
      <c r="K150" s="64">
        <v>2022</v>
      </c>
      <c r="L150" s="64" t="s">
        <v>321</v>
      </c>
      <c r="M150" s="64" t="s">
        <v>126</v>
      </c>
      <c r="N150" s="65">
        <v>1</v>
      </c>
      <c r="O150" s="65">
        <v>285.35000000000002</v>
      </c>
      <c r="P150" s="66" t="s">
        <v>211</v>
      </c>
      <c r="Q150" s="67">
        <f>O150</f>
        <v>285.35000000000002</v>
      </c>
      <c r="R150" s="67"/>
      <c r="S150" s="67"/>
      <c r="T150" s="67"/>
      <c r="U150" s="67"/>
      <c r="V150" s="67">
        <v>285.35000000000002</v>
      </c>
      <c r="W150" s="67"/>
      <c r="X150" s="67"/>
      <c r="Y150" s="67"/>
      <c r="Z150" s="67"/>
      <c r="AA150" s="67"/>
      <c r="AB150" s="67"/>
      <c r="AC150" s="67"/>
      <c r="AE150"/>
    </row>
    <row r="151" spans="1:31" s="48" customFormat="1" ht="27.6" x14ac:dyDescent="0.3">
      <c r="A151" s="34" t="s">
        <v>33</v>
      </c>
      <c r="B151" s="55" t="s">
        <v>791</v>
      </c>
      <c r="C151" s="55">
        <v>1</v>
      </c>
      <c r="D151" s="55" t="s">
        <v>39</v>
      </c>
      <c r="E151" s="55">
        <v>88</v>
      </c>
      <c r="F151" s="55" t="s">
        <v>69</v>
      </c>
      <c r="G151" s="55">
        <v>35801</v>
      </c>
      <c r="H151" s="64" t="s">
        <v>798</v>
      </c>
      <c r="I151" s="63"/>
      <c r="J151" s="64" t="s">
        <v>799</v>
      </c>
      <c r="K151" s="64">
        <v>2022</v>
      </c>
      <c r="L151" s="64" t="s">
        <v>321</v>
      </c>
      <c r="M151" s="64" t="s">
        <v>126</v>
      </c>
      <c r="N151" s="65">
        <v>1</v>
      </c>
      <c r="O151" s="65">
        <v>7187</v>
      </c>
      <c r="P151" s="66" t="s">
        <v>211</v>
      </c>
      <c r="Q151" s="67">
        <f>O151</f>
        <v>7187</v>
      </c>
      <c r="R151" s="67"/>
      <c r="S151" s="67"/>
      <c r="T151" s="67"/>
      <c r="U151" s="67"/>
      <c r="V151" s="67">
        <v>7187</v>
      </c>
      <c r="W151" s="67"/>
      <c r="X151" s="67"/>
      <c r="Y151" s="67"/>
      <c r="Z151" s="67"/>
      <c r="AA151" s="67"/>
      <c r="AB151" s="67"/>
      <c r="AC151" s="67"/>
      <c r="AE151"/>
    </row>
    <row r="152" spans="1:31" s="48" customFormat="1" ht="27.6" x14ac:dyDescent="0.3">
      <c r="A152" s="34" t="s">
        <v>33</v>
      </c>
      <c r="B152" s="55" t="s">
        <v>791</v>
      </c>
      <c r="C152" s="55">
        <v>1</v>
      </c>
      <c r="D152" s="55" t="s">
        <v>39</v>
      </c>
      <c r="E152" s="55">
        <v>88</v>
      </c>
      <c r="F152" s="55" t="s">
        <v>69</v>
      </c>
      <c r="G152" s="55">
        <v>35801</v>
      </c>
      <c r="H152" s="64" t="s">
        <v>798</v>
      </c>
      <c r="I152" s="63"/>
      <c r="J152" s="64" t="s">
        <v>797</v>
      </c>
      <c r="K152" s="64">
        <v>2022</v>
      </c>
      <c r="L152" s="64" t="s">
        <v>321</v>
      </c>
      <c r="M152" s="64" t="s">
        <v>126</v>
      </c>
      <c r="N152" s="65">
        <v>1</v>
      </c>
      <c r="O152" s="65">
        <v>7187</v>
      </c>
      <c r="P152" s="66" t="s">
        <v>211</v>
      </c>
      <c r="Q152" s="67">
        <f>O152</f>
        <v>7187</v>
      </c>
      <c r="R152" s="67"/>
      <c r="S152" s="67"/>
      <c r="T152" s="67"/>
      <c r="U152" s="67"/>
      <c r="V152" s="67">
        <v>7187</v>
      </c>
      <c r="W152" s="67"/>
      <c r="X152" s="67"/>
      <c r="Y152" s="67"/>
      <c r="Z152" s="67"/>
      <c r="AA152" s="67"/>
      <c r="AB152" s="67"/>
      <c r="AC152" s="67"/>
      <c r="AE152"/>
    </row>
    <row r="153" spans="1:31" s="48" customFormat="1" ht="27.6" x14ac:dyDescent="0.3">
      <c r="A153" s="34" t="s">
        <v>33</v>
      </c>
      <c r="B153" s="55" t="s">
        <v>791</v>
      </c>
      <c r="C153" s="55">
        <v>1</v>
      </c>
      <c r="D153" s="55" t="s">
        <v>36</v>
      </c>
      <c r="E153" s="55">
        <v>1</v>
      </c>
      <c r="F153" s="55" t="s">
        <v>37</v>
      </c>
      <c r="G153" s="55">
        <v>32601</v>
      </c>
      <c r="H153" s="62" t="s">
        <v>276</v>
      </c>
      <c r="I153" s="63"/>
      <c r="J153" s="64" t="s">
        <v>796</v>
      </c>
      <c r="K153" s="64" t="s">
        <v>212</v>
      </c>
      <c r="L153" s="64" t="s">
        <v>212</v>
      </c>
      <c r="M153" s="64" t="s">
        <v>126</v>
      </c>
      <c r="N153" s="65">
        <v>1</v>
      </c>
      <c r="O153" s="65">
        <v>118.32</v>
      </c>
      <c r="P153" s="66" t="s">
        <v>211</v>
      </c>
      <c r="Q153" s="67">
        <f>O153</f>
        <v>118.32</v>
      </c>
      <c r="R153" s="67"/>
      <c r="S153" s="67"/>
      <c r="T153" s="67"/>
      <c r="U153" s="67"/>
      <c r="V153" s="67">
        <v>118.32</v>
      </c>
      <c r="W153" s="67"/>
      <c r="X153" s="67"/>
      <c r="Y153" s="67"/>
      <c r="Z153" s="67"/>
      <c r="AA153" s="67"/>
      <c r="AB153" s="67"/>
      <c r="AC153" s="67"/>
      <c r="AE153"/>
    </row>
    <row r="154" spans="1:31" s="48" customFormat="1" ht="27.6" x14ac:dyDescent="0.3">
      <c r="A154" s="34" t="s">
        <v>33</v>
      </c>
      <c r="B154" s="55" t="s">
        <v>791</v>
      </c>
      <c r="C154" s="55">
        <v>1</v>
      </c>
      <c r="D154" s="55" t="s">
        <v>36</v>
      </c>
      <c r="E154" s="55">
        <v>1</v>
      </c>
      <c r="F154" s="55" t="s">
        <v>37</v>
      </c>
      <c r="G154" s="55">
        <v>32601</v>
      </c>
      <c r="H154" s="62" t="s">
        <v>276</v>
      </c>
      <c r="I154" s="63"/>
      <c r="J154" s="64" t="s">
        <v>795</v>
      </c>
      <c r="K154" s="64">
        <v>2022</v>
      </c>
      <c r="L154" s="64" t="s">
        <v>321</v>
      </c>
      <c r="M154" s="64" t="s">
        <v>126</v>
      </c>
      <c r="N154" s="65">
        <v>1</v>
      </c>
      <c r="O154" s="65">
        <v>3398.8</v>
      </c>
      <c r="P154" s="66" t="s">
        <v>211</v>
      </c>
      <c r="Q154" s="67">
        <f>O154</f>
        <v>3398.8</v>
      </c>
      <c r="R154" s="67"/>
      <c r="S154" s="67"/>
      <c r="T154" s="67"/>
      <c r="U154" s="67"/>
      <c r="V154" s="67">
        <v>3398.8</v>
      </c>
      <c r="W154" s="67"/>
      <c r="X154" s="67"/>
      <c r="Y154" s="67"/>
      <c r="Z154" s="67"/>
      <c r="AA154" s="67"/>
      <c r="AB154" s="67"/>
      <c r="AC154" s="67"/>
      <c r="AE154"/>
    </row>
    <row r="155" spans="1:31" s="48" customFormat="1" x14ac:dyDescent="0.3">
      <c r="A155" s="34" t="s">
        <v>33</v>
      </c>
      <c r="B155" s="55" t="s">
        <v>791</v>
      </c>
      <c r="C155" s="55">
        <v>1</v>
      </c>
      <c r="D155" s="55" t="s">
        <v>36</v>
      </c>
      <c r="E155" s="55">
        <v>1</v>
      </c>
      <c r="F155" s="55" t="s">
        <v>40</v>
      </c>
      <c r="G155" s="55">
        <v>33801</v>
      </c>
      <c r="H155" s="62" t="s">
        <v>264</v>
      </c>
      <c r="I155" s="63"/>
      <c r="J155" s="64" t="s">
        <v>794</v>
      </c>
      <c r="K155" s="64">
        <v>2022</v>
      </c>
      <c r="L155" s="64" t="s">
        <v>321</v>
      </c>
      <c r="M155" s="64" t="s">
        <v>126</v>
      </c>
      <c r="N155" s="65">
        <v>1</v>
      </c>
      <c r="O155" s="65">
        <v>21576</v>
      </c>
      <c r="P155" s="66" t="s">
        <v>211</v>
      </c>
      <c r="Q155" s="67">
        <f>O155</f>
        <v>21576</v>
      </c>
      <c r="R155" s="67"/>
      <c r="S155" s="67"/>
      <c r="T155" s="67"/>
      <c r="U155" s="67"/>
      <c r="V155" s="67">
        <v>21576</v>
      </c>
      <c r="W155" s="67"/>
      <c r="X155" s="67"/>
      <c r="Y155" s="67"/>
      <c r="Z155" s="67"/>
      <c r="AA155" s="67"/>
      <c r="AB155" s="67"/>
      <c r="AC155" s="67"/>
      <c r="AE155"/>
    </row>
    <row r="156" spans="1:31" s="48" customFormat="1" ht="27.6" x14ac:dyDescent="0.3">
      <c r="A156" s="34" t="s">
        <v>33</v>
      </c>
      <c r="B156" s="55" t="s">
        <v>791</v>
      </c>
      <c r="C156" s="55">
        <v>1</v>
      </c>
      <c r="D156" s="55" t="s">
        <v>39</v>
      </c>
      <c r="E156" s="55">
        <v>88</v>
      </c>
      <c r="F156" s="55" t="s">
        <v>69</v>
      </c>
      <c r="G156" s="55">
        <v>33801</v>
      </c>
      <c r="H156" s="62" t="s">
        <v>264</v>
      </c>
      <c r="I156" s="63"/>
      <c r="J156" s="64" t="s">
        <v>793</v>
      </c>
      <c r="K156" s="64">
        <v>2022</v>
      </c>
      <c r="L156" s="64" t="s">
        <v>321</v>
      </c>
      <c r="M156" s="64" t="s">
        <v>126</v>
      </c>
      <c r="N156" s="65">
        <v>1</v>
      </c>
      <c r="O156" s="65">
        <v>21576</v>
      </c>
      <c r="P156" s="66" t="s">
        <v>211</v>
      </c>
      <c r="Q156" s="67">
        <f>O156</f>
        <v>21576</v>
      </c>
      <c r="R156" s="67"/>
      <c r="S156" s="67"/>
      <c r="T156" s="67"/>
      <c r="U156" s="67"/>
      <c r="V156" s="67">
        <v>21576</v>
      </c>
      <c r="W156" s="67"/>
      <c r="X156" s="67"/>
      <c r="Y156" s="67"/>
      <c r="Z156" s="67"/>
      <c r="AA156" s="67"/>
      <c r="AB156" s="67"/>
      <c r="AC156" s="67"/>
      <c r="AE156"/>
    </row>
    <row r="157" spans="1:31" s="48" customFormat="1" ht="27.6" x14ac:dyDescent="0.3">
      <c r="A157" s="34" t="s">
        <v>33</v>
      </c>
      <c r="B157" s="55" t="s">
        <v>791</v>
      </c>
      <c r="C157" s="55">
        <v>1</v>
      </c>
      <c r="D157" s="55" t="s">
        <v>39</v>
      </c>
      <c r="E157" s="55">
        <v>88</v>
      </c>
      <c r="F157" s="55" t="s">
        <v>69</v>
      </c>
      <c r="G157" s="55">
        <v>33801</v>
      </c>
      <c r="H157" s="62" t="s">
        <v>264</v>
      </c>
      <c r="I157" s="63"/>
      <c r="J157" s="64" t="s">
        <v>792</v>
      </c>
      <c r="K157" s="64">
        <v>2022</v>
      </c>
      <c r="L157" s="64" t="s">
        <v>321</v>
      </c>
      <c r="M157" s="64" t="s">
        <v>126</v>
      </c>
      <c r="N157" s="65">
        <v>1</v>
      </c>
      <c r="O157" s="65">
        <v>21576</v>
      </c>
      <c r="P157" s="66" t="s">
        <v>211</v>
      </c>
      <c r="Q157" s="67">
        <f>O157</f>
        <v>21576</v>
      </c>
      <c r="R157" s="67"/>
      <c r="S157" s="67"/>
      <c r="T157" s="67"/>
      <c r="U157" s="67"/>
      <c r="V157" s="67">
        <v>21576</v>
      </c>
      <c r="W157" s="67"/>
      <c r="X157" s="67"/>
      <c r="Y157" s="67"/>
      <c r="Z157" s="67"/>
      <c r="AA157" s="67"/>
      <c r="AB157" s="67"/>
      <c r="AC157" s="67"/>
      <c r="AE157"/>
    </row>
    <row r="158" spans="1:31" s="48" customFormat="1" ht="27.6" x14ac:dyDescent="0.3">
      <c r="A158" s="34" t="s">
        <v>33</v>
      </c>
      <c r="B158" s="55" t="s">
        <v>791</v>
      </c>
      <c r="C158" s="55">
        <v>1</v>
      </c>
      <c r="D158" s="55" t="s">
        <v>39</v>
      </c>
      <c r="E158" s="55">
        <v>88</v>
      </c>
      <c r="F158" s="55" t="s">
        <v>69</v>
      </c>
      <c r="G158" s="55">
        <v>24801</v>
      </c>
      <c r="H158" s="62" t="s">
        <v>790</v>
      </c>
      <c r="I158" s="63"/>
      <c r="J158" s="64" t="s">
        <v>789</v>
      </c>
      <c r="K158" s="64" t="s">
        <v>212</v>
      </c>
      <c r="L158" s="64" t="s">
        <v>212</v>
      </c>
      <c r="M158" s="64" t="s">
        <v>126</v>
      </c>
      <c r="N158" s="65">
        <v>1</v>
      </c>
      <c r="O158" s="65">
        <v>1709</v>
      </c>
      <c r="P158" s="66" t="s">
        <v>211</v>
      </c>
      <c r="Q158" s="67">
        <f>O158</f>
        <v>1709</v>
      </c>
      <c r="R158" s="67"/>
      <c r="S158" s="67"/>
      <c r="T158" s="67"/>
      <c r="U158" s="67"/>
      <c r="V158" s="67">
        <v>1709</v>
      </c>
      <c r="W158" s="67"/>
      <c r="X158" s="67"/>
      <c r="Y158" s="67"/>
      <c r="Z158" s="67"/>
      <c r="AA158" s="67"/>
      <c r="AB158" s="67"/>
      <c r="AC158" s="67"/>
      <c r="AE158"/>
    </row>
    <row r="159" spans="1:31" s="48" customFormat="1" ht="27.6" x14ac:dyDescent="0.3">
      <c r="A159" s="34" t="s">
        <v>33</v>
      </c>
      <c r="B159" s="55" t="s">
        <v>791</v>
      </c>
      <c r="C159" s="55">
        <v>1</v>
      </c>
      <c r="D159" s="55" t="s">
        <v>39</v>
      </c>
      <c r="E159" s="55">
        <v>88</v>
      </c>
      <c r="F159" s="55" t="s">
        <v>69</v>
      </c>
      <c r="G159" s="55">
        <v>33602</v>
      </c>
      <c r="H159" s="62" t="s">
        <v>790</v>
      </c>
      <c r="I159" s="63"/>
      <c r="J159" s="64" t="s">
        <v>789</v>
      </c>
      <c r="K159" s="64" t="s">
        <v>212</v>
      </c>
      <c r="L159" s="64" t="s">
        <v>212</v>
      </c>
      <c r="M159" s="64" t="s">
        <v>126</v>
      </c>
      <c r="N159" s="65">
        <v>1</v>
      </c>
      <c r="O159" s="65">
        <v>224.11</v>
      </c>
      <c r="P159" s="66" t="s">
        <v>211</v>
      </c>
      <c r="Q159" s="67">
        <f>O159</f>
        <v>224.11</v>
      </c>
      <c r="R159" s="67"/>
      <c r="S159" s="67"/>
      <c r="T159" s="67"/>
      <c r="U159" s="67"/>
      <c r="V159" s="67">
        <v>224.11</v>
      </c>
      <c r="W159" s="67"/>
      <c r="X159" s="67"/>
      <c r="Y159" s="67"/>
      <c r="Z159" s="67"/>
      <c r="AA159" s="67"/>
      <c r="AB159" s="67"/>
      <c r="AC159" s="67"/>
      <c r="AE159"/>
    </row>
    <row r="160" spans="1:31" s="48" customFormat="1" ht="27.6" x14ac:dyDescent="0.3">
      <c r="A160" s="28" t="s">
        <v>33</v>
      </c>
      <c r="B160" s="28" t="s">
        <v>686</v>
      </c>
      <c r="C160" s="55" t="s">
        <v>35</v>
      </c>
      <c r="D160" s="55" t="s">
        <v>44</v>
      </c>
      <c r="E160" s="61" t="s">
        <v>35</v>
      </c>
      <c r="F160" s="55" t="s">
        <v>37</v>
      </c>
      <c r="G160" s="55">
        <v>32601</v>
      </c>
      <c r="H160" s="63" t="s">
        <v>276</v>
      </c>
      <c r="I160" s="63"/>
      <c r="J160" s="124" t="s">
        <v>251</v>
      </c>
      <c r="K160" s="58" t="s">
        <v>727</v>
      </c>
      <c r="L160" s="63" t="s">
        <v>321</v>
      </c>
      <c r="M160" s="63" t="s">
        <v>321</v>
      </c>
      <c r="N160" s="65">
        <v>1</v>
      </c>
      <c r="O160" s="65">
        <v>2700</v>
      </c>
      <c r="P160" s="55" t="s">
        <v>211</v>
      </c>
      <c r="Q160" s="106">
        <v>2700</v>
      </c>
      <c r="R160" s="106"/>
      <c r="S160" s="106"/>
      <c r="T160" s="106"/>
      <c r="U160" s="106"/>
      <c r="V160" s="106">
        <v>2700</v>
      </c>
      <c r="W160" s="106"/>
      <c r="X160" s="106"/>
      <c r="Y160" s="106"/>
      <c r="Z160" s="106"/>
      <c r="AA160" s="106"/>
      <c r="AB160" s="106"/>
      <c r="AC160" s="106"/>
    </row>
    <row r="161" spans="1:29" s="48" customFormat="1" ht="27.6" x14ac:dyDescent="0.3">
      <c r="A161" s="28" t="s">
        <v>33</v>
      </c>
      <c r="B161" s="28" t="s">
        <v>686</v>
      </c>
      <c r="C161" s="49" t="s">
        <v>35</v>
      </c>
      <c r="D161" s="63" t="s">
        <v>36</v>
      </c>
      <c r="E161" s="63" t="s">
        <v>35</v>
      </c>
      <c r="F161" s="63" t="s">
        <v>40</v>
      </c>
      <c r="G161" s="63">
        <v>35801</v>
      </c>
      <c r="H161" s="63" t="s">
        <v>325</v>
      </c>
      <c r="I161" s="63"/>
      <c r="J161" s="124" t="s">
        <v>726</v>
      </c>
      <c r="K161" s="58" t="s">
        <v>725</v>
      </c>
      <c r="L161" s="63" t="s">
        <v>321</v>
      </c>
      <c r="M161" s="63" t="s">
        <v>321</v>
      </c>
      <c r="N161" s="65">
        <v>1</v>
      </c>
      <c r="O161" s="65">
        <v>5199.99</v>
      </c>
      <c r="P161" s="55" t="s">
        <v>211</v>
      </c>
      <c r="Q161" s="106">
        <v>5200</v>
      </c>
      <c r="R161" s="106"/>
      <c r="S161" s="106"/>
      <c r="T161" s="106"/>
      <c r="U161" s="106"/>
      <c r="V161" s="106">
        <v>5200</v>
      </c>
      <c r="W161" s="106"/>
      <c r="X161" s="106"/>
      <c r="Y161" s="106"/>
      <c r="Z161" s="106"/>
      <c r="AA161" s="106"/>
      <c r="AB161" s="106"/>
      <c r="AC161" s="106"/>
    </row>
    <row r="162" spans="1:29" s="48" customFormat="1" ht="27.6" x14ac:dyDescent="0.3">
      <c r="A162" s="28" t="s">
        <v>33</v>
      </c>
      <c r="B162" s="28" t="s">
        <v>686</v>
      </c>
      <c r="C162" s="49" t="s">
        <v>35</v>
      </c>
      <c r="D162" s="63" t="s">
        <v>36</v>
      </c>
      <c r="E162" s="63" t="s">
        <v>35</v>
      </c>
      <c r="F162" s="63" t="s">
        <v>40</v>
      </c>
      <c r="G162" s="55">
        <v>32201</v>
      </c>
      <c r="H162" s="63" t="s">
        <v>724</v>
      </c>
      <c r="I162" s="63"/>
      <c r="J162" s="64" t="s">
        <v>723</v>
      </c>
      <c r="K162" s="58" t="s">
        <v>722</v>
      </c>
      <c r="L162" s="63" t="s">
        <v>321</v>
      </c>
      <c r="M162" s="63" t="s">
        <v>321</v>
      </c>
      <c r="N162" s="65">
        <v>1</v>
      </c>
      <c r="O162" s="65">
        <v>48277</v>
      </c>
      <c r="P162" s="55" t="s">
        <v>211</v>
      </c>
      <c r="Q162" s="106">
        <v>48277</v>
      </c>
      <c r="R162" s="106"/>
      <c r="S162" s="106"/>
      <c r="T162" s="106"/>
      <c r="U162" s="106"/>
      <c r="V162" s="106">
        <v>48277</v>
      </c>
      <c r="W162" s="106"/>
      <c r="X162" s="106"/>
      <c r="Y162" s="106"/>
      <c r="Z162" s="106"/>
      <c r="AA162" s="106"/>
      <c r="AB162" s="106"/>
      <c r="AC162" s="106"/>
    </row>
    <row r="163" spans="1:29" s="48" customFormat="1" ht="69" x14ac:dyDescent="0.3">
      <c r="A163" s="28" t="s">
        <v>33</v>
      </c>
      <c r="B163" s="28" t="s">
        <v>686</v>
      </c>
      <c r="C163" s="55" t="s">
        <v>35</v>
      </c>
      <c r="D163" s="55" t="s">
        <v>44</v>
      </c>
      <c r="E163" s="61" t="s">
        <v>35</v>
      </c>
      <c r="F163" s="55" t="s">
        <v>37</v>
      </c>
      <c r="G163" s="55">
        <v>26103</v>
      </c>
      <c r="H163" s="63" t="s">
        <v>398</v>
      </c>
      <c r="I163" s="55" t="s">
        <v>397</v>
      </c>
      <c r="J163" s="64" t="s">
        <v>396</v>
      </c>
      <c r="K163" s="63" t="s">
        <v>212</v>
      </c>
      <c r="L163" s="63" t="s">
        <v>212</v>
      </c>
      <c r="M163" s="63" t="s">
        <v>125</v>
      </c>
      <c r="N163" s="65">
        <v>1</v>
      </c>
      <c r="O163" s="65">
        <v>12300</v>
      </c>
      <c r="P163" s="55" t="s">
        <v>211</v>
      </c>
      <c r="Q163" s="106">
        <v>12300</v>
      </c>
      <c r="R163" s="106"/>
      <c r="S163" s="106"/>
      <c r="T163" s="106"/>
      <c r="U163" s="106"/>
      <c r="V163" s="106">
        <v>12300</v>
      </c>
      <c r="W163" s="106"/>
      <c r="X163" s="106"/>
      <c r="Y163" s="106"/>
      <c r="Z163" s="106"/>
      <c r="AA163" s="106"/>
      <c r="AB163" s="106"/>
      <c r="AC163" s="106"/>
    </row>
    <row r="164" spans="1:29" s="48" customFormat="1" x14ac:dyDescent="0.3">
      <c r="A164" s="28" t="s">
        <v>33</v>
      </c>
      <c r="B164" s="28" t="s">
        <v>686</v>
      </c>
      <c r="C164" s="55" t="s">
        <v>35</v>
      </c>
      <c r="D164" s="55" t="s">
        <v>39</v>
      </c>
      <c r="E164" s="61" t="s">
        <v>68</v>
      </c>
      <c r="F164" s="55" t="s">
        <v>42</v>
      </c>
      <c r="G164" s="55">
        <v>21601</v>
      </c>
      <c r="H164" s="63" t="s">
        <v>294</v>
      </c>
      <c r="I164" s="95" t="s">
        <v>721</v>
      </c>
      <c r="J164" s="125" t="s">
        <v>720</v>
      </c>
      <c r="K164" s="63" t="s">
        <v>212</v>
      </c>
      <c r="L164" s="63" t="s">
        <v>212</v>
      </c>
      <c r="M164" s="95" t="s">
        <v>287</v>
      </c>
      <c r="N164" s="95">
        <v>24</v>
      </c>
      <c r="O164" s="69">
        <v>37.004199999999997</v>
      </c>
      <c r="P164" s="95" t="s">
        <v>211</v>
      </c>
      <c r="Q164" s="95">
        <v>888.1</v>
      </c>
      <c r="R164" s="107"/>
      <c r="S164" s="107"/>
      <c r="T164" s="107"/>
      <c r="U164" s="107"/>
      <c r="V164" s="95">
        <v>888.1</v>
      </c>
      <c r="W164" s="106"/>
      <c r="X164" s="106"/>
      <c r="Y164" s="106"/>
      <c r="Z164" s="106"/>
      <c r="AA164" s="106"/>
      <c r="AB164" s="106"/>
      <c r="AC164" s="106"/>
    </row>
    <row r="165" spans="1:29" s="48" customFormat="1" x14ac:dyDescent="0.3">
      <c r="A165" s="28" t="s">
        <v>33</v>
      </c>
      <c r="B165" s="28" t="s">
        <v>686</v>
      </c>
      <c r="C165" s="55" t="s">
        <v>35</v>
      </c>
      <c r="D165" s="55" t="s">
        <v>39</v>
      </c>
      <c r="E165" s="61" t="s">
        <v>68</v>
      </c>
      <c r="F165" s="55" t="s">
        <v>42</v>
      </c>
      <c r="G165" s="55">
        <v>21601</v>
      </c>
      <c r="H165" s="63" t="s">
        <v>294</v>
      </c>
      <c r="I165" s="95" t="s">
        <v>719</v>
      </c>
      <c r="J165" s="125" t="s">
        <v>718</v>
      </c>
      <c r="K165" s="63" t="s">
        <v>212</v>
      </c>
      <c r="L165" s="63" t="s">
        <v>212</v>
      </c>
      <c r="M165" s="95" t="s">
        <v>717</v>
      </c>
      <c r="N165" s="95">
        <v>10</v>
      </c>
      <c r="O165" s="69">
        <v>15</v>
      </c>
      <c r="P165" s="95" t="s">
        <v>211</v>
      </c>
      <c r="Q165" s="95">
        <v>150</v>
      </c>
      <c r="R165" s="107"/>
      <c r="S165" s="107"/>
      <c r="T165" s="107"/>
      <c r="U165" s="107"/>
      <c r="V165" s="95">
        <v>150</v>
      </c>
      <c r="W165" s="106"/>
      <c r="X165" s="106"/>
      <c r="Y165" s="106"/>
      <c r="Z165" s="106"/>
      <c r="AA165" s="106"/>
      <c r="AB165" s="106"/>
      <c r="AC165" s="106"/>
    </row>
    <row r="166" spans="1:29" s="48" customFormat="1" x14ac:dyDescent="0.3">
      <c r="A166" s="28" t="s">
        <v>33</v>
      </c>
      <c r="B166" s="28" t="s">
        <v>686</v>
      </c>
      <c r="C166" s="55" t="s">
        <v>35</v>
      </c>
      <c r="D166" s="55" t="s">
        <v>39</v>
      </c>
      <c r="E166" s="61" t="s">
        <v>68</v>
      </c>
      <c r="F166" s="55" t="s">
        <v>42</v>
      </c>
      <c r="G166" s="55">
        <v>21601</v>
      </c>
      <c r="H166" s="63" t="s">
        <v>294</v>
      </c>
      <c r="I166" s="95" t="s">
        <v>716</v>
      </c>
      <c r="J166" s="125" t="s">
        <v>355</v>
      </c>
      <c r="K166" s="63" t="s">
        <v>212</v>
      </c>
      <c r="L166" s="63" t="s">
        <v>212</v>
      </c>
      <c r="M166" s="95" t="s">
        <v>124</v>
      </c>
      <c r="N166" s="95">
        <v>10</v>
      </c>
      <c r="O166" s="69">
        <v>32</v>
      </c>
      <c r="P166" s="95" t="s">
        <v>211</v>
      </c>
      <c r="Q166" s="95">
        <v>320</v>
      </c>
      <c r="R166" s="107"/>
      <c r="S166" s="107"/>
      <c r="T166" s="107"/>
      <c r="U166" s="107"/>
      <c r="V166" s="95">
        <v>320</v>
      </c>
      <c r="W166" s="106"/>
      <c r="X166" s="106"/>
      <c r="Y166" s="106"/>
      <c r="Z166" s="106"/>
      <c r="AA166" s="106"/>
      <c r="AB166" s="106"/>
      <c r="AC166" s="106"/>
    </row>
    <row r="167" spans="1:29" s="48" customFormat="1" x14ac:dyDescent="0.3">
      <c r="A167" s="28" t="s">
        <v>33</v>
      </c>
      <c r="B167" s="28" t="s">
        <v>686</v>
      </c>
      <c r="C167" s="55" t="s">
        <v>35</v>
      </c>
      <c r="D167" s="55" t="s">
        <v>39</v>
      </c>
      <c r="E167" s="61" t="s">
        <v>68</v>
      </c>
      <c r="F167" s="55" t="s">
        <v>42</v>
      </c>
      <c r="G167" s="55">
        <v>21601</v>
      </c>
      <c r="H167" s="63" t="s">
        <v>294</v>
      </c>
      <c r="I167" s="95" t="s">
        <v>715</v>
      </c>
      <c r="J167" s="125" t="s">
        <v>648</v>
      </c>
      <c r="K167" s="63" t="s">
        <v>212</v>
      </c>
      <c r="L167" s="63" t="s">
        <v>212</v>
      </c>
      <c r="M167" s="95" t="s">
        <v>122</v>
      </c>
      <c r="N167" s="95">
        <v>5</v>
      </c>
      <c r="O167" s="69">
        <v>260.00200000000001</v>
      </c>
      <c r="P167" s="95" t="s">
        <v>211</v>
      </c>
      <c r="Q167" s="95">
        <v>1300.01</v>
      </c>
      <c r="R167" s="107"/>
      <c r="S167" s="107"/>
      <c r="T167" s="107"/>
      <c r="U167" s="107"/>
      <c r="V167" s="95">
        <v>1300.01</v>
      </c>
      <c r="W167" s="106"/>
      <c r="X167" s="106"/>
      <c r="Y167" s="106"/>
      <c r="Z167" s="106"/>
      <c r="AA167" s="106"/>
      <c r="AB167" s="106"/>
      <c r="AC167" s="106"/>
    </row>
    <row r="168" spans="1:29" s="48" customFormat="1" x14ac:dyDescent="0.3">
      <c r="A168" s="28" t="s">
        <v>33</v>
      </c>
      <c r="B168" s="28" t="s">
        <v>686</v>
      </c>
      <c r="C168" s="55" t="s">
        <v>35</v>
      </c>
      <c r="D168" s="55" t="s">
        <v>39</v>
      </c>
      <c r="E168" s="61" t="s">
        <v>68</v>
      </c>
      <c r="F168" s="55" t="s">
        <v>42</v>
      </c>
      <c r="G168" s="55">
        <v>21601</v>
      </c>
      <c r="H168" s="63" t="s">
        <v>294</v>
      </c>
      <c r="I168" s="95" t="s">
        <v>229</v>
      </c>
      <c r="J168" s="125" t="s">
        <v>228</v>
      </c>
      <c r="K168" s="63" t="s">
        <v>212</v>
      </c>
      <c r="L168" s="63" t="s">
        <v>212</v>
      </c>
      <c r="M168" s="95" t="s">
        <v>122</v>
      </c>
      <c r="N168" s="95">
        <v>12</v>
      </c>
      <c r="O168" s="69">
        <v>304.9984</v>
      </c>
      <c r="P168" s="95" t="s">
        <v>211</v>
      </c>
      <c r="Q168" s="95">
        <v>3659.98</v>
      </c>
      <c r="R168" s="107"/>
      <c r="S168" s="107"/>
      <c r="T168" s="107"/>
      <c r="U168" s="107"/>
      <c r="V168" s="95">
        <v>3659.98</v>
      </c>
      <c r="W168" s="106"/>
      <c r="X168" s="106"/>
      <c r="Y168" s="106"/>
      <c r="Z168" s="106"/>
      <c r="AA168" s="106"/>
      <c r="AB168" s="106"/>
      <c r="AC168" s="106"/>
    </row>
    <row r="169" spans="1:29" s="48" customFormat="1" x14ac:dyDescent="0.3">
      <c r="A169" s="28" t="s">
        <v>33</v>
      </c>
      <c r="B169" s="28" t="s">
        <v>686</v>
      </c>
      <c r="C169" s="55" t="s">
        <v>35</v>
      </c>
      <c r="D169" s="55" t="s">
        <v>39</v>
      </c>
      <c r="E169" s="61" t="s">
        <v>68</v>
      </c>
      <c r="F169" s="55" t="s">
        <v>42</v>
      </c>
      <c r="G169" s="55">
        <v>21601</v>
      </c>
      <c r="H169" s="63" t="s">
        <v>294</v>
      </c>
      <c r="I169" s="95" t="s">
        <v>714</v>
      </c>
      <c r="J169" s="125" t="s">
        <v>713</v>
      </c>
      <c r="K169" s="63" t="s">
        <v>212</v>
      </c>
      <c r="L169" s="63" t="s">
        <v>212</v>
      </c>
      <c r="M169" s="95" t="s">
        <v>287</v>
      </c>
      <c r="N169" s="95">
        <v>12</v>
      </c>
      <c r="O169" s="69">
        <v>15</v>
      </c>
      <c r="P169" s="95" t="s">
        <v>211</v>
      </c>
      <c r="Q169" s="95">
        <v>180</v>
      </c>
      <c r="R169" s="107"/>
      <c r="S169" s="107"/>
      <c r="T169" s="107"/>
      <c r="U169" s="107"/>
      <c r="V169" s="95">
        <v>180</v>
      </c>
      <c r="W169" s="106"/>
      <c r="X169" s="106"/>
      <c r="Y169" s="106"/>
      <c r="Z169" s="106"/>
      <c r="AA169" s="106"/>
      <c r="AB169" s="106"/>
      <c r="AC169" s="106"/>
    </row>
    <row r="170" spans="1:29" s="48" customFormat="1" ht="27.6" x14ac:dyDescent="0.3">
      <c r="A170" s="28" t="s">
        <v>33</v>
      </c>
      <c r="B170" s="28" t="s">
        <v>686</v>
      </c>
      <c r="C170" s="55" t="s">
        <v>35</v>
      </c>
      <c r="D170" s="55" t="s">
        <v>39</v>
      </c>
      <c r="E170" s="61" t="s">
        <v>68</v>
      </c>
      <c r="F170" s="55" t="s">
        <v>42</v>
      </c>
      <c r="G170" s="55">
        <v>21601</v>
      </c>
      <c r="H170" s="63" t="s">
        <v>294</v>
      </c>
      <c r="I170" s="95" t="s">
        <v>712</v>
      </c>
      <c r="J170" s="125" t="s">
        <v>711</v>
      </c>
      <c r="K170" s="63" t="s">
        <v>212</v>
      </c>
      <c r="L170" s="63" t="s">
        <v>212</v>
      </c>
      <c r="M170" s="95" t="s">
        <v>287</v>
      </c>
      <c r="N170" s="95">
        <v>24</v>
      </c>
      <c r="O170" s="69">
        <v>59.996299999999998</v>
      </c>
      <c r="P170" s="95" t="s">
        <v>211</v>
      </c>
      <c r="Q170" s="95">
        <v>1439.91</v>
      </c>
      <c r="R170" s="107"/>
      <c r="S170" s="107"/>
      <c r="T170" s="107"/>
      <c r="U170" s="107"/>
      <c r="V170" s="95">
        <v>1439.91</v>
      </c>
      <c r="W170" s="106"/>
      <c r="X170" s="106"/>
      <c r="Y170" s="106"/>
      <c r="Z170" s="106"/>
      <c r="AA170" s="106"/>
      <c r="AB170" s="106"/>
      <c r="AC170" s="106"/>
    </row>
    <row r="171" spans="1:29" s="48" customFormat="1" ht="27.6" x14ac:dyDescent="0.3">
      <c r="A171" s="28" t="s">
        <v>33</v>
      </c>
      <c r="B171" s="28" t="s">
        <v>686</v>
      </c>
      <c r="C171" s="55" t="s">
        <v>35</v>
      </c>
      <c r="D171" s="55" t="s">
        <v>39</v>
      </c>
      <c r="E171" s="61" t="s">
        <v>68</v>
      </c>
      <c r="F171" s="55" t="s">
        <v>42</v>
      </c>
      <c r="G171" s="55">
        <v>21601</v>
      </c>
      <c r="H171" s="63" t="s">
        <v>294</v>
      </c>
      <c r="I171" s="95" t="s">
        <v>710</v>
      </c>
      <c r="J171" s="125" t="s">
        <v>709</v>
      </c>
      <c r="K171" s="63" t="s">
        <v>212</v>
      </c>
      <c r="L171" s="63" t="s">
        <v>212</v>
      </c>
      <c r="M171" s="95" t="s">
        <v>123</v>
      </c>
      <c r="N171" s="95">
        <v>23</v>
      </c>
      <c r="O171" s="69">
        <v>40</v>
      </c>
      <c r="P171" s="95" t="s">
        <v>211</v>
      </c>
      <c r="Q171" s="95">
        <v>920</v>
      </c>
      <c r="R171" s="107"/>
      <c r="S171" s="107"/>
      <c r="T171" s="107"/>
      <c r="U171" s="107"/>
      <c r="V171" s="95">
        <v>920</v>
      </c>
      <c r="W171" s="106"/>
      <c r="X171" s="106"/>
      <c r="Y171" s="106"/>
      <c r="Z171" s="106"/>
      <c r="AA171" s="106"/>
      <c r="AB171" s="106"/>
      <c r="AC171" s="106"/>
    </row>
    <row r="172" spans="1:29" s="48" customFormat="1" ht="27.6" x14ac:dyDescent="0.3">
      <c r="A172" s="28" t="s">
        <v>33</v>
      </c>
      <c r="B172" s="28" t="s">
        <v>686</v>
      </c>
      <c r="C172" s="55" t="s">
        <v>35</v>
      </c>
      <c r="D172" s="55" t="s">
        <v>39</v>
      </c>
      <c r="E172" s="61" t="s">
        <v>68</v>
      </c>
      <c r="F172" s="55" t="s">
        <v>42</v>
      </c>
      <c r="G172" s="55">
        <v>25401</v>
      </c>
      <c r="H172" s="63" t="s">
        <v>291</v>
      </c>
      <c r="I172" s="55" t="s">
        <v>113</v>
      </c>
      <c r="J172" s="64" t="s">
        <v>114</v>
      </c>
      <c r="K172" s="63" t="s">
        <v>212</v>
      </c>
      <c r="L172" s="63" t="s">
        <v>212</v>
      </c>
      <c r="M172" s="95" t="s">
        <v>708</v>
      </c>
      <c r="N172" s="69">
        <v>1376</v>
      </c>
      <c r="O172" s="69">
        <v>7.54</v>
      </c>
      <c r="P172" s="95" t="s">
        <v>211</v>
      </c>
      <c r="Q172" s="107">
        <v>10375.040000000001</v>
      </c>
      <c r="R172" s="107"/>
      <c r="S172" s="107"/>
      <c r="T172" s="107"/>
      <c r="U172" s="107"/>
      <c r="V172" s="107">
        <v>10375.040000000001</v>
      </c>
      <c r="W172" s="106"/>
      <c r="X172" s="106"/>
      <c r="Y172" s="106"/>
      <c r="Z172" s="106"/>
      <c r="AA172" s="106"/>
      <c r="AB172" s="106"/>
      <c r="AC172" s="106"/>
    </row>
    <row r="173" spans="1:29" s="48" customFormat="1" ht="27.6" x14ac:dyDescent="0.3">
      <c r="A173" s="28" t="s">
        <v>33</v>
      </c>
      <c r="B173" s="28" t="s">
        <v>686</v>
      </c>
      <c r="C173" s="55" t="s">
        <v>35</v>
      </c>
      <c r="D173" s="55" t="s">
        <v>36</v>
      </c>
      <c r="E173" s="61">
        <v>119</v>
      </c>
      <c r="F173" s="55" t="s">
        <v>42</v>
      </c>
      <c r="G173" s="55">
        <v>25401</v>
      </c>
      <c r="H173" s="63" t="s">
        <v>291</v>
      </c>
      <c r="I173" s="55" t="s">
        <v>113</v>
      </c>
      <c r="J173" s="64" t="s">
        <v>114</v>
      </c>
      <c r="K173" s="63" t="s">
        <v>212</v>
      </c>
      <c r="L173" s="63" t="s">
        <v>212</v>
      </c>
      <c r="M173" s="95" t="s">
        <v>708</v>
      </c>
      <c r="N173" s="69">
        <v>789</v>
      </c>
      <c r="O173" s="69">
        <v>3.8001</v>
      </c>
      <c r="P173" s="95" t="s">
        <v>211</v>
      </c>
      <c r="Q173" s="107">
        <v>2998.24</v>
      </c>
      <c r="R173" s="107"/>
      <c r="S173" s="107"/>
      <c r="T173" s="107"/>
      <c r="U173" s="107"/>
      <c r="V173" s="107">
        <v>2998.24</v>
      </c>
      <c r="W173" s="106"/>
      <c r="X173" s="106"/>
      <c r="Y173" s="106"/>
      <c r="Z173" s="106"/>
      <c r="AA173" s="106"/>
      <c r="AB173" s="106"/>
      <c r="AC173" s="106"/>
    </row>
    <row r="174" spans="1:29" s="48" customFormat="1" ht="82.8" x14ac:dyDescent="0.3">
      <c r="A174" s="28" t="s">
        <v>33</v>
      </c>
      <c r="B174" s="28" t="s">
        <v>686</v>
      </c>
      <c r="C174" s="55" t="s">
        <v>35</v>
      </c>
      <c r="D174" s="55" t="s">
        <v>39</v>
      </c>
      <c r="E174" s="61" t="s">
        <v>68</v>
      </c>
      <c r="F174" s="55" t="s">
        <v>69</v>
      </c>
      <c r="G174" s="55">
        <v>26102</v>
      </c>
      <c r="H174" s="63" t="s">
        <v>399</v>
      </c>
      <c r="I174" s="55" t="s">
        <v>115</v>
      </c>
      <c r="J174" s="64" t="s">
        <v>116</v>
      </c>
      <c r="K174" s="63" t="s">
        <v>212</v>
      </c>
      <c r="L174" s="63" t="s">
        <v>212</v>
      </c>
      <c r="M174" s="63" t="s">
        <v>125</v>
      </c>
      <c r="N174" s="65">
        <v>1</v>
      </c>
      <c r="O174" s="65">
        <v>12100</v>
      </c>
      <c r="P174" s="55" t="s">
        <v>211</v>
      </c>
      <c r="Q174" s="106">
        <v>12100</v>
      </c>
      <c r="R174" s="106"/>
      <c r="S174" s="106"/>
      <c r="T174" s="106"/>
      <c r="U174" s="106"/>
      <c r="V174" s="106">
        <v>12100</v>
      </c>
      <c r="W174" s="106"/>
      <c r="X174" s="106"/>
      <c r="Y174" s="106"/>
      <c r="Z174" s="106"/>
      <c r="AA174" s="106"/>
      <c r="AB174" s="106"/>
      <c r="AC174" s="106"/>
    </row>
    <row r="175" spans="1:29" s="48" customFormat="1" ht="27.6" x14ac:dyDescent="0.3">
      <c r="A175" s="28" t="s">
        <v>33</v>
      </c>
      <c r="B175" s="28" t="s">
        <v>686</v>
      </c>
      <c r="C175" s="55" t="s">
        <v>35</v>
      </c>
      <c r="D175" s="55" t="s">
        <v>39</v>
      </c>
      <c r="E175" s="61" t="s">
        <v>68</v>
      </c>
      <c r="F175" s="55" t="s">
        <v>69</v>
      </c>
      <c r="G175" s="55">
        <v>21101</v>
      </c>
      <c r="H175" s="63" t="s">
        <v>685</v>
      </c>
      <c r="I175" s="55" t="s">
        <v>695</v>
      </c>
      <c r="J175" s="64" t="s">
        <v>694</v>
      </c>
      <c r="K175" s="63" t="s">
        <v>212</v>
      </c>
      <c r="L175" s="63" t="s">
        <v>212</v>
      </c>
      <c r="M175" s="55" t="s">
        <v>287</v>
      </c>
      <c r="N175" s="55">
        <v>12</v>
      </c>
      <c r="O175" s="69">
        <v>11.4275</v>
      </c>
      <c r="P175" s="55" t="s">
        <v>211</v>
      </c>
      <c r="Q175" s="55">
        <v>137.13</v>
      </c>
      <c r="R175" s="106"/>
      <c r="S175" s="106"/>
      <c r="T175" s="106"/>
      <c r="U175" s="106"/>
      <c r="V175" s="55">
        <v>137.13</v>
      </c>
      <c r="W175" s="106"/>
      <c r="X175" s="106"/>
      <c r="Y175" s="106"/>
      <c r="Z175" s="106"/>
      <c r="AA175" s="106"/>
      <c r="AB175" s="106"/>
      <c r="AC175" s="106"/>
    </row>
    <row r="176" spans="1:29" s="48" customFormat="1" ht="27.6" x14ac:dyDescent="0.3">
      <c r="A176" s="28" t="s">
        <v>33</v>
      </c>
      <c r="B176" s="28" t="s">
        <v>686</v>
      </c>
      <c r="C176" s="55" t="s">
        <v>35</v>
      </c>
      <c r="D176" s="55" t="s">
        <v>39</v>
      </c>
      <c r="E176" s="61" t="s">
        <v>68</v>
      </c>
      <c r="F176" s="55" t="s">
        <v>69</v>
      </c>
      <c r="G176" s="55">
        <v>21101</v>
      </c>
      <c r="H176" s="63" t="s">
        <v>685</v>
      </c>
      <c r="I176" s="55" t="s">
        <v>697</v>
      </c>
      <c r="J176" s="64" t="s">
        <v>696</v>
      </c>
      <c r="K176" s="63" t="s">
        <v>212</v>
      </c>
      <c r="L176" s="63" t="s">
        <v>212</v>
      </c>
      <c r="M176" s="55" t="s">
        <v>287</v>
      </c>
      <c r="N176" s="55">
        <v>14</v>
      </c>
      <c r="O176" s="69">
        <v>10.31</v>
      </c>
      <c r="P176" s="55" t="s">
        <v>211</v>
      </c>
      <c r="Q176" s="55">
        <v>144.34</v>
      </c>
      <c r="R176" s="106"/>
      <c r="S176" s="106"/>
      <c r="T176" s="106"/>
      <c r="U176" s="106"/>
      <c r="V176" s="55">
        <v>144.34</v>
      </c>
      <c r="W176" s="106"/>
      <c r="X176" s="106"/>
      <c r="Y176" s="106"/>
      <c r="Z176" s="106"/>
      <c r="AA176" s="106"/>
      <c r="AB176" s="106"/>
      <c r="AC176" s="106"/>
    </row>
    <row r="177" spans="1:256" s="48" customFormat="1" ht="27.6" x14ac:dyDescent="0.3">
      <c r="A177" s="28" t="s">
        <v>33</v>
      </c>
      <c r="B177" s="28" t="s">
        <v>686</v>
      </c>
      <c r="C177" s="55" t="s">
        <v>35</v>
      </c>
      <c r="D177" s="55" t="s">
        <v>39</v>
      </c>
      <c r="E177" s="61" t="s">
        <v>68</v>
      </c>
      <c r="F177" s="55" t="s">
        <v>69</v>
      </c>
      <c r="G177" s="55">
        <v>21101</v>
      </c>
      <c r="H177" s="63" t="s">
        <v>685</v>
      </c>
      <c r="I177" s="55" t="s">
        <v>693</v>
      </c>
      <c r="J177" s="64" t="s">
        <v>692</v>
      </c>
      <c r="K177" s="63" t="s">
        <v>212</v>
      </c>
      <c r="L177" s="63" t="s">
        <v>212</v>
      </c>
      <c r="M177" s="55" t="s">
        <v>287</v>
      </c>
      <c r="N177" s="55">
        <v>12</v>
      </c>
      <c r="O177" s="69">
        <v>11.4275</v>
      </c>
      <c r="P177" s="55" t="s">
        <v>211</v>
      </c>
      <c r="Q177" s="55">
        <v>137.13</v>
      </c>
      <c r="R177" s="106"/>
      <c r="S177" s="106"/>
      <c r="T177" s="106"/>
      <c r="U177" s="106"/>
      <c r="V177" s="55">
        <v>137.13</v>
      </c>
      <c r="W177" s="106"/>
      <c r="X177" s="106"/>
      <c r="Y177" s="106"/>
      <c r="Z177" s="106"/>
      <c r="AA177" s="106"/>
      <c r="AB177" s="106"/>
      <c r="AC177" s="106"/>
    </row>
    <row r="178" spans="1:256" s="48" customFormat="1" x14ac:dyDescent="0.3">
      <c r="A178" s="28" t="s">
        <v>33</v>
      </c>
      <c r="B178" s="28" t="s">
        <v>686</v>
      </c>
      <c r="C178" s="55" t="s">
        <v>35</v>
      </c>
      <c r="D178" s="55" t="s">
        <v>39</v>
      </c>
      <c r="E178" s="61" t="s">
        <v>68</v>
      </c>
      <c r="F178" s="55" t="s">
        <v>69</v>
      </c>
      <c r="G178" s="55">
        <v>21101</v>
      </c>
      <c r="H178" s="63" t="s">
        <v>685</v>
      </c>
      <c r="I178" s="55" t="s">
        <v>707</v>
      </c>
      <c r="J178" s="64" t="s">
        <v>706</v>
      </c>
      <c r="K178" s="63" t="s">
        <v>212</v>
      </c>
      <c r="L178" s="63" t="s">
        <v>212</v>
      </c>
      <c r="M178" s="55" t="s">
        <v>287</v>
      </c>
      <c r="N178" s="55">
        <v>4</v>
      </c>
      <c r="O178" s="69">
        <v>81.977500000000006</v>
      </c>
      <c r="P178" s="55" t="s">
        <v>211</v>
      </c>
      <c r="Q178" s="55">
        <v>327.91</v>
      </c>
      <c r="R178" s="106"/>
      <c r="S178" s="106"/>
      <c r="T178" s="106"/>
      <c r="U178" s="106"/>
      <c r="V178" s="55">
        <v>327.91</v>
      </c>
      <c r="W178" s="106"/>
      <c r="X178" s="106"/>
      <c r="Y178" s="106"/>
      <c r="Z178" s="106"/>
      <c r="AA178" s="106"/>
      <c r="AB178" s="106"/>
      <c r="AC178" s="106"/>
    </row>
    <row r="179" spans="1:256" s="48" customFormat="1" x14ac:dyDescent="0.3">
      <c r="A179" s="28" t="s">
        <v>33</v>
      </c>
      <c r="B179" s="28" t="s">
        <v>686</v>
      </c>
      <c r="C179" s="55" t="s">
        <v>35</v>
      </c>
      <c r="D179" s="55" t="s">
        <v>39</v>
      </c>
      <c r="E179" s="61" t="s">
        <v>68</v>
      </c>
      <c r="F179" s="55" t="s">
        <v>69</v>
      </c>
      <c r="G179" s="55">
        <v>21101</v>
      </c>
      <c r="H179" s="63" t="s">
        <v>685</v>
      </c>
      <c r="I179" s="55" t="s">
        <v>484</v>
      </c>
      <c r="J179" s="64" t="s">
        <v>483</v>
      </c>
      <c r="K179" s="63" t="s">
        <v>212</v>
      </c>
      <c r="L179" s="63" t="s">
        <v>212</v>
      </c>
      <c r="M179" s="55" t="s">
        <v>123</v>
      </c>
      <c r="N179" s="55">
        <v>5</v>
      </c>
      <c r="O179" s="69">
        <v>167.45599999999999</v>
      </c>
      <c r="P179" s="55" t="s">
        <v>211</v>
      </c>
      <c r="Q179" s="55">
        <v>837.28</v>
      </c>
      <c r="R179" s="106"/>
      <c r="S179" s="106"/>
      <c r="T179" s="106"/>
      <c r="U179" s="106"/>
      <c r="V179" s="55">
        <v>837.28</v>
      </c>
      <c r="W179" s="106"/>
      <c r="X179" s="106"/>
      <c r="Y179" s="106"/>
      <c r="Z179" s="106"/>
      <c r="AA179" s="106"/>
      <c r="AB179" s="106"/>
      <c r="AC179" s="106"/>
    </row>
    <row r="180" spans="1:256" s="48" customFormat="1" ht="27.6" x14ac:dyDescent="0.3">
      <c r="A180" s="28" t="s">
        <v>33</v>
      </c>
      <c r="B180" s="28" t="s">
        <v>686</v>
      </c>
      <c r="C180" s="55" t="s">
        <v>35</v>
      </c>
      <c r="D180" s="55" t="s">
        <v>39</v>
      </c>
      <c r="E180" s="61" t="s">
        <v>68</v>
      </c>
      <c r="F180" s="55" t="s">
        <v>69</v>
      </c>
      <c r="G180" s="55">
        <v>21101</v>
      </c>
      <c r="H180" s="63" t="s">
        <v>685</v>
      </c>
      <c r="I180" s="55" t="s">
        <v>705</v>
      </c>
      <c r="J180" s="64" t="s">
        <v>704</v>
      </c>
      <c r="K180" s="63" t="s">
        <v>212</v>
      </c>
      <c r="L180" s="63" t="s">
        <v>212</v>
      </c>
      <c r="M180" s="55" t="s">
        <v>287</v>
      </c>
      <c r="N180" s="55">
        <v>5</v>
      </c>
      <c r="O180" s="69">
        <v>11.576000000000001</v>
      </c>
      <c r="P180" s="55" t="s">
        <v>211</v>
      </c>
      <c r="Q180" s="55">
        <v>57.88</v>
      </c>
      <c r="R180" s="106"/>
      <c r="S180" s="106"/>
      <c r="T180" s="106"/>
      <c r="U180" s="106"/>
      <c r="V180" s="55">
        <v>57.88</v>
      </c>
      <c r="W180" s="106"/>
      <c r="X180" s="106"/>
      <c r="Y180" s="106"/>
      <c r="Z180" s="106"/>
      <c r="AA180" s="106"/>
      <c r="AB180" s="106"/>
      <c r="AC180" s="106"/>
    </row>
    <row r="181" spans="1:256" s="48" customFormat="1" ht="27.6" x14ac:dyDescent="0.3">
      <c r="A181" s="28" t="s">
        <v>33</v>
      </c>
      <c r="B181" s="28" t="s">
        <v>686</v>
      </c>
      <c r="C181" s="55" t="s">
        <v>35</v>
      </c>
      <c r="D181" s="55" t="s">
        <v>39</v>
      </c>
      <c r="E181" s="61" t="s">
        <v>68</v>
      </c>
      <c r="F181" s="55" t="s">
        <v>69</v>
      </c>
      <c r="G181" s="55">
        <v>21101</v>
      </c>
      <c r="H181" s="63" t="s">
        <v>685</v>
      </c>
      <c r="I181" s="55" t="s">
        <v>703</v>
      </c>
      <c r="J181" s="64" t="s">
        <v>702</v>
      </c>
      <c r="K181" s="63" t="s">
        <v>212</v>
      </c>
      <c r="L181" s="63" t="s">
        <v>212</v>
      </c>
      <c r="M181" s="55" t="s">
        <v>287</v>
      </c>
      <c r="N181" s="55">
        <v>5</v>
      </c>
      <c r="O181" s="69">
        <v>25.044</v>
      </c>
      <c r="P181" s="55" t="s">
        <v>211</v>
      </c>
      <c r="Q181" s="55">
        <v>125.22</v>
      </c>
      <c r="R181" s="106"/>
      <c r="S181" s="106"/>
      <c r="T181" s="106"/>
      <c r="U181" s="106"/>
      <c r="V181" s="55">
        <v>125.22</v>
      </c>
      <c r="W181" s="106"/>
      <c r="X181" s="106"/>
      <c r="Y181" s="106"/>
      <c r="Z181" s="106"/>
      <c r="AA181" s="106"/>
      <c r="AB181" s="106"/>
      <c r="AC181" s="106"/>
    </row>
    <row r="182" spans="1:256" s="48" customFormat="1" ht="27.6" x14ac:dyDescent="0.3">
      <c r="A182" s="28" t="s">
        <v>33</v>
      </c>
      <c r="B182" s="28" t="s">
        <v>686</v>
      </c>
      <c r="C182" s="55" t="s">
        <v>35</v>
      </c>
      <c r="D182" s="55" t="s">
        <v>39</v>
      </c>
      <c r="E182" s="61" t="s">
        <v>68</v>
      </c>
      <c r="F182" s="55" t="s">
        <v>69</v>
      </c>
      <c r="G182" s="55">
        <v>21101</v>
      </c>
      <c r="H182" s="63" t="s">
        <v>685</v>
      </c>
      <c r="I182" s="55" t="s">
        <v>701</v>
      </c>
      <c r="J182" s="64" t="s">
        <v>700</v>
      </c>
      <c r="K182" s="63" t="s">
        <v>212</v>
      </c>
      <c r="L182" s="63" t="s">
        <v>212</v>
      </c>
      <c r="M182" s="55" t="s">
        <v>287</v>
      </c>
      <c r="N182" s="55">
        <v>5</v>
      </c>
      <c r="O182" s="69">
        <v>36.436</v>
      </c>
      <c r="P182" s="55" t="s">
        <v>211</v>
      </c>
      <c r="Q182" s="55">
        <v>182.18</v>
      </c>
      <c r="R182" s="106"/>
      <c r="S182" s="106"/>
      <c r="T182" s="106"/>
      <c r="U182" s="106"/>
      <c r="V182" s="55">
        <v>182.18</v>
      </c>
      <c r="W182" s="106"/>
      <c r="X182" s="106"/>
      <c r="Y182" s="106"/>
      <c r="Z182" s="106"/>
      <c r="AA182" s="106"/>
      <c r="AB182" s="106"/>
      <c r="AC182" s="106"/>
    </row>
    <row r="183" spans="1:256" s="48" customFormat="1" x14ac:dyDescent="0.3">
      <c r="A183" s="28" t="s">
        <v>33</v>
      </c>
      <c r="B183" s="28" t="s">
        <v>686</v>
      </c>
      <c r="C183" s="55" t="s">
        <v>35</v>
      </c>
      <c r="D183" s="55" t="s">
        <v>39</v>
      </c>
      <c r="E183" s="61" t="s">
        <v>68</v>
      </c>
      <c r="F183" s="55" t="s">
        <v>69</v>
      </c>
      <c r="G183" s="55">
        <v>21101</v>
      </c>
      <c r="H183" s="63" t="s">
        <v>685</v>
      </c>
      <c r="I183" s="55" t="s">
        <v>619</v>
      </c>
      <c r="J183" s="64" t="s">
        <v>618</v>
      </c>
      <c r="K183" s="63" t="s">
        <v>212</v>
      </c>
      <c r="L183" s="63" t="s">
        <v>212</v>
      </c>
      <c r="M183" s="55" t="s">
        <v>122</v>
      </c>
      <c r="N183" s="55">
        <v>6</v>
      </c>
      <c r="O183" s="69">
        <v>34.973399999999998</v>
      </c>
      <c r="P183" s="55" t="s">
        <v>211</v>
      </c>
      <c r="Q183" s="55">
        <v>209.84</v>
      </c>
      <c r="R183" s="106"/>
      <c r="S183" s="106"/>
      <c r="T183" s="106"/>
      <c r="U183" s="106"/>
      <c r="V183" s="55">
        <v>209.84</v>
      </c>
      <c r="W183" s="106"/>
      <c r="X183" s="106"/>
      <c r="Y183" s="106"/>
      <c r="Z183" s="106"/>
      <c r="AA183" s="106"/>
      <c r="AB183" s="106"/>
      <c r="AC183" s="106"/>
    </row>
    <row r="184" spans="1:256" s="48" customFormat="1" x14ac:dyDescent="0.3">
      <c r="A184" s="28" t="s">
        <v>33</v>
      </c>
      <c r="B184" s="28" t="s">
        <v>686</v>
      </c>
      <c r="C184" s="55" t="s">
        <v>35</v>
      </c>
      <c r="D184" s="55" t="s">
        <v>39</v>
      </c>
      <c r="E184" s="61" t="s">
        <v>68</v>
      </c>
      <c r="F184" s="55" t="s">
        <v>69</v>
      </c>
      <c r="G184" s="55">
        <v>21101</v>
      </c>
      <c r="H184" s="63" t="s">
        <v>685</v>
      </c>
      <c r="I184" s="55" t="s">
        <v>699</v>
      </c>
      <c r="J184" s="64" t="s">
        <v>698</v>
      </c>
      <c r="K184" s="63" t="s">
        <v>212</v>
      </c>
      <c r="L184" s="63" t="s">
        <v>212</v>
      </c>
      <c r="M184" s="55" t="s">
        <v>123</v>
      </c>
      <c r="N184" s="55">
        <v>40</v>
      </c>
      <c r="O184" s="69">
        <v>100.108</v>
      </c>
      <c r="P184" s="55" t="s">
        <v>211</v>
      </c>
      <c r="Q184" s="55">
        <v>4004.32</v>
      </c>
      <c r="R184" s="106"/>
      <c r="S184" s="106"/>
      <c r="T184" s="106"/>
      <c r="U184" s="106"/>
      <c r="V184" s="55">
        <v>4004.32</v>
      </c>
      <c r="W184" s="106"/>
      <c r="X184" s="106"/>
      <c r="Y184" s="106"/>
      <c r="Z184" s="106"/>
      <c r="AA184" s="106"/>
      <c r="AB184" s="106"/>
      <c r="AC184" s="106"/>
    </row>
    <row r="185" spans="1:256" s="48" customFormat="1" x14ac:dyDescent="0.3">
      <c r="A185" s="28" t="s">
        <v>33</v>
      </c>
      <c r="B185" s="28" t="s">
        <v>686</v>
      </c>
      <c r="C185" s="55" t="s">
        <v>35</v>
      </c>
      <c r="D185" s="55" t="s">
        <v>39</v>
      </c>
      <c r="E185" s="61" t="s">
        <v>68</v>
      </c>
      <c r="F185" s="55" t="s">
        <v>69</v>
      </c>
      <c r="G185" s="55">
        <v>21101</v>
      </c>
      <c r="H185" s="63" t="s">
        <v>685</v>
      </c>
      <c r="I185" s="55" t="s">
        <v>333</v>
      </c>
      <c r="J185" s="64" t="s">
        <v>332</v>
      </c>
      <c r="K185" s="63" t="s">
        <v>212</v>
      </c>
      <c r="L185" s="63" t="s">
        <v>212</v>
      </c>
      <c r="M185" s="55" t="s">
        <v>123</v>
      </c>
      <c r="N185" s="55">
        <v>5</v>
      </c>
      <c r="O185" s="69">
        <v>150.38200000000001</v>
      </c>
      <c r="P185" s="55" t="s">
        <v>211</v>
      </c>
      <c r="Q185" s="55">
        <v>751.91</v>
      </c>
      <c r="R185" s="106"/>
      <c r="S185" s="106"/>
      <c r="T185" s="106"/>
      <c r="U185" s="106"/>
      <c r="V185" s="55">
        <v>751.91</v>
      </c>
      <c r="W185" s="106"/>
      <c r="X185" s="106"/>
      <c r="Y185" s="106"/>
      <c r="Z185" s="106"/>
      <c r="AA185" s="106"/>
      <c r="AB185" s="106"/>
      <c r="AC185" s="106"/>
    </row>
    <row r="186" spans="1:256" customFormat="1" ht="27.6" x14ac:dyDescent="0.3">
      <c r="A186" s="28" t="s">
        <v>33</v>
      </c>
      <c r="B186" s="28" t="s">
        <v>686</v>
      </c>
      <c r="C186" s="55" t="s">
        <v>35</v>
      </c>
      <c r="D186" s="55" t="s">
        <v>39</v>
      </c>
      <c r="E186" s="61" t="s">
        <v>68</v>
      </c>
      <c r="F186" s="55" t="s">
        <v>69</v>
      </c>
      <c r="G186" s="55">
        <v>21101</v>
      </c>
      <c r="H186" s="63" t="s">
        <v>685</v>
      </c>
      <c r="I186" s="95" t="s">
        <v>697</v>
      </c>
      <c r="J186" s="125" t="s">
        <v>696</v>
      </c>
      <c r="K186" s="63" t="s">
        <v>212</v>
      </c>
      <c r="L186" s="63" t="s">
        <v>212</v>
      </c>
      <c r="M186" s="95" t="s">
        <v>287</v>
      </c>
      <c r="N186" s="95">
        <v>12</v>
      </c>
      <c r="O186" s="69">
        <v>8.5</v>
      </c>
      <c r="P186" s="55" t="s">
        <v>211</v>
      </c>
      <c r="Q186" s="95">
        <v>102</v>
      </c>
      <c r="R186" s="106"/>
      <c r="S186" s="106"/>
      <c r="T186" s="106"/>
      <c r="U186" s="106"/>
      <c r="V186" s="95">
        <v>102</v>
      </c>
      <c r="W186" s="106"/>
      <c r="X186" s="106"/>
      <c r="Y186" s="106"/>
      <c r="Z186" s="106"/>
      <c r="AA186" s="106"/>
      <c r="AB186" s="106"/>
      <c r="AC186" s="106"/>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c r="BM186" s="48"/>
      <c r="BN186" s="48"/>
      <c r="BO186" s="48"/>
      <c r="BP186" s="48"/>
      <c r="BQ186" s="48"/>
      <c r="BR186" s="48"/>
      <c r="BS186" s="48"/>
      <c r="BT186" s="48"/>
      <c r="BU186" s="48"/>
      <c r="BV186" s="48"/>
      <c r="BW186" s="48"/>
      <c r="BX186" s="48"/>
      <c r="BY186" s="48"/>
      <c r="BZ186" s="48"/>
      <c r="CA186" s="48"/>
      <c r="CB186" s="48"/>
      <c r="CC186" s="48"/>
      <c r="CD186" s="48"/>
      <c r="CE186" s="48"/>
      <c r="CF186" s="48"/>
      <c r="CG186" s="48"/>
      <c r="CH186" s="48"/>
      <c r="CI186" s="48"/>
      <c r="CJ186" s="48"/>
      <c r="CK186" s="48"/>
      <c r="CL186" s="48"/>
      <c r="CM186" s="48"/>
      <c r="CN186" s="48"/>
      <c r="CO186" s="48"/>
      <c r="CP186" s="48"/>
      <c r="CQ186" s="48"/>
      <c r="CR186" s="48"/>
      <c r="CS186" s="48"/>
      <c r="CT186" s="48"/>
      <c r="CU186" s="48"/>
      <c r="CV186" s="48"/>
      <c r="CW186" s="48"/>
      <c r="CX186" s="48"/>
      <c r="CY186" s="48"/>
      <c r="CZ186" s="48"/>
      <c r="DA186" s="48"/>
      <c r="DB186" s="48"/>
      <c r="DC186" s="48"/>
      <c r="DD186" s="48"/>
      <c r="DE186" s="48"/>
      <c r="DF186" s="48"/>
      <c r="DG186" s="48"/>
      <c r="DH186" s="48"/>
      <c r="DI186" s="48"/>
      <c r="DJ186" s="48"/>
      <c r="DK186" s="48"/>
      <c r="DL186" s="48"/>
      <c r="DM186" s="48"/>
      <c r="DN186" s="48"/>
      <c r="DO186" s="48"/>
      <c r="DP186" s="48"/>
      <c r="DQ186" s="48"/>
      <c r="DR186" s="48"/>
      <c r="DS186" s="48"/>
      <c r="DT186" s="48"/>
      <c r="DU186" s="48"/>
      <c r="DV186" s="48"/>
      <c r="DW186" s="48"/>
      <c r="DX186" s="48"/>
      <c r="DY186" s="48"/>
      <c r="DZ186" s="48"/>
      <c r="EA186" s="48"/>
      <c r="EB186" s="48"/>
      <c r="EC186" s="48"/>
      <c r="ED186" s="48"/>
      <c r="EE186" s="48"/>
      <c r="EF186" s="48"/>
      <c r="EG186" s="48"/>
      <c r="EH186" s="48"/>
      <c r="EI186" s="48"/>
      <c r="EJ186" s="48"/>
      <c r="EK186" s="48"/>
      <c r="EL186" s="48"/>
      <c r="EM186" s="48"/>
      <c r="EN186" s="48"/>
      <c r="EO186" s="48"/>
      <c r="EP186" s="48"/>
      <c r="EQ186" s="48"/>
      <c r="ER186" s="48"/>
      <c r="ES186" s="48"/>
      <c r="ET186" s="48"/>
      <c r="EU186" s="48"/>
      <c r="EV186" s="48"/>
      <c r="EW186" s="48"/>
      <c r="EX186" s="48"/>
      <c r="EY186" s="48"/>
      <c r="EZ186" s="48"/>
      <c r="FA186" s="48"/>
      <c r="FB186" s="48"/>
      <c r="FC186" s="48"/>
      <c r="FD186" s="48"/>
      <c r="FE186" s="48"/>
      <c r="FF186" s="48"/>
      <c r="FG186" s="48"/>
      <c r="FH186" s="48"/>
      <c r="FI186" s="48"/>
      <c r="FJ186" s="48"/>
      <c r="FK186" s="48"/>
      <c r="FL186" s="48"/>
      <c r="FM186" s="48"/>
      <c r="FN186" s="48"/>
      <c r="FO186" s="48"/>
      <c r="FP186" s="48"/>
      <c r="FQ186" s="48"/>
      <c r="FR186" s="48"/>
      <c r="FS186" s="48"/>
      <c r="FT186" s="48"/>
      <c r="FU186" s="48"/>
      <c r="FV186" s="48"/>
      <c r="FW186" s="48"/>
      <c r="FX186" s="48"/>
      <c r="FY186" s="48"/>
      <c r="FZ186" s="48"/>
      <c r="GA186" s="48"/>
      <c r="GB186" s="48"/>
      <c r="GC186" s="48"/>
      <c r="GD186" s="48"/>
      <c r="GE186" s="48"/>
      <c r="GF186" s="48"/>
      <c r="GG186" s="48"/>
      <c r="GH186" s="48"/>
      <c r="GI186" s="48"/>
      <c r="GJ186" s="48"/>
      <c r="GK186" s="48"/>
      <c r="GL186" s="48"/>
      <c r="GM186" s="48"/>
      <c r="GN186" s="48"/>
      <c r="GO186" s="48"/>
      <c r="GP186" s="48"/>
      <c r="GQ186" s="48"/>
      <c r="GR186" s="48"/>
      <c r="GS186" s="48"/>
      <c r="GT186" s="48"/>
      <c r="GU186" s="48"/>
      <c r="GV186" s="48"/>
      <c r="GW186" s="48"/>
      <c r="GX186" s="48"/>
      <c r="GY186" s="48"/>
      <c r="GZ186" s="48"/>
      <c r="HA186" s="48"/>
      <c r="HB186" s="48"/>
      <c r="HC186" s="48"/>
      <c r="HD186" s="48"/>
      <c r="HE186" s="48"/>
      <c r="HF186" s="48"/>
      <c r="HG186" s="48"/>
      <c r="HH186" s="48"/>
      <c r="HI186" s="48"/>
      <c r="HJ186" s="48"/>
      <c r="HK186" s="48"/>
      <c r="HL186" s="48"/>
      <c r="HM186" s="48"/>
      <c r="HN186" s="48"/>
      <c r="HO186" s="48"/>
      <c r="HP186" s="48"/>
      <c r="HQ186" s="48"/>
      <c r="HR186" s="48"/>
      <c r="HS186" s="48"/>
      <c r="HT186" s="48"/>
      <c r="HU186" s="48"/>
      <c r="HV186" s="48"/>
      <c r="HW186" s="48"/>
      <c r="HX186" s="48"/>
      <c r="HY186" s="48"/>
      <c r="HZ186" s="48"/>
      <c r="IA186" s="48"/>
      <c r="IB186" s="48"/>
      <c r="IC186" s="48"/>
      <c r="ID186" s="48"/>
      <c r="IE186" s="48"/>
      <c r="IF186" s="48"/>
      <c r="IG186" s="48"/>
      <c r="IH186" s="48"/>
      <c r="II186" s="48"/>
      <c r="IJ186" s="48"/>
      <c r="IK186" s="48"/>
      <c r="IL186" s="48"/>
      <c r="IM186" s="48"/>
      <c r="IN186" s="48"/>
      <c r="IO186" s="48"/>
      <c r="IP186" s="48"/>
      <c r="IQ186" s="48"/>
      <c r="IR186" s="48"/>
      <c r="IS186" s="48"/>
      <c r="IT186" s="48"/>
      <c r="IU186" s="48"/>
      <c r="IV186" s="48"/>
    </row>
    <row r="187" spans="1:256" customFormat="1" ht="27.6" x14ac:dyDescent="0.3">
      <c r="A187" s="28" t="s">
        <v>33</v>
      </c>
      <c r="B187" s="28" t="s">
        <v>686</v>
      </c>
      <c r="C187" s="55" t="s">
        <v>35</v>
      </c>
      <c r="D187" s="55" t="s">
        <v>39</v>
      </c>
      <c r="E187" s="61" t="s">
        <v>68</v>
      </c>
      <c r="F187" s="55" t="s">
        <v>69</v>
      </c>
      <c r="G187" s="55">
        <v>21101</v>
      </c>
      <c r="H187" s="63" t="s">
        <v>685</v>
      </c>
      <c r="I187" s="95" t="s">
        <v>695</v>
      </c>
      <c r="J187" s="125" t="s">
        <v>694</v>
      </c>
      <c r="K187" s="63" t="s">
        <v>212</v>
      </c>
      <c r="L187" s="63" t="s">
        <v>212</v>
      </c>
      <c r="M187" s="95" t="s">
        <v>287</v>
      </c>
      <c r="N187" s="95">
        <v>12</v>
      </c>
      <c r="O187" s="69">
        <v>8.5</v>
      </c>
      <c r="P187" s="55" t="s">
        <v>211</v>
      </c>
      <c r="Q187" s="95">
        <v>102</v>
      </c>
      <c r="R187" s="106"/>
      <c r="S187" s="106"/>
      <c r="T187" s="106"/>
      <c r="U187" s="106"/>
      <c r="V187" s="95">
        <v>102</v>
      </c>
      <c r="W187" s="106"/>
      <c r="X187" s="106"/>
      <c r="Y187" s="106"/>
      <c r="Z187" s="106"/>
      <c r="AA187" s="106"/>
      <c r="AB187" s="106"/>
      <c r="AC187" s="106"/>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c r="BA187" s="48"/>
      <c r="BB187" s="48"/>
      <c r="BC187" s="48"/>
      <c r="BD187" s="48"/>
      <c r="BE187" s="48"/>
      <c r="BF187" s="48"/>
      <c r="BG187" s="48"/>
      <c r="BH187" s="48"/>
      <c r="BI187" s="48"/>
      <c r="BJ187" s="48"/>
      <c r="BK187" s="48"/>
      <c r="BL187" s="48"/>
      <c r="BM187" s="48"/>
      <c r="BN187" s="48"/>
      <c r="BO187" s="48"/>
      <c r="BP187" s="48"/>
      <c r="BQ187" s="48"/>
      <c r="BR187" s="48"/>
      <c r="BS187" s="48"/>
      <c r="BT187" s="48"/>
      <c r="BU187" s="48"/>
      <c r="BV187" s="48"/>
      <c r="BW187" s="48"/>
      <c r="BX187" s="48"/>
      <c r="BY187" s="48"/>
      <c r="BZ187" s="48"/>
      <c r="CA187" s="48"/>
      <c r="CB187" s="48"/>
      <c r="CC187" s="48"/>
      <c r="CD187" s="48"/>
      <c r="CE187" s="48"/>
      <c r="CF187" s="48"/>
      <c r="CG187" s="48"/>
      <c r="CH187" s="48"/>
      <c r="CI187" s="48"/>
      <c r="CJ187" s="48"/>
      <c r="CK187" s="48"/>
      <c r="CL187" s="48"/>
      <c r="CM187" s="48"/>
      <c r="CN187" s="48"/>
      <c r="CO187" s="48"/>
      <c r="CP187" s="48"/>
      <c r="CQ187" s="48"/>
      <c r="CR187" s="48"/>
      <c r="CS187" s="48"/>
      <c r="CT187" s="48"/>
      <c r="CU187" s="48"/>
      <c r="CV187" s="48"/>
      <c r="CW187" s="48"/>
      <c r="CX187" s="48"/>
      <c r="CY187" s="48"/>
      <c r="CZ187" s="48"/>
      <c r="DA187" s="48"/>
      <c r="DB187" s="48"/>
      <c r="DC187" s="48"/>
      <c r="DD187" s="48"/>
      <c r="DE187" s="48"/>
      <c r="DF187" s="48"/>
      <c r="DG187" s="48"/>
      <c r="DH187" s="48"/>
      <c r="DI187" s="48"/>
      <c r="DJ187" s="48"/>
      <c r="DK187" s="48"/>
      <c r="DL187" s="48"/>
      <c r="DM187" s="48"/>
      <c r="DN187" s="48"/>
      <c r="DO187" s="48"/>
      <c r="DP187" s="48"/>
      <c r="DQ187" s="48"/>
      <c r="DR187" s="48"/>
      <c r="DS187" s="48"/>
      <c r="DT187" s="48"/>
      <c r="DU187" s="48"/>
      <c r="DV187" s="48"/>
      <c r="DW187" s="48"/>
      <c r="DX187" s="48"/>
      <c r="DY187" s="48"/>
      <c r="DZ187" s="48"/>
      <c r="EA187" s="48"/>
      <c r="EB187" s="48"/>
      <c r="EC187" s="48"/>
      <c r="ED187" s="48"/>
      <c r="EE187" s="48"/>
      <c r="EF187" s="48"/>
      <c r="EG187" s="48"/>
      <c r="EH187" s="48"/>
      <c r="EI187" s="48"/>
      <c r="EJ187" s="48"/>
      <c r="EK187" s="48"/>
      <c r="EL187" s="48"/>
      <c r="EM187" s="48"/>
      <c r="EN187" s="48"/>
      <c r="EO187" s="48"/>
      <c r="EP187" s="48"/>
      <c r="EQ187" s="48"/>
      <c r="ER187" s="48"/>
      <c r="ES187" s="48"/>
      <c r="ET187" s="48"/>
      <c r="EU187" s="48"/>
      <c r="EV187" s="48"/>
      <c r="EW187" s="48"/>
      <c r="EX187" s="48"/>
      <c r="EY187" s="48"/>
      <c r="EZ187" s="48"/>
      <c r="FA187" s="48"/>
      <c r="FB187" s="48"/>
      <c r="FC187" s="48"/>
      <c r="FD187" s="48"/>
      <c r="FE187" s="48"/>
      <c r="FF187" s="48"/>
      <c r="FG187" s="48"/>
      <c r="FH187" s="48"/>
      <c r="FI187" s="48"/>
      <c r="FJ187" s="48"/>
      <c r="FK187" s="48"/>
      <c r="FL187" s="48"/>
      <c r="FM187" s="48"/>
      <c r="FN187" s="48"/>
      <c r="FO187" s="48"/>
      <c r="FP187" s="48"/>
      <c r="FQ187" s="48"/>
      <c r="FR187" s="48"/>
      <c r="FS187" s="48"/>
      <c r="FT187" s="48"/>
      <c r="FU187" s="48"/>
      <c r="FV187" s="48"/>
      <c r="FW187" s="48"/>
      <c r="FX187" s="48"/>
      <c r="FY187" s="48"/>
      <c r="FZ187" s="48"/>
      <c r="GA187" s="48"/>
      <c r="GB187" s="48"/>
      <c r="GC187" s="48"/>
      <c r="GD187" s="48"/>
      <c r="GE187" s="48"/>
      <c r="GF187" s="48"/>
      <c r="GG187" s="48"/>
      <c r="GH187" s="48"/>
      <c r="GI187" s="48"/>
      <c r="GJ187" s="48"/>
      <c r="GK187" s="48"/>
      <c r="GL187" s="48"/>
      <c r="GM187" s="48"/>
      <c r="GN187" s="48"/>
      <c r="GO187" s="48"/>
      <c r="GP187" s="48"/>
      <c r="GQ187" s="48"/>
      <c r="GR187" s="48"/>
      <c r="GS187" s="48"/>
      <c r="GT187" s="48"/>
      <c r="GU187" s="48"/>
      <c r="GV187" s="48"/>
      <c r="GW187" s="48"/>
      <c r="GX187" s="48"/>
      <c r="GY187" s="48"/>
      <c r="GZ187" s="48"/>
      <c r="HA187" s="48"/>
      <c r="HB187" s="48"/>
      <c r="HC187" s="48"/>
      <c r="HD187" s="48"/>
      <c r="HE187" s="48"/>
      <c r="HF187" s="48"/>
      <c r="HG187" s="48"/>
      <c r="HH187" s="48"/>
      <c r="HI187" s="48"/>
      <c r="HJ187" s="48"/>
      <c r="HK187" s="48"/>
      <c r="HL187" s="48"/>
      <c r="HM187" s="48"/>
      <c r="HN187" s="48"/>
      <c r="HO187" s="48"/>
      <c r="HP187" s="48"/>
      <c r="HQ187" s="48"/>
      <c r="HR187" s="48"/>
      <c r="HS187" s="48"/>
      <c r="HT187" s="48"/>
      <c r="HU187" s="48"/>
      <c r="HV187" s="48"/>
      <c r="HW187" s="48"/>
      <c r="HX187" s="48"/>
      <c r="HY187" s="48"/>
      <c r="HZ187" s="48"/>
      <c r="IA187" s="48"/>
      <c r="IB187" s="48"/>
      <c r="IC187" s="48"/>
      <c r="ID187" s="48"/>
      <c r="IE187" s="48"/>
      <c r="IF187" s="48"/>
      <c r="IG187" s="48"/>
      <c r="IH187" s="48"/>
      <c r="II187" s="48"/>
      <c r="IJ187" s="48"/>
      <c r="IK187" s="48"/>
      <c r="IL187" s="48"/>
      <c r="IM187" s="48"/>
      <c r="IN187" s="48"/>
      <c r="IO187" s="48"/>
      <c r="IP187" s="48"/>
      <c r="IQ187" s="48"/>
      <c r="IR187" s="48"/>
      <c r="IS187" s="48"/>
      <c r="IT187" s="48"/>
      <c r="IU187" s="48"/>
      <c r="IV187" s="48"/>
    </row>
    <row r="188" spans="1:256" customFormat="1" ht="27.6" x14ac:dyDescent="0.3">
      <c r="A188" s="28" t="s">
        <v>33</v>
      </c>
      <c r="B188" s="28" t="s">
        <v>686</v>
      </c>
      <c r="C188" s="55" t="s">
        <v>35</v>
      </c>
      <c r="D188" s="55" t="s">
        <v>39</v>
      </c>
      <c r="E188" s="61" t="s">
        <v>68</v>
      </c>
      <c r="F188" s="55" t="s">
        <v>69</v>
      </c>
      <c r="G188" s="55">
        <v>21101</v>
      </c>
      <c r="H188" s="63" t="s">
        <v>685</v>
      </c>
      <c r="I188" s="95" t="s">
        <v>693</v>
      </c>
      <c r="J188" s="125" t="s">
        <v>692</v>
      </c>
      <c r="K188" s="63" t="s">
        <v>212</v>
      </c>
      <c r="L188" s="63" t="s">
        <v>212</v>
      </c>
      <c r="M188" s="95" t="s">
        <v>287</v>
      </c>
      <c r="N188" s="95">
        <v>12</v>
      </c>
      <c r="O188" s="69">
        <v>8.5</v>
      </c>
      <c r="P188" s="55" t="s">
        <v>211</v>
      </c>
      <c r="Q188" s="95">
        <v>102</v>
      </c>
      <c r="R188" s="106"/>
      <c r="S188" s="106"/>
      <c r="T188" s="106"/>
      <c r="U188" s="106"/>
      <c r="V188" s="95">
        <v>102</v>
      </c>
      <c r="W188" s="106"/>
      <c r="X188" s="106"/>
      <c r="Y188" s="106"/>
      <c r="Z188" s="106"/>
      <c r="AA188" s="106"/>
      <c r="AB188" s="106"/>
      <c r="AC188" s="106"/>
      <c r="AD188" s="48"/>
      <c r="AE188" s="48"/>
      <c r="AF188" s="48"/>
      <c r="AG188" s="48"/>
      <c r="AH188" s="48"/>
      <c r="AI188" s="48"/>
      <c r="AJ188" s="48"/>
      <c r="AK188" s="48"/>
      <c r="AL188" s="48"/>
      <c r="AM188" s="48"/>
      <c r="AN188" s="48"/>
      <c r="AO188" s="48"/>
      <c r="AP188" s="48"/>
      <c r="AQ188" s="48"/>
      <c r="AR188" s="48"/>
      <c r="AS188" s="48"/>
      <c r="AT188" s="48"/>
      <c r="AU188" s="48"/>
      <c r="AV188" s="48"/>
      <c r="AW188" s="48"/>
      <c r="AX188" s="48"/>
      <c r="AY188" s="48"/>
      <c r="AZ188" s="48"/>
      <c r="BA188" s="48"/>
      <c r="BB188" s="48"/>
      <c r="BC188" s="48"/>
      <c r="BD188" s="48"/>
      <c r="BE188" s="48"/>
      <c r="BF188" s="48"/>
      <c r="BG188" s="48"/>
      <c r="BH188" s="48"/>
      <c r="BI188" s="48"/>
      <c r="BJ188" s="48"/>
      <c r="BK188" s="48"/>
      <c r="BL188" s="48"/>
      <c r="BM188" s="48"/>
      <c r="BN188" s="48"/>
      <c r="BO188" s="48"/>
      <c r="BP188" s="48"/>
      <c r="BQ188" s="48"/>
      <c r="BR188" s="48"/>
      <c r="BS188" s="48"/>
      <c r="BT188" s="48"/>
      <c r="BU188" s="48"/>
      <c r="BV188" s="48"/>
      <c r="BW188" s="48"/>
      <c r="BX188" s="48"/>
      <c r="BY188" s="48"/>
      <c r="BZ188" s="48"/>
      <c r="CA188" s="48"/>
      <c r="CB188" s="48"/>
      <c r="CC188" s="48"/>
      <c r="CD188" s="48"/>
      <c r="CE188" s="48"/>
      <c r="CF188" s="48"/>
      <c r="CG188" s="48"/>
      <c r="CH188" s="48"/>
      <c r="CI188" s="48"/>
      <c r="CJ188" s="48"/>
      <c r="CK188" s="48"/>
      <c r="CL188" s="48"/>
      <c r="CM188" s="48"/>
      <c r="CN188" s="48"/>
      <c r="CO188" s="48"/>
      <c r="CP188" s="48"/>
      <c r="CQ188" s="48"/>
      <c r="CR188" s="48"/>
      <c r="CS188" s="48"/>
      <c r="CT188" s="48"/>
      <c r="CU188" s="48"/>
      <c r="CV188" s="48"/>
      <c r="CW188" s="48"/>
      <c r="CX188" s="48"/>
      <c r="CY188" s="48"/>
      <c r="CZ188" s="48"/>
      <c r="DA188" s="48"/>
      <c r="DB188" s="48"/>
      <c r="DC188" s="48"/>
      <c r="DD188" s="48"/>
      <c r="DE188" s="48"/>
      <c r="DF188" s="48"/>
      <c r="DG188" s="48"/>
      <c r="DH188" s="48"/>
      <c r="DI188" s="48"/>
      <c r="DJ188" s="48"/>
      <c r="DK188" s="48"/>
      <c r="DL188" s="48"/>
      <c r="DM188" s="48"/>
      <c r="DN188" s="48"/>
      <c r="DO188" s="48"/>
      <c r="DP188" s="48"/>
      <c r="DQ188" s="48"/>
      <c r="DR188" s="48"/>
      <c r="DS188" s="48"/>
      <c r="DT188" s="48"/>
      <c r="DU188" s="48"/>
      <c r="DV188" s="48"/>
      <c r="DW188" s="48"/>
      <c r="DX188" s="48"/>
      <c r="DY188" s="48"/>
      <c r="DZ188" s="48"/>
      <c r="EA188" s="48"/>
      <c r="EB188" s="48"/>
      <c r="EC188" s="48"/>
      <c r="ED188" s="48"/>
      <c r="EE188" s="48"/>
      <c r="EF188" s="48"/>
      <c r="EG188" s="48"/>
      <c r="EH188" s="48"/>
      <c r="EI188" s="48"/>
      <c r="EJ188" s="48"/>
      <c r="EK188" s="48"/>
      <c r="EL188" s="48"/>
      <c r="EM188" s="48"/>
      <c r="EN188" s="48"/>
      <c r="EO188" s="48"/>
      <c r="EP188" s="48"/>
      <c r="EQ188" s="48"/>
      <c r="ER188" s="48"/>
      <c r="ES188" s="48"/>
      <c r="ET188" s="48"/>
      <c r="EU188" s="48"/>
      <c r="EV188" s="48"/>
      <c r="EW188" s="48"/>
      <c r="EX188" s="48"/>
      <c r="EY188" s="48"/>
      <c r="EZ188" s="48"/>
      <c r="FA188" s="48"/>
      <c r="FB188" s="48"/>
      <c r="FC188" s="48"/>
      <c r="FD188" s="48"/>
      <c r="FE188" s="48"/>
      <c r="FF188" s="48"/>
      <c r="FG188" s="48"/>
      <c r="FH188" s="48"/>
      <c r="FI188" s="48"/>
      <c r="FJ188" s="48"/>
      <c r="FK188" s="48"/>
      <c r="FL188" s="48"/>
      <c r="FM188" s="48"/>
      <c r="FN188" s="48"/>
      <c r="FO188" s="48"/>
      <c r="FP188" s="48"/>
      <c r="FQ188" s="48"/>
      <c r="FR188" s="48"/>
      <c r="FS188" s="48"/>
      <c r="FT188" s="48"/>
      <c r="FU188" s="48"/>
      <c r="FV188" s="48"/>
      <c r="FW188" s="48"/>
      <c r="FX188" s="48"/>
      <c r="FY188" s="48"/>
      <c r="FZ188" s="48"/>
      <c r="GA188" s="48"/>
      <c r="GB188" s="48"/>
      <c r="GC188" s="48"/>
      <c r="GD188" s="48"/>
      <c r="GE188" s="48"/>
      <c r="GF188" s="48"/>
      <c r="GG188" s="48"/>
      <c r="GH188" s="48"/>
      <c r="GI188" s="48"/>
      <c r="GJ188" s="48"/>
      <c r="GK188" s="48"/>
      <c r="GL188" s="48"/>
      <c r="GM188" s="48"/>
      <c r="GN188" s="48"/>
      <c r="GO188" s="48"/>
      <c r="GP188" s="48"/>
      <c r="GQ188" s="48"/>
      <c r="GR188" s="48"/>
      <c r="GS188" s="48"/>
      <c r="GT188" s="48"/>
      <c r="GU188" s="48"/>
      <c r="GV188" s="48"/>
      <c r="GW188" s="48"/>
      <c r="GX188" s="48"/>
      <c r="GY188" s="48"/>
      <c r="GZ188" s="48"/>
      <c r="HA188" s="48"/>
      <c r="HB188" s="48"/>
      <c r="HC188" s="48"/>
      <c r="HD188" s="48"/>
      <c r="HE188" s="48"/>
      <c r="HF188" s="48"/>
      <c r="HG188" s="48"/>
      <c r="HH188" s="48"/>
      <c r="HI188" s="48"/>
      <c r="HJ188" s="48"/>
      <c r="HK188" s="48"/>
      <c r="HL188" s="48"/>
      <c r="HM188" s="48"/>
      <c r="HN188" s="48"/>
      <c r="HO188" s="48"/>
      <c r="HP188" s="48"/>
      <c r="HQ188" s="48"/>
      <c r="HR188" s="48"/>
      <c r="HS188" s="48"/>
      <c r="HT188" s="48"/>
      <c r="HU188" s="48"/>
      <c r="HV188" s="48"/>
      <c r="HW188" s="48"/>
      <c r="HX188" s="48"/>
      <c r="HY188" s="48"/>
      <c r="HZ188" s="48"/>
      <c r="IA188" s="48"/>
      <c r="IB188" s="48"/>
      <c r="IC188" s="48"/>
      <c r="ID188" s="48"/>
      <c r="IE188" s="48"/>
      <c r="IF188" s="48"/>
      <c r="IG188" s="48"/>
      <c r="IH188" s="48"/>
      <c r="II188" s="48"/>
      <c r="IJ188" s="48"/>
      <c r="IK188" s="48"/>
      <c r="IL188" s="48"/>
      <c r="IM188" s="48"/>
      <c r="IN188" s="48"/>
      <c r="IO188" s="48"/>
      <c r="IP188" s="48"/>
      <c r="IQ188" s="48"/>
      <c r="IR188" s="48"/>
      <c r="IS188" s="48"/>
      <c r="IT188" s="48"/>
      <c r="IU188" s="48"/>
      <c r="IV188" s="48"/>
    </row>
    <row r="189" spans="1:256" customFormat="1" x14ac:dyDescent="0.3">
      <c r="A189" s="28" t="s">
        <v>33</v>
      </c>
      <c r="B189" s="28" t="s">
        <v>686</v>
      </c>
      <c r="C189" s="55" t="s">
        <v>35</v>
      </c>
      <c r="D189" s="55" t="s">
        <v>39</v>
      </c>
      <c r="E189" s="61" t="s">
        <v>68</v>
      </c>
      <c r="F189" s="55" t="s">
        <v>69</v>
      </c>
      <c r="G189" s="55">
        <v>21101</v>
      </c>
      <c r="H189" s="63" t="s">
        <v>685</v>
      </c>
      <c r="I189" s="95" t="s">
        <v>560</v>
      </c>
      <c r="J189" s="125" t="s">
        <v>559</v>
      </c>
      <c r="K189" s="63" t="s">
        <v>212</v>
      </c>
      <c r="L189" s="63" t="s">
        <v>212</v>
      </c>
      <c r="M189" s="95" t="s">
        <v>122</v>
      </c>
      <c r="N189" s="95">
        <v>10</v>
      </c>
      <c r="O189" s="69">
        <v>60</v>
      </c>
      <c r="P189" s="55" t="s">
        <v>211</v>
      </c>
      <c r="Q189" s="95">
        <v>600</v>
      </c>
      <c r="R189" s="106"/>
      <c r="S189" s="106"/>
      <c r="T189" s="106"/>
      <c r="U189" s="106"/>
      <c r="V189" s="95">
        <v>600</v>
      </c>
      <c r="W189" s="106"/>
      <c r="X189" s="106"/>
      <c r="Y189" s="106"/>
      <c r="Z189" s="106"/>
      <c r="AA189" s="106"/>
      <c r="AB189" s="106"/>
      <c r="AC189" s="106"/>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c r="BM189" s="48"/>
      <c r="BN189" s="48"/>
      <c r="BO189" s="48"/>
      <c r="BP189" s="48"/>
      <c r="BQ189" s="48"/>
      <c r="BR189" s="48"/>
      <c r="BS189" s="48"/>
      <c r="BT189" s="48"/>
      <c r="BU189" s="48"/>
      <c r="BV189" s="48"/>
      <c r="BW189" s="48"/>
      <c r="BX189" s="48"/>
      <c r="BY189" s="48"/>
      <c r="BZ189" s="48"/>
      <c r="CA189" s="48"/>
      <c r="CB189" s="48"/>
      <c r="CC189" s="48"/>
      <c r="CD189" s="48"/>
      <c r="CE189" s="48"/>
      <c r="CF189" s="48"/>
      <c r="CG189" s="48"/>
      <c r="CH189" s="48"/>
      <c r="CI189" s="48"/>
      <c r="CJ189" s="48"/>
      <c r="CK189" s="48"/>
      <c r="CL189" s="48"/>
      <c r="CM189" s="48"/>
      <c r="CN189" s="48"/>
      <c r="CO189" s="48"/>
      <c r="CP189" s="48"/>
      <c r="CQ189" s="48"/>
      <c r="CR189" s="48"/>
      <c r="CS189" s="48"/>
      <c r="CT189" s="48"/>
      <c r="CU189" s="48"/>
      <c r="CV189" s="48"/>
      <c r="CW189" s="48"/>
      <c r="CX189" s="48"/>
      <c r="CY189" s="48"/>
      <c r="CZ189" s="48"/>
      <c r="DA189" s="48"/>
      <c r="DB189" s="48"/>
      <c r="DC189" s="48"/>
      <c r="DD189" s="48"/>
      <c r="DE189" s="48"/>
      <c r="DF189" s="48"/>
      <c r="DG189" s="48"/>
      <c r="DH189" s="48"/>
      <c r="DI189" s="48"/>
      <c r="DJ189" s="48"/>
      <c r="DK189" s="48"/>
      <c r="DL189" s="48"/>
      <c r="DM189" s="48"/>
      <c r="DN189" s="48"/>
      <c r="DO189" s="48"/>
      <c r="DP189" s="48"/>
      <c r="DQ189" s="48"/>
      <c r="DR189" s="48"/>
      <c r="DS189" s="48"/>
      <c r="DT189" s="48"/>
      <c r="DU189" s="48"/>
      <c r="DV189" s="48"/>
      <c r="DW189" s="48"/>
      <c r="DX189" s="48"/>
      <c r="DY189" s="48"/>
      <c r="DZ189" s="48"/>
      <c r="EA189" s="48"/>
      <c r="EB189" s="48"/>
      <c r="EC189" s="48"/>
      <c r="ED189" s="48"/>
      <c r="EE189" s="48"/>
      <c r="EF189" s="48"/>
      <c r="EG189" s="48"/>
      <c r="EH189" s="48"/>
      <c r="EI189" s="48"/>
      <c r="EJ189" s="48"/>
      <c r="EK189" s="48"/>
      <c r="EL189" s="48"/>
      <c r="EM189" s="48"/>
      <c r="EN189" s="48"/>
      <c r="EO189" s="48"/>
      <c r="EP189" s="48"/>
      <c r="EQ189" s="48"/>
      <c r="ER189" s="48"/>
      <c r="ES189" s="48"/>
      <c r="ET189" s="48"/>
      <c r="EU189" s="48"/>
      <c r="EV189" s="48"/>
      <c r="EW189" s="48"/>
      <c r="EX189" s="48"/>
      <c r="EY189" s="48"/>
      <c r="EZ189" s="48"/>
      <c r="FA189" s="48"/>
      <c r="FB189" s="48"/>
      <c r="FC189" s="48"/>
      <c r="FD189" s="48"/>
      <c r="FE189" s="48"/>
      <c r="FF189" s="48"/>
      <c r="FG189" s="48"/>
      <c r="FH189" s="48"/>
      <c r="FI189" s="48"/>
      <c r="FJ189" s="48"/>
      <c r="FK189" s="48"/>
      <c r="FL189" s="48"/>
      <c r="FM189" s="48"/>
      <c r="FN189" s="48"/>
      <c r="FO189" s="48"/>
      <c r="FP189" s="48"/>
      <c r="FQ189" s="48"/>
      <c r="FR189" s="48"/>
      <c r="FS189" s="48"/>
      <c r="FT189" s="48"/>
      <c r="FU189" s="48"/>
      <c r="FV189" s="48"/>
      <c r="FW189" s="48"/>
      <c r="FX189" s="48"/>
      <c r="FY189" s="48"/>
      <c r="FZ189" s="48"/>
      <c r="GA189" s="48"/>
      <c r="GB189" s="48"/>
      <c r="GC189" s="48"/>
      <c r="GD189" s="48"/>
      <c r="GE189" s="48"/>
      <c r="GF189" s="48"/>
      <c r="GG189" s="48"/>
      <c r="GH189" s="48"/>
      <c r="GI189" s="48"/>
      <c r="GJ189" s="48"/>
      <c r="GK189" s="48"/>
      <c r="GL189" s="48"/>
      <c r="GM189" s="48"/>
      <c r="GN189" s="48"/>
      <c r="GO189" s="48"/>
      <c r="GP189" s="48"/>
      <c r="GQ189" s="48"/>
      <c r="GR189" s="48"/>
      <c r="GS189" s="48"/>
      <c r="GT189" s="48"/>
      <c r="GU189" s="48"/>
      <c r="GV189" s="48"/>
      <c r="GW189" s="48"/>
      <c r="GX189" s="48"/>
      <c r="GY189" s="48"/>
      <c r="GZ189" s="48"/>
      <c r="HA189" s="48"/>
      <c r="HB189" s="48"/>
      <c r="HC189" s="48"/>
      <c r="HD189" s="48"/>
      <c r="HE189" s="48"/>
      <c r="HF189" s="48"/>
      <c r="HG189" s="48"/>
      <c r="HH189" s="48"/>
      <c r="HI189" s="48"/>
      <c r="HJ189" s="48"/>
      <c r="HK189" s="48"/>
      <c r="HL189" s="48"/>
      <c r="HM189" s="48"/>
      <c r="HN189" s="48"/>
      <c r="HO189" s="48"/>
      <c r="HP189" s="48"/>
      <c r="HQ189" s="48"/>
      <c r="HR189" s="48"/>
      <c r="HS189" s="48"/>
      <c r="HT189" s="48"/>
      <c r="HU189" s="48"/>
      <c r="HV189" s="48"/>
      <c r="HW189" s="48"/>
      <c r="HX189" s="48"/>
      <c r="HY189" s="48"/>
      <c r="HZ189" s="48"/>
      <c r="IA189" s="48"/>
      <c r="IB189" s="48"/>
      <c r="IC189" s="48"/>
      <c r="ID189" s="48"/>
      <c r="IE189" s="48"/>
      <c r="IF189" s="48"/>
      <c r="IG189" s="48"/>
      <c r="IH189" s="48"/>
      <c r="II189" s="48"/>
      <c r="IJ189" s="48"/>
      <c r="IK189" s="48"/>
      <c r="IL189" s="48"/>
      <c r="IM189" s="48"/>
      <c r="IN189" s="48"/>
      <c r="IO189" s="48"/>
      <c r="IP189" s="48"/>
      <c r="IQ189" s="48"/>
      <c r="IR189" s="48"/>
      <c r="IS189" s="48"/>
      <c r="IT189" s="48"/>
      <c r="IU189" s="48"/>
      <c r="IV189" s="48"/>
    </row>
    <row r="190" spans="1:256" customFormat="1" x14ac:dyDescent="0.3">
      <c r="A190" s="28" t="s">
        <v>33</v>
      </c>
      <c r="B190" s="28" t="s">
        <v>686</v>
      </c>
      <c r="C190" s="55" t="s">
        <v>35</v>
      </c>
      <c r="D190" s="55" t="s">
        <v>39</v>
      </c>
      <c r="E190" s="61" t="s">
        <v>68</v>
      </c>
      <c r="F190" s="55" t="s">
        <v>69</v>
      </c>
      <c r="G190" s="55">
        <v>21101</v>
      </c>
      <c r="H190" s="63" t="s">
        <v>685</v>
      </c>
      <c r="I190" s="95" t="s">
        <v>54</v>
      </c>
      <c r="J190" s="125" t="s">
        <v>55</v>
      </c>
      <c r="K190" s="63" t="s">
        <v>212</v>
      </c>
      <c r="L190" s="63" t="s">
        <v>212</v>
      </c>
      <c r="M190" s="95" t="s">
        <v>122</v>
      </c>
      <c r="N190" s="95">
        <v>5</v>
      </c>
      <c r="O190" s="69">
        <v>16</v>
      </c>
      <c r="P190" s="55" t="s">
        <v>211</v>
      </c>
      <c r="Q190" s="95">
        <v>80</v>
      </c>
      <c r="R190" s="106"/>
      <c r="S190" s="106"/>
      <c r="T190" s="106"/>
      <c r="U190" s="106"/>
      <c r="V190" s="95">
        <v>80</v>
      </c>
      <c r="W190" s="106"/>
      <c r="X190" s="106"/>
      <c r="Y190" s="106"/>
      <c r="Z190" s="106"/>
      <c r="AA190" s="106"/>
      <c r="AB190" s="106"/>
      <c r="AC190" s="106"/>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c r="BM190" s="48"/>
      <c r="BN190" s="48"/>
      <c r="BO190" s="48"/>
      <c r="BP190" s="48"/>
      <c r="BQ190" s="48"/>
      <c r="BR190" s="48"/>
      <c r="BS190" s="48"/>
      <c r="BT190" s="48"/>
      <c r="BU190" s="48"/>
      <c r="BV190" s="48"/>
      <c r="BW190" s="48"/>
      <c r="BX190" s="48"/>
      <c r="BY190" s="48"/>
      <c r="BZ190" s="48"/>
      <c r="CA190" s="48"/>
      <c r="CB190" s="48"/>
      <c r="CC190" s="48"/>
      <c r="CD190" s="48"/>
      <c r="CE190" s="48"/>
      <c r="CF190" s="48"/>
      <c r="CG190" s="48"/>
      <c r="CH190" s="48"/>
      <c r="CI190" s="48"/>
      <c r="CJ190" s="48"/>
      <c r="CK190" s="48"/>
      <c r="CL190" s="48"/>
      <c r="CM190" s="48"/>
      <c r="CN190" s="48"/>
      <c r="CO190" s="48"/>
      <c r="CP190" s="48"/>
      <c r="CQ190" s="48"/>
      <c r="CR190" s="48"/>
      <c r="CS190" s="48"/>
      <c r="CT190" s="48"/>
      <c r="CU190" s="48"/>
      <c r="CV190" s="48"/>
      <c r="CW190" s="48"/>
      <c r="CX190" s="48"/>
      <c r="CY190" s="48"/>
      <c r="CZ190" s="48"/>
      <c r="DA190" s="48"/>
      <c r="DB190" s="48"/>
      <c r="DC190" s="48"/>
      <c r="DD190" s="48"/>
      <c r="DE190" s="48"/>
      <c r="DF190" s="48"/>
      <c r="DG190" s="48"/>
      <c r="DH190" s="48"/>
      <c r="DI190" s="48"/>
      <c r="DJ190" s="48"/>
      <c r="DK190" s="48"/>
      <c r="DL190" s="48"/>
      <c r="DM190" s="48"/>
      <c r="DN190" s="48"/>
      <c r="DO190" s="48"/>
      <c r="DP190" s="48"/>
      <c r="DQ190" s="48"/>
      <c r="DR190" s="48"/>
      <c r="DS190" s="48"/>
      <c r="DT190" s="48"/>
      <c r="DU190" s="48"/>
      <c r="DV190" s="48"/>
      <c r="DW190" s="48"/>
      <c r="DX190" s="48"/>
      <c r="DY190" s="48"/>
      <c r="DZ190" s="48"/>
      <c r="EA190" s="48"/>
      <c r="EB190" s="48"/>
      <c r="EC190" s="48"/>
      <c r="ED190" s="48"/>
      <c r="EE190" s="48"/>
      <c r="EF190" s="48"/>
      <c r="EG190" s="48"/>
      <c r="EH190" s="48"/>
      <c r="EI190" s="48"/>
      <c r="EJ190" s="48"/>
      <c r="EK190" s="48"/>
      <c r="EL190" s="48"/>
      <c r="EM190" s="48"/>
      <c r="EN190" s="48"/>
      <c r="EO190" s="48"/>
      <c r="EP190" s="48"/>
      <c r="EQ190" s="48"/>
      <c r="ER190" s="48"/>
      <c r="ES190" s="48"/>
      <c r="ET190" s="48"/>
      <c r="EU190" s="48"/>
      <c r="EV190" s="48"/>
      <c r="EW190" s="48"/>
      <c r="EX190" s="48"/>
      <c r="EY190" s="48"/>
      <c r="EZ190" s="48"/>
      <c r="FA190" s="48"/>
      <c r="FB190" s="48"/>
      <c r="FC190" s="48"/>
      <c r="FD190" s="48"/>
      <c r="FE190" s="48"/>
      <c r="FF190" s="48"/>
      <c r="FG190" s="48"/>
      <c r="FH190" s="48"/>
      <c r="FI190" s="48"/>
      <c r="FJ190" s="48"/>
      <c r="FK190" s="48"/>
      <c r="FL190" s="48"/>
      <c r="FM190" s="48"/>
      <c r="FN190" s="48"/>
      <c r="FO190" s="48"/>
      <c r="FP190" s="48"/>
      <c r="FQ190" s="48"/>
      <c r="FR190" s="48"/>
      <c r="FS190" s="48"/>
      <c r="FT190" s="48"/>
      <c r="FU190" s="48"/>
      <c r="FV190" s="48"/>
      <c r="FW190" s="48"/>
      <c r="FX190" s="48"/>
      <c r="FY190" s="48"/>
      <c r="FZ190" s="48"/>
      <c r="GA190" s="48"/>
      <c r="GB190" s="48"/>
      <c r="GC190" s="48"/>
      <c r="GD190" s="48"/>
      <c r="GE190" s="48"/>
      <c r="GF190" s="48"/>
      <c r="GG190" s="48"/>
      <c r="GH190" s="48"/>
      <c r="GI190" s="48"/>
      <c r="GJ190" s="48"/>
      <c r="GK190" s="48"/>
      <c r="GL190" s="48"/>
      <c r="GM190" s="48"/>
      <c r="GN190" s="48"/>
      <c r="GO190" s="48"/>
      <c r="GP190" s="48"/>
      <c r="GQ190" s="48"/>
      <c r="GR190" s="48"/>
      <c r="GS190" s="48"/>
      <c r="GT190" s="48"/>
      <c r="GU190" s="48"/>
      <c r="GV190" s="48"/>
      <c r="GW190" s="48"/>
      <c r="GX190" s="48"/>
      <c r="GY190" s="48"/>
      <c r="GZ190" s="48"/>
      <c r="HA190" s="48"/>
      <c r="HB190" s="48"/>
      <c r="HC190" s="48"/>
      <c r="HD190" s="48"/>
      <c r="HE190" s="48"/>
      <c r="HF190" s="48"/>
      <c r="HG190" s="48"/>
      <c r="HH190" s="48"/>
      <c r="HI190" s="48"/>
      <c r="HJ190" s="48"/>
      <c r="HK190" s="48"/>
      <c r="HL190" s="48"/>
      <c r="HM190" s="48"/>
      <c r="HN190" s="48"/>
      <c r="HO190" s="48"/>
      <c r="HP190" s="48"/>
      <c r="HQ190" s="48"/>
      <c r="HR190" s="48"/>
      <c r="HS190" s="48"/>
      <c r="HT190" s="48"/>
      <c r="HU190" s="48"/>
      <c r="HV190" s="48"/>
      <c r="HW190" s="48"/>
      <c r="HX190" s="48"/>
      <c r="HY190" s="48"/>
      <c r="HZ190" s="48"/>
      <c r="IA190" s="48"/>
      <c r="IB190" s="48"/>
      <c r="IC190" s="48"/>
      <c r="ID190" s="48"/>
      <c r="IE190" s="48"/>
      <c r="IF190" s="48"/>
      <c r="IG190" s="48"/>
      <c r="IH190" s="48"/>
      <c r="II190" s="48"/>
      <c r="IJ190" s="48"/>
      <c r="IK190" s="48"/>
      <c r="IL190" s="48"/>
      <c r="IM190" s="48"/>
      <c r="IN190" s="48"/>
      <c r="IO190" s="48"/>
      <c r="IP190" s="48"/>
      <c r="IQ190" s="48"/>
      <c r="IR190" s="48"/>
      <c r="IS190" s="48"/>
      <c r="IT190" s="48"/>
      <c r="IU190" s="48"/>
      <c r="IV190" s="48"/>
    </row>
    <row r="191" spans="1:256" customFormat="1" x14ac:dyDescent="0.3">
      <c r="A191" s="28" t="s">
        <v>33</v>
      </c>
      <c r="B191" s="28" t="s">
        <v>686</v>
      </c>
      <c r="C191" s="55" t="s">
        <v>35</v>
      </c>
      <c r="D191" s="55" t="s">
        <v>39</v>
      </c>
      <c r="E191" s="61" t="s">
        <v>68</v>
      </c>
      <c r="F191" s="55" t="s">
        <v>69</v>
      </c>
      <c r="G191" s="55">
        <v>21101</v>
      </c>
      <c r="H191" s="63" t="s">
        <v>685</v>
      </c>
      <c r="I191" s="95" t="s">
        <v>552</v>
      </c>
      <c r="J191" s="125" t="s">
        <v>551</v>
      </c>
      <c r="K191" s="63" t="s">
        <v>212</v>
      </c>
      <c r="L191" s="63" t="s">
        <v>212</v>
      </c>
      <c r="M191" s="95" t="s">
        <v>287</v>
      </c>
      <c r="N191" s="95">
        <v>10</v>
      </c>
      <c r="O191" s="69">
        <v>3.5</v>
      </c>
      <c r="P191" s="55" t="s">
        <v>211</v>
      </c>
      <c r="Q191" s="95">
        <v>35</v>
      </c>
      <c r="R191" s="106"/>
      <c r="S191" s="106"/>
      <c r="T191" s="106"/>
      <c r="U191" s="106"/>
      <c r="V191" s="95">
        <v>35</v>
      </c>
      <c r="W191" s="106"/>
      <c r="X191" s="106"/>
      <c r="Y191" s="106"/>
      <c r="Z191" s="106"/>
      <c r="AA191" s="106"/>
      <c r="AB191" s="106"/>
      <c r="AC191" s="106"/>
      <c r="AD191" s="48"/>
      <c r="AE191" s="48"/>
      <c r="AF191" s="48"/>
      <c r="AG191" s="48"/>
      <c r="AH191" s="48"/>
      <c r="AI191" s="48"/>
      <c r="AJ191" s="48"/>
      <c r="AK191" s="48"/>
      <c r="AL191" s="48"/>
      <c r="AM191" s="48"/>
      <c r="AN191" s="48"/>
      <c r="AO191" s="48"/>
      <c r="AP191" s="48"/>
      <c r="AQ191" s="48"/>
      <c r="AR191" s="48"/>
      <c r="AS191" s="48"/>
      <c r="AT191" s="48"/>
      <c r="AU191" s="48"/>
      <c r="AV191" s="48"/>
      <c r="AW191" s="48"/>
      <c r="AX191" s="48"/>
      <c r="AY191" s="48"/>
      <c r="AZ191" s="48"/>
      <c r="BA191" s="48"/>
      <c r="BB191" s="48"/>
      <c r="BC191" s="48"/>
      <c r="BD191" s="48"/>
      <c r="BE191" s="48"/>
      <c r="BF191" s="48"/>
      <c r="BG191" s="48"/>
      <c r="BH191" s="48"/>
      <c r="BI191" s="48"/>
      <c r="BJ191" s="48"/>
      <c r="BK191" s="48"/>
      <c r="BL191" s="48"/>
      <c r="BM191" s="48"/>
      <c r="BN191" s="48"/>
      <c r="BO191" s="48"/>
      <c r="BP191" s="48"/>
      <c r="BQ191" s="48"/>
      <c r="BR191" s="48"/>
      <c r="BS191" s="48"/>
      <c r="BT191" s="48"/>
      <c r="BU191" s="48"/>
      <c r="BV191" s="48"/>
      <c r="BW191" s="48"/>
      <c r="BX191" s="48"/>
      <c r="BY191" s="48"/>
      <c r="BZ191" s="48"/>
      <c r="CA191" s="48"/>
      <c r="CB191" s="48"/>
      <c r="CC191" s="48"/>
      <c r="CD191" s="48"/>
      <c r="CE191" s="48"/>
      <c r="CF191" s="48"/>
      <c r="CG191" s="48"/>
      <c r="CH191" s="48"/>
      <c r="CI191" s="48"/>
      <c r="CJ191" s="48"/>
      <c r="CK191" s="48"/>
      <c r="CL191" s="48"/>
      <c r="CM191" s="48"/>
      <c r="CN191" s="48"/>
      <c r="CO191" s="48"/>
      <c r="CP191" s="48"/>
      <c r="CQ191" s="48"/>
      <c r="CR191" s="48"/>
      <c r="CS191" s="48"/>
      <c r="CT191" s="48"/>
      <c r="CU191" s="48"/>
      <c r="CV191" s="48"/>
      <c r="CW191" s="48"/>
      <c r="CX191" s="48"/>
      <c r="CY191" s="48"/>
      <c r="CZ191" s="48"/>
      <c r="DA191" s="48"/>
      <c r="DB191" s="48"/>
      <c r="DC191" s="48"/>
      <c r="DD191" s="48"/>
      <c r="DE191" s="48"/>
      <c r="DF191" s="48"/>
      <c r="DG191" s="48"/>
      <c r="DH191" s="48"/>
      <c r="DI191" s="48"/>
      <c r="DJ191" s="48"/>
      <c r="DK191" s="48"/>
      <c r="DL191" s="48"/>
      <c r="DM191" s="48"/>
      <c r="DN191" s="48"/>
      <c r="DO191" s="48"/>
      <c r="DP191" s="48"/>
      <c r="DQ191" s="48"/>
      <c r="DR191" s="48"/>
      <c r="DS191" s="48"/>
      <c r="DT191" s="48"/>
      <c r="DU191" s="48"/>
      <c r="DV191" s="48"/>
      <c r="DW191" s="48"/>
      <c r="DX191" s="48"/>
      <c r="DY191" s="48"/>
      <c r="DZ191" s="48"/>
      <c r="EA191" s="48"/>
      <c r="EB191" s="48"/>
      <c r="EC191" s="48"/>
      <c r="ED191" s="48"/>
      <c r="EE191" s="48"/>
      <c r="EF191" s="48"/>
      <c r="EG191" s="48"/>
      <c r="EH191" s="48"/>
      <c r="EI191" s="48"/>
      <c r="EJ191" s="48"/>
      <c r="EK191" s="48"/>
      <c r="EL191" s="48"/>
      <c r="EM191" s="48"/>
      <c r="EN191" s="48"/>
      <c r="EO191" s="48"/>
      <c r="EP191" s="48"/>
      <c r="EQ191" s="48"/>
      <c r="ER191" s="48"/>
      <c r="ES191" s="48"/>
      <c r="ET191" s="48"/>
      <c r="EU191" s="48"/>
      <c r="EV191" s="48"/>
      <c r="EW191" s="48"/>
      <c r="EX191" s="48"/>
      <c r="EY191" s="48"/>
      <c r="EZ191" s="48"/>
      <c r="FA191" s="48"/>
      <c r="FB191" s="48"/>
      <c r="FC191" s="48"/>
      <c r="FD191" s="48"/>
      <c r="FE191" s="48"/>
      <c r="FF191" s="48"/>
      <c r="FG191" s="48"/>
      <c r="FH191" s="48"/>
      <c r="FI191" s="48"/>
      <c r="FJ191" s="48"/>
      <c r="FK191" s="48"/>
      <c r="FL191" s="48"/>
      <c r="FM191" s="48"/>
      <c r="FN191" s="48"/>
      <c r="FO191" s="48"/>
      <c r="FP191" s="48"/>
      <c r="FQ191" s="48"/>
      <c r="FR191" s="48"/>
      <c r="FS191" s="48"/>
      <c r="FT191" s="48"/>
      <c r="FU191" s="48"/>
      <c r="FV191" s="48"/>
      <c r="FW191" s="48"/>
      <c r="FX191" s="48"/>
      <c r="FY191" s="48"/>
      <c r="FZ191" s="48"/>
      <c r="GA191" s="48"/>
      <c r="GB191" s="48"/>
      <c r="GC191" s="48"/>
      <c r="GD191" s="48"/>
      <c r="GE191" s="48"/>
      <c r="GF191" s="48"/>
      <c r="GG191" s="48"/>
      <c r="GH191" s="48"/>
      <c r="GI191" s="48"/>
      <c r="GJ191" s="48"/>
      <c r="GK191" s="48"/>
      <c r="GL191" s="48"/>
      <c r="GM191" s="48"/>
      <c r="GN191" s="48"/>
      <c r="GO191" s="48"/>
      <c r="GP191" s="48"/>
      <c r="GQ191" s="48"/>
      <c r="GR191" s="48"/>
      <c r="GS191" s="48"/>
      <c r="GT191" s="48"/>
      <c r="GU191" s="48"/>
      <c r="GV191" s="48"/>
      <c r="GW191" s="48"/>
      <c r="GX191" s="48"/>
      <c r="GY191" s="48"/>
      <c r="GZ191" s="48"/>
      <c r="HA191" s="48"/>
      <c r="HB191" s="48"/>
      <c r="HC191" s="48"/>
      <c r="HD191" s="48"/>
      <c r="HE191" s="48"/>
      <c r="HF191" s="48"/>
      <c r="HG191" s="48"/>
      <c r="HH191" s="48"/>
      <c r="HI191" s="48"/>
      <c r="HJ191" s="48"/>
      <c r="HK191" s="48"/>
      <c r="HL191" s="48"/>
      <c r="HM191" s="48"/>
      <c r="HN191" s="48"/>
      <c r="HO191" s="48"/>
      <c r="HP191" s="48"/>
      <c r="HQ191" s="48"/>
      <c r="HR191" s="48"/>
      <c r="HS191" s="48"/>
      <c r="HT191" s="48"/>
      <c r="HU191" s="48"/>
      <c r="HV191" s="48"/>
      <c r="HW191" s="48"/>
      <c r="HX191" s="48"/>
      <c r="HY191" s="48"/>
      <c r="HZ191" s="48"/>
      <c r="IA191" s="48"/>
      <c r="IB191" s="48"/>
      <c r="IC191" s="48"/>
      <c r="ID191" s="48"/>
      <c r="IE191" s="48"/>
      <c r="IF191" s="48"/>
      <c r="IG191" s="48"/>
      <c r="IH191" s="48"/>
      <c r="II191" s="48"/>
      <c r="IJ191" s="48"/>
      <c r="IK191" s="48"/>
      <c r="IL191" s="48"/>
      <c r="IM191" s="48"/>
      <c r="IN191" s="48"/>
      <c r="IO191" s="48"/>
      <c r="IP191" s="48"/>
      <c r="IQ191" s="48"/>
      <c r="IR191" s="48"/>
      <c r="IS191" s="48"/>
      <c r="IT191" s="48"/>
      <c r="IU191" s="48"/>
      <c r="IV191" s="48"/>
    </row>
    <row r="192" spans="1:256" customFormat="1" x14ac:dyDescent="0.3">
      <c r="A192" s="28" t="s">
        <v>33</v>
      </c>
      <c r="B192" s="28" t="s">
        <v>686</v>
      </c>
      <c r="C192" s="55" t="s">
        <v>35</v>
      </c>
      <c r="D192" s="55" t="s">
        <v>39</v>
      </c>
      <c r="E192" s="61" t="s">
        <v>68</v>
      </c>
      <c r="F192" s="55" t="s">
        <v>69</v>
      </c>
      <c r="G192" s="55">
        <v>21101</v>
      </c>
      <c r="H192" s="63" t="s">
        <v>685</v>
      </c>
      <c r="I192" s="95" t="s">
        <v>691</v>
      </c>
      <c r="J192" s="125" t="s">
        <v>690</v>
      </c>
      <c r="K192" s="63" t="s">
        <v>212</v>
      </c>
      <c r="L192" s="63" t="s">
        <v>212</v>
      </c>
      <c r="M192" s="95" t="s">
        <v>287</v>
      </c>
      <c r="N192" s="95">
        <v>5</v>
      </c>
      <c r="O192" s="69">
        <v>36.49</v>
      </c>
      <c r="P192" s="55" t="s">
        <v>211</v>
      </c>
      <c r="Q192" s="95">
        <v>182.49</v>
      </c>
      <c r="R192" s="106"/>
      <c r="S192" s="106"/>
      <c r="T192" s="106"/>
      <c r="U192" s="106"/>
      <c r="V192" s="95">
        <v>182.49</v>
      </c>
      <c r="W192" s="106"/>
      <c r="X192" s="106"/>
      <c r="Y192" s="106"/>
      <c r="Z192" s="106"/>
      <c r="AA192" s="106"/>
      <c r="AB192" s="106"/>
      <c r="AC192" s="106"/>
      <c r="AD192" s="48"/>
      <c r="AE192" s="48"/>
      <c r="AF192" s="48"/>
      <c r="AG192" s="48"/>
      <c r="AH192" s="48"/>
      <c r="AI192" s="48"/>
      <c r="AJ192" s="48"/>
      <c r="AK192" s="48"/>
      <c r="AL192" s="48"/>
      <c r="AM192" s="48"/>
      <c r="AN192" s="48"/>
      <c r="AO192" s="48"/>
      <c r="AP192" s="48"/>
      <c r="AQ192" s="48"/>
      <c r="AR192" s="48"/>
      <c r="AS192" s="48"/>
      <c r="AT192" s="48"/>
      <c r="AU192" s="48"/>
      <c r="AV192" s="48"/>
      <c r="AW192" s="48"/>
      <c r="AX192" s="48"/>
      <c r="AY192" s="48"/>
      <c r="AZ192" s="48"/>
      <c r="BA192" s="48"/>
      <c r="BB192" s="48"/>
      <c r="BC192" s="48"/>
      <c r="BD192" s="48"/>
      <c r="BE192" s="48"/>
      <c r="BF192" s="48"/>
      <c r="BG192" s="48"/>
      <c r="BH192" s="48"/>
      <c r="BI192" s="48"/>
      <c r="BJ192" s="48"/>
      <c r="BK192" s="48"/>
      <c r="BL192" s="48"/>
      <c r="BM192" s="48"/>
      <c r="BN192" s="48"/>
      <c r="BO192" s="48"/>
      <c r="BP192" s="48"/>
      <c r="BQ192" s="48"/>
      <c r="BR192" s="48"/>
      <c r="BS192" s="48"/>
      <c r="BT192" s="48"/>
      <c r="BU192" s="48"/>
      <c r="BV192" s="48"/>
      <c r="BW192" s="48"/>
      <c r="BX192" s="48"/>
      <c r="BY192" s="48"/>
      <c r="BZ192" s="48"/>
      <c r="CA192" s="48"/>
      <c r="CB192" s="48"/>
      <c r="CC192" s="48"/>
      <c r="CD192" s="48"/>
      <c r="CE192" s="48"/>
      <c r="CF192" s="48"/>
      <c r="CG192" s="48"/>
      <c r="CH192" s="48"/>
      <c r="CI192" s="48"/>
      <c r="CJ192" s="48"/>
      <c r="CK192" s="48"/>
      <c r="CL192" s="48"/>
      <c r="CM192" s="48"/>
      <c r="CN192" s="48"/>
      <c r="CO192" s="48"/>
      <c r="CP192" s="48"/>
      <c r="CQ192" s="48"/>
      <c r="CR192" s="48"/>
      <c r="CS192" s="48"/>
      <c r="CT192" s="48"/>
      <c r="CU192" s="48"/>
      <c r="CV192" s="48"/>
      <c r="CW192" s="48"/>
      <c r="CX192" s="48"/>
      <c r="CY192" s="48"/>
      <c r="CZ192" s="48"/>
      <c r="DA192" s="48"/>
      <c r="DB192" s="48"/>
      <c r="DC192" s="48"/>
      <c r="DD192" s="48"/>
      <c r="DE192" s="48"/>
      <c r="DF192" s="48"/>
      <c r="DG192" s="48"/>
      <c r="DH192" s="48"/>
      <c r="DI192" s="48"/>
      <c r="DJ192" s="48"/>
      <c r="DK192" s="48"/>
      <c r="DL192" s="48"/>
      <c r="DM192" s="48"/>
      <c r="DN192" s="48"/>
      <c r="DO192" s="48"/>
      <c r="DP192" s="48"/>
      <c r="DQ192" s="48"/>
      <c r="DR192" s="48"/>
      <c r="DS192" s="48"/>
      <c r="DT192" s="48"/>
      <c r="DU192" s="48"/>
      <c r="DV192" s="48"/>
      <c r="DW192" s="48"/>
      <c r="DX192" s="48"/>
      <c r="DY192" s="48"/>
      <c r="DZ192" s="48"/>
      <c r="EA192" s="48"/>
      <c r="EB192" s="48"/>
      <c r="EC192" s="48"/>
      <c r="ED192" s="48"/>
      <c r="EE192" s="48"/>
      <c r="EF192" s="48"/>
      <c r="EG192" s="48"/>
      <c r="EH192" s="48"/>
      <c r="EI192" s="48"/>
      <c r="EJ192" s="48"/>
      <c r="EK192" s="48"/>
      <c r="EL192" s="48"/>
      <c r="EM192" s="48"/>
      <c r="EN192" s="48"/>
      <c r="EO192" s="48"/>
      <c r="EP192" s="48"/>
      <c r="EQ192" s="48"/>
      <c r="ER192" s="48"/>
      <c r="ES192" s="48"/>
      <c r="ET192" s="48"/>
      <c r="EU192" s="48"/>
      <c r="EV192" s="48"/>
      <c r="EW192" s="48"/>
      <c r="EX192" s="48"/>
      <c r="EY192" s="48"/>
      <c r="EZ192" s="48"/>
      <c r="FA192" s="48"/>
      <c r="FB192" s="48"/>
      <c r="FC192" s="48"/>
      <c r="FD192" s="48"/>
      <c r="FE192" s="48"/>
      <c r="FF192" s="48"/>
      <c r="FG192" s="48"/>
      <c r="FH192" s="48"/>
      <c r="FI192" s="48"/>
      <c r="FJ192" s="48"/>
      <c r="FK192" s="48"/>
      <c r="FL192" s="48"/>
      <c r="FM192" s="48"/>
      <c r="FN192" s="48"/>
      <c r="FO192" s="48"/>
      <c r="FP192" s="48"/>
      <c r="FQ192" s="48"/>
      <c r="FR192" s="48"/>
      <c r="FS192" s="48"/>
      <c r="FT192" s="48"/>
      <c r="FU192" s="48"/>
      <c r="FV192" s="48"/>
      <c r="FW192" s="48"/>
      <c r="FX192" s="48"/>
      <c r="FY192" s="48"/>
      <c r="FZ192" s="48"/>
      <c r="GA192" s="48"/>
      <c r="GB192" s="48"/>
      <c r="GC192" s="48"/>
      <c r="GD192" s="48"/>
      <c r="GE192" s="48"/>
      <c r="GF192" s="48"/>
      <c r="GG192" s="48"/>
      <c r="GH192" s="48"/>
      <c r="GI192" s="48"/>
      <c r="GJ192" s="48"/>
      <c r="GK192" s="48"/>
      <c r="GL192" s="48"/>
      <c r="GM192" s="48"/>
      <c r="GN192" s="48"/>
      <c r="GO192" s="48"/>
      <c r="GP192" s="48"/>
      <c r="GQ192" s="48"/>
      <c r="GR192" s="48"/>
      <c r="GS192" s="48"/>
      <c r="GT192" s="48"/>
      <c r="GU192" s="48"/>
      <c r="GV192" s="48"/>
      <c r="GW192" s="48"/>
      <c r="GX192" s="48"/>
      <c r="GY192" s="48"/>
      <c r="GZ192" s="48"/>
      <c r="HA192" s="48"/>
      <c r="HB192" s="48"/>
      <c r="HC192" s="48"/>
      <c r="HD192" s="48"/>
      <c r="HE192" s="48"/>
      <c r="HF192" s="48"/>
      <c r="HG192" s="48"/>
      <c r="HH192" s="48"/>
      <c r="HI192" s="48"/>
      <c r="HJ192" s="48"/>
      <c r="HK192" s="48"/>
      <c r="HL192" s="48"/>
      <c r="HM192" s="48"/>
      <c r="HN192" s="48"/>
      <c r="HO192" s="48"/>
      <c r="HP192" s="48"/>
      <c r="HQ192" s="48"/>
      <c r="HR192" s="48"/>
      <c r="HS192" s="48"/>
      <c r="HT192" s="48"/>
      <c r="HU192" s="48"/>
      <c r="HV192" s="48"/>
      <c r="HW192" s="48"/>
      <c r="HX192" s="48"/>
      <c r="HY192" s="48"/>
      <c r="HZ192" s="48"/>
      <c r="IA192" s="48"/>
      <c r="IB192" s="48"/>
      <c r="IC192" s="48"/>
      <c r="ID192" s="48"/>
      <c r="IE192" s="48"/>
      <c r="IF192" s="48"/>
      <c r="IG192" s="48"/>
      <c r="IH192" s="48"/>
      <c r="II192" s="48"/>
      <c r="IJ192" s="48"/>
      <c r="IK192" s="48"/>
      <c r="IL192" s="48"/>
      <c r="IM192" s="48"/>
      <c r="IN192" s="48"/>
      <c r="IO192" s="48"/>
      <c r="IP192" s="48"/>
      <c r="IQ192" s="48"/>
      <c r="IR192" s="48"/>
      <c r="IS192" s="48"/>
      <c r="IT192" s="48"/>
      <c r="IU192" s="48"/>
      <c r="IV192" s="48"/>
    </row>
    <row r="193" spans="1:256" customFormat="1" x14ac:dyDescent="0.3">
      <c r="A193" s="28" t="s">
        <v>33</v>
      </c>
      <c r="B193" s="28" t="s">
        <v>686</v>
      </c>
      <c r="C193" s="55" t="s">
        <v>35</v>
      </c>
      <c r="D193" s="55" t="s">
        <v>39</v>
      </c>
      <c r="E193" s="61" t="s">
        <v>68</v>
      </c>
      <c r="F193" s="55" t="s">
        <v>69</v>
      </c>
      <c r="G193" s="55">
        <v>21101</v>
      </c>
      <c r="H193" s="63" t="s">
        <v>685</v>
      </c>
      <c r="I193" s="95" t="s">
        <v>621</v>
      </c>
      <c r="J193" s="125" t="s">
        <v>620</v>
      </c>
      <c r="K193" s="63" t="s">
        <v>212</v>
      </c>
      <c r="L193" s="63" t="s">
        <v>212</v>
      </c>
      <c r="M193" s="95" t="s">
        <v>287</v>
      </c>
      <c r="N193" s="95">
        <v>30</v>
      </c>
      <c r="O193" s="69">
        <v>26</v>
      </c>
      <c r="P193" s="55" t="s">
        <v>211</v>
      </c>
      <c r="Q193" s="95">
        <v>780</v>
      </c>
      <c r="R193" s="106"/>
      <c r="S193" s="106"/>
      <c r="T193" s="106"/>
      <c r="U193" s="106"/>
      <c r="V193" s="95">
        <v>780</v>
      </c>
      <c r="W193" s="106"/>
      <c r="X193" s="106"/>
      <c r="Y193" s="106"/>
      <c r="Z193" s="106"/>
      <c r="AA193" s="106"/>
      <c r="AB193" s="106"/>
      <c r="AC193" s="106"/>
      <c r="AD193" s="48"/>
      <c r="AE193" s="48"/>
      <c r="AF193" s="48"/>
      <c r="AG193" s="48"/>
      <c r="AH193" s="48"/>
      <c r="AI193" s="48"/>
      <c r="AJ193" s="48"/>
      <c r="AK193" s="48"/>
      <c r="AL193" s="48"/>
      <c r="AM193" s="48"/>
      <c r="AN193" s="48"/>
      <c r="AO193" s="48"/>
      <c r="AP193" s="48"/>
      <c r="AQ193" s="48"/>
      <c r="AR193" s="48"/>
      <c r="AS193" s="48"/>
      <c r="AT193" s="48"/>
      <c r="AU193" s="48"/>
      <c r="AV193" s="48"/>
      <c r="AW193" s="48"/>
      <c r="AX193" s="48"/>
      <c r="AY193" s="48"/>
      <c r="AZ193" s="48"/>
      <c r="BA193" s="48"/>
      <c r="BB193" s="48"/>
      <c r="BC193" s="48"/>
      <c r="BD193" s="48"/>
      <c r="BE193" s="48"/>
      <c r="BF193" s="48"/>
      <c r="BG193" s="48"/>
      <c r="BH193" s="48"/>
      <c r="BI193" s="48"/>
      <c r="BJ193" s="48"/>
      <c r="BK193" s="48"/>
      <c r="BL193" s="48"/>
      <c r="BM193" s="48"/>
      <c r="BN193" s="48"/>
      <c r="BO193" s="48"/>
      <c r="BP193" s="48"/>
      <c r="BQ193" s="48"/>
      <c r="BR193" s="48"/>
      <c r="BS193" s="48"/>
      <c r="BT193" s="48"/>
      <c r="BU193" s="48"/>
      <c r="BV193" s="48"/>
      <c r="BW193" s="48"/>
      <c r="BX193" s="48"/>
      <c r="BY193" s="48"/>
      <c r="BZ193" s="48"/>
      <c r="CA193" s="48"/>
      <c r="CB193" s="48"/>
      <c r="CC193" s="48"/>
      <c r="CD193" s="48"/>
      <c r="CE193" s="48"/>
      <c r="CF193" s="48"/>
      <c r="CG193" s="48"/>
      <c r="CH193" s="48"/>
      <c r="CI193" s="48"/>
      <c r="CJ193" s="48"/>
      <c r="CK193" s="48"/>
      <c r="CL193" s="48"/>
      <c r="CM193" s="48"/>
      <c r="CN193" s="48"/>
      <c r="CO193" s="48"/>
      <c r="CP193" s="48"/>
      <c r="CQ193" s="48"/>
      <c r="CR193" s="48"/>
      <c r="CS193" s="48"/>
      <c r="CT193" s="48"/>
      <c r="CU193" s="48"/>
      <c r="CV193" s="48"/>
      <c r="CW193" s="48"/>
      <c r="CX193" s="48"/>
      <c r="CY193" s="48"/>
      <c r="CZ193" s="48"/>
      <c r="DA193" s="48"/>
      <c r="DB193" s="48"/>
      <c r="DC193" s="48"/>
      <c r="DD193" s="48"/>
      <c r="DE193" s="48"/>
      <c r="DF193" s="48"/>
      <c r="DG193" s="48"/>
      <c r="DH193" s="48"/>
      <c r="DI193" s="48"/>
      <c r="DJ193" s="48"/>
      <c r="DK193" s="48"/>
      <c r="DL193" s="48"/>
      <c r="DM193" s="48"/>
      <c r="DN193" s="48"/>
      <c r="DO193" s="48"/>
      <c r="DP193" s="48"/>
      <c r="DQ193" s="48"/>
      <c r="DR193" s="48"/>
      <c r="DS193" s="48"/>
      <c r="DT193" s="48"/>
      <c r="DU193" s="48"/>
      <c r="DV193" s="48"/>
      <c r="DW193" s="48"/>
      <c r="DX193" s="48"/>
      <c r="DY193" s="48"/>
      <c r="DZ193" s="48"/>
      <c r="EA193" s="48"/>
      <c r="EB193" s="48"/>
      <c r="EC193" s="48"/>
      <c r="ED193" s="48"/>
      <c r="EE193" s="48"/>
      <c r="EF193" s="48"/>
      <c r="EG193" s="48"/>
      <c r="EH193" s="48"/>
      <c r="EI193" s="48"/>
      <c r="EJ193" s="48"/>
      <c r="EK193" s="48"/>
      <c r="EL193" s="48"/>
      <c r="EM193" s="48"/>
      <c r="EN193" s="48"/>
      <c r="EO193" s="48"/>
      <c r="EP193" s="48"/>
      <c r="EQ193" s="48"/>
      <c r="ER193" s="48"/>
      <c r="ES193" s="48"/>
      <c r="ET193" s="48"/>
      <c r="EU193" s="48"/>
      <c r="EV193" s="48"/>
      <c r="EW193" s="48"/>
      <c r="EX193" s="48"/>
      <c r="EY193" s="48"/>
      <c r="EZ193" s="48"/>
      <c r="FA193" s="48"/>
      <c r="FB193" s="48"/>
      <c r="FC193" s="48"/>
      <c r="FD193" s="48"/>
      <c r="FE193" s="48"/>
      <c r="FF193" s="48"/>
      <c r="FG193" s="48"/>
      <c r="FH193" s="48"/>
      <c r="FI193" s="48"/>
      <c r="FJ193" s="48"/>
      <c r="FK193" s="48"/>
      <c r="FL193" s="48"/>
      <c r="FM193" s="48"/>
      <c r="FN193" s="48"/>
      <c r="FO193" s="48"/>
      <c r="FP193" s="48"/>
      <c r="FQ193" s="48"/>
      <c r="FR193" s="48"/>
      <c r="FS193" s="48"/>
      <c r="FT193" s="48"/>
      <c r="FU193" s="48"/>
      <c r="FV193" s="48"/>
      <c r="FW193" s="48"/>
      <c r="FX193" s="48"/>
      <c r="FY193" s="48"/>
      <c r="FZ193" s="48"/>
      <c r="GA193" s="48"/>
      <c r="GB193" s="48"/>
      <c r="GC193" s="48"/>
      <c r="GD193" s="48"/>
      <c r="GE193" s="48"/>
      <c r="GF193" s="48"/>
      <c r="GG193" s="48"/>
      <c r="GH193" s="48"/>
      <c r="GI193" s="48"/>
      <c r="GJ193" s="48"/>
      <c r="GK193" s="48"/>
      <c r="GL193" s="48"/>
      <c r="GM193" s="48"/>
      <c r="GN193" s="48"/>
      <c r="GO193" s="48"/>
      <c r="GP193" s="48"/>
      <c r="GQ193" s="48"/>
      <c r="GR193" s="48"/>
      <c r="GS193" s="48"/>
      <c r="GT193" s="48"/>
      <c r="GU193" s="48"/>
      <c r="GV193" s="48"/>
      <c r="GW193" s="48"/>
      <c r="GX193" s="48"/>
      <c r="GY193" s="48"/>
      <c r="GZ193" s="48"/>
      <c r="HA193" s="48"/>
      <c r="HB193" s="48"/>
      <c r="HC193" s="48"/>
      <c r="HD193" s="48"/>
      <c r="HE193" s="48"/>
      <c r="HF193" s="48"/>
      <c r="HG193" s="48"/>
      <c r="HH193" s="48"/>
      <c r="HI193" s="48"/>
      <c r="HJ193" s="48"/>
      <c r="HK193" s="48"/>
      <c r="HL193" s="48"/>
      <c r="HM193" s="48"/>
      <c r="HN193" s="48"/>
      <c r="HO193" s="48"/>
      <c r="HP193" s="48"/>
      <c r="HQ193" s="48"/>
      <c r="HR193" s="48"/>
      <c r="HS193" s="48"/>
      <c r="HT193" s="48"/>
      <c r="HU193" s="48"/>
      <c r="HV193" s="48"/>
      <c r="HW193" s="48"/>
      <c r="HX193" s="48"/>
      <c r="HY193" s="48"/>
      <c r="HZ193" s="48"/>
      <c r="IA193" s="48"/>
      <c r="IB193" s="48"/>
      <c r="IC193" s="48"/>
      <c r="ID193" s="48"/>
      <c r="IE193" s="48"/>
      <c r="IF193" s="48"/>
      <c r="IG193" s="48"/>
      <c r="IH193" s="48"/>
      <c r="II193" s="48"/>
      <c r="IJ193" s="48"/>
      <c r="IK193" s="48"/>
      <c r="IL193" s="48"/>
      <c r="IM193" s="48"/>
      <c r="IN193" s="48"/>
      <c r="IO193" s="48"/>
      <c r="IP193" s="48"/>
      <c r="IQ193" s="48"/>
      <c r="IR193" s="48"/>
      <c r="IS193" s="48"/>
      <c r="IT193" s="48"/>
      <c r="IU193" s="48"/>
      <c r="IV193" s="48"/>
    </row>
    <row r="194" spans="1:256" customFormat="1" x14ac:dyDescent="0.3">
      <c r="A194" s="28" t="s">
        <v>33</v>
      </c>
      <c r="B194" s="28" t="s">
        <v>686</v>
      </c>
      <c r="C194" s="55" t="s">
        <v>35</v>
      </c>
      <c r="D194" s="55" t="s">
        <v>39</v>
      </c>
      <c r="E194" s="61" t="s">
        <v>68</v>
      </c>
      <c r="F194" s="55" t="s">
        <v>69</v>
      </c>
      <c r="G194" s="55">
        <v>21101</v>
      </c>
      <c r="H194" s="63" t="s">
        <v>685</v>
      </c>
      <c r="I194" s="95" t="s">
        <v>470</v>
      </c>
      <c r="J194" s="125" t="s">
        <v>469</v>
      </c>
      <c r="K194" s="63" t="s">
        <v>212</v>
      </c>
      <c r="L194" s="63" t="s">
        <v>212</v>
      </c>
      <c r="M194" s="95" t="s">
        <v>287</v>
      </c>
      <c r="N194" s="95">
        <v>10</v>
      </c>
      <c r="O194" s="69">
        <v>16.5</v>
      </c>
      <c r="P194" s="55" t="s">
        <v>211</v>
      </c>
      <c r="Q194" s="95">
        <v>165</v>
      </c>
      <c r="R194" s="106"/>
      <c r="S194" s="106"/>
      <c r="T194" s="106"/>
      <c r="U194" s="106"/>
      <c r="V194" s="95">
        <v>165</v>
      </c>
      <c r="W194" s="106"/>
      <c r="X194" s="106"/>
      <c r="Y194" s="106"/>
      <c r="Z194" s="106"/>
      <c r="AA194" s="106"/>
      <c r="AB194" s="106"/>
      <c r="AC194" s="106"/>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c r="BM194" s="48"/>
      <c r="BN194" s="48"/>
      <c r="BO194" s="48"/>
      <c r="BP194" s="48"/>
      <c r="BQ194" s="48"/>
      <c r="BR194" s="48"/>
      <c r="BS194" s="48"/>
      <c r="BT194" s="48"/>
      <c r="BU194" s="48"/>
      <c r="BV194" s="48"/>
      <c r="BW194" s="48"/>
      <c r="BX194" s="48"/>
      <c r="BY194" s="48"/>
      <c r="BZ194" s="48"/>
      <c r="CA194" s="48"/>
      <c r="CB194" s="48"/>
      <c r="CC194" s="48"/>
      <c r="CD194" s="48"/>
      <c r="CE194" s="48"/>
      <c r="CF194" s="48"/>
      <c r="CG194" s="48"/>
      <c r="CH194" s="48"/>
      <c r="CI194" s="48"/>
      <c r="CJ194" s="48"/>
      <c r="CK194" s="48"/>
      <c r="CL194" s="48"/>
      <c r="CM194" s="48"/>
      <c r="CN194" s="48"/>
      <c r="CO194" s="48"/>
      <c r="CP194" s="48"/>
      <c r="CQ194" s="48"/>
      <c r="CR194" s="48"/>
      <c r="CS194" s="48"/>
      <c r="CT194" s="48"/>
      <c r="CU194" s="48"/>
      <c r="CV194" s="48"/>
      <c r="CW194" s="48"/>
      <c r="CX194" s="48"/>
      <c r="CY194" s="48"/>
      <c r="CZ194" s="48"/>
      <c r="DA194" s="48"/>
      <c r="DB194" s="48"/>
      <c r="DC194" s="48"/>
      <c r="DD194" s="48"/>
      <c r="DE194" s="48"/>
      <c r="DF194" s="48"/>
      <c r="DG194" s="48"/>
      <c r="DH194" s="48"/>
      <c r="DI194" s="48"/>
      <c r="DJ194" s="48"/>
      <c r="DK194" s="48"/>
      <c r="DL194" s="48"/>
      <c r="DM194" s="48"/>
      <c r="DN194" s="48"/>
      <c r="DO194" s="48"/>
      <c r="DP194" s="48"/>
      <c r="DQ194" s="48"/>
      <c r="DR194" s="48"/>
      <c r="DS194" s="48"/>
      <c r="DT194" s="48"/>
      <c r="DU194" s="48"/>
      <c r="DV194" s="48"/>
      <c r="DW194" s="48"/>
      <c r="DX194" s="48"/>
      <c r="DY194" s="48"/>
      <c r="DZ194" s="48"/>
      <c r="EA194" s="48"/>
      <c r="EB194" s="48"/>
      <c r="EC194" s="48"/>
      <c r="ED194" s="48"/>
      <c r="EE194" s="48"/>
      <c r="EF194" s="48"/>
      <c r="EG194" s="48"/>
      <c r="EH194" s="48"/>
      <c r="EI194" s="48"/>
      <c r="EJ194" s="48"/>
      <c r="EK194" s="48"/>
      <c r="EL194" s="48"/>
      <c r="EM194" s="48"/>
      <c r="EN194" s="48"/>
      <c r="EO194" s="48"/>
      <c r="EP194" s="48"/>
      <c r="EQ194" s="48"/>
      <c r="ER194" s="48"/>
      <c r="ES194" s="48"/>
      <c r="ET194" s="48"/>
      <c r="EU194" s="48"/>
      <c r="EV194" s="48"/>
      <c r="EW194" s="48"/>
      <c r="EX194" s="48"/>
      <c r="EY194" s="48"/>
      <c r="EZ194" s="48"/>
      <c r="FA194" s="48"/>
      <c r="FB194" s="48"/>
      <c r="FC194" s="48"/>
      <c r="FD194" s="48"/>
      <c r="FE194" s="48"/>
      <c r="FF194" s="48"/>
      <c r="FG194" s="48"/>
      <c r="FH194" s="48"/>
      <c r="FI194" s="48"/>
      <c r="FJ194" s="48"/>
      <c r="FK194" s="48"/>
      <c r="FL194" s="48"/>
      <c r="FM194" s="48"/>
      <c r="FN194" s="48"/>
      <c r="FO194" s="48"/>
      <c r="FP194" s="48"/>
      <c r="FQ194" s="48"/>
      <c r="FR194" s="48"/>
      <c r="FS194" s="48"/>
      <c r="FT194" s="48"/>
      <c r="FU194" s="48"/>
      <c r="FV194" s="48"/>
      <c r="FW194" s="48"/>
      <c r="FX194" s="48"/>
      <c r="FY194" s="48"/>
      <c r="FZ194" s="48"/>
      <c r="GA194" s="48"/>
      <c r="GB194" s="48"/>
      <c r="GC194" s="48"/>
      <c r="GD194" s="48"/>
      <c r="GE194" s="48"/>
      <c r="GF194" s="48"/>
      <c r="GG194" s="48"/>
      <c r="GH194" s="48"/>
      <c r="GI194" s="48"/>
      <c r="GJ194" s="48"/>
      <c r="GK194" s="48"/>
      <c r="GL194" s="48"/>
      <c r="GM194" s="48"/>
      <c r="GN194" s="48"/>
      <c r="GO194" s="48"/>
      <c r="GP194" s="48"/>
      <c r="GQ194" s="48"/>
      <c r="GR194" s="48"/>
      <c r="GS194" s="48"/>
      <c r="GT194" s="48"/>
      <c r="GU194" s="48"/>
      <c r="GV194" s="48"/>
      <c r="GW194" s="48"/>
      <c r="GX194" s="48"/>
      <c r="GY194" s="48"/>
      <c r="GZ194" s="48"/>
      <c r="HA194" s="48"/>
      <c r="HB194" s="48"/>
      <c r="HC194" s="48"/>
      <c r="HD194" s="48"/>
      <c r="HE194" s="48"/>
      <c r="HF194" s="48"/>
      <c r="HG194" s="48"/>
      <c r="HH194" s="48"/>
      <c r="HI194" s="48"/>
      <c r="HJ194" s="48"/>
      <c r="HK194" s="48"/>
      <c r="HL194" s="48"/>
      <c r="HM194" s="48"/>
      <c r="HN194" s="48"/>
      <c r="HO194" s="48"/>
      <c r="HP194" s="48"/>
      <c r="HQ194" s="48"/>
      <c r="HR194" s="48"/>
      <c r="HS194" s="48"/>
      <c r="HT194" s="48"/>
      <c r="HU194" s="48"/>
      <c r="HV194" s="48"/>
      <c r="HW194" s="48"/>
      <c r="HX194" s="48"/>
      <c r="HY194" s="48"/>
      <c r="HZ194" s="48"/>
      <c r="IA194" s="48"/>
      <c r="IB194" s="48"/>
      <c r="IC194" s="48"/>
      <c r="ID194" s="48"/>
      <c r="IE194" s="48"/>
      <c r="IF194" s="48"/>
      <c r="IG194" s="48"/>
      <c r="IH194" s="48"/>
      <c r="II194" s="48"/>
      <c r="IJ194" s="48"/>
      <c r="IK194" s="48"/>
      <c r="IL194" s="48"/>
      <c r="IM194" s="48"/>
      <c r="IN194" s="48"/>
      <c r="IO194" s="48"/>
      <c r="IP194" s="48"/>
      <c r="IQ194" s="48"/>
      <c r="IR194" s="48"/>
      <c r="IS194" s="48"/>
      <c r="IT194" s="48"/>
      <c r="IU194" s="48"/>
      <c r="IV194" s="48"/>
    </row>
    <row r="195" spans="1:256" customFormat="1" x14ac:dyDescent="0.3">
      <c r="A195" s="28" t="s">
        <v>33</v>
      </c>
      <c r="B195" s="28" t="s">
        <v>686</v>
      </c>
      <c r="C195" s="55" t="s">
        <v>35</v>
      </c>
      <c r="D195" s="55" t="s">
        <v>39</v>
      </c>
      <c r="E195" s="61" t="s">
        <v>68</v>
      </c>
      <c r="F195" s="55" t="s">
        <v>69</v>
      </c>
      <c r="G195" s="55">
        <v>21101</v>
      </c>
      <c r="H195" s="63" t="s">
        <v>685</v>
      </c>
      <c r="I195" s="95" t="s">
        <v>689</v>
      </c>
      <c r="J195" s="125" t="s">
        <v>688</v>
      </c>
      <c r="K195" s="63" t="s">
        <v>212</v>
      </c>
      <c r="L195" s="63" t="s">
        <v>212</v>
      </c>
      <c r="M195" s="95" t="s">
        <v>287</v>
      </c>
      <c r="N195" s="69">
        <v>10</v>
      </c>
      <c r="O195" s="69">
        <v>8.5630000000000006</v>
      </c>
      <c r="P195" s="55" t="s">
        <v>211</v>
      </c>
      <c r="Q195" s="95">
        <v>85.63</v>
      </c>
      <c r="R195" s="106"/>
      <c r="S195" s="106"/>
      <c r="T195" s="106"/>
      <c r="U195" s="106"/>
      <c r="V195" s="95">
        <v>85.63</v>
      </c>
      <c r="W195" s="106"/>
      <c r="X195" s="106"/>
      <c r="Y195" s="106"/>
      <c r="Z195" s="106"/>
      <c r="AA195" s="106"/>
      <c r="AB195" s="106"/>
      <c r="AC195" s="106"/>
      <c r="AD195" s="48"/>
      <c r="AE195" s="48"/>
      <c r="AF195" s="48"/>
      <c r="AG195" s="48"/>
      <c r="AH195" s="48"/>
      <c r="AI195" s="48"/>
      <c r="AJ195" s="48"/>
      <c r="AK195" s="48"/>
      <c r="AL195" s="48"/>
      <c r="AM195" s="48"/>
      <c r="AN195" s="48"/>
      <c r="AO195" s="48"/>
      <c r="AP195" s="48"/>
      <c r="AQ195" s="48"/>
      <c r="AR195" s="48"/>
      <c r="AS195" s="48"/>
      <c r="AT195" s="48"/>
      <c r="AU195" s="48"/>
      <c r="AV195" s="48"/>
      <c r="AW195" s="48"/>
      <c r="AX195" s="48"/>
      <c r="AY195" s="48"/>
      <c r="AZ195" s="48"/>
      <c r="BA195" s="48"/>
      <c r="BB195" s="48"/>
      <c r="BC195" s="48"/>
      <c r="BD195" s="48"/>
      <c r="BE195" s="48"/>
      <c r="BF195" s="48"/>
      <c r="BG195" s="48"/>
      <c r="BH195" s="48"/>
      <c r="BI195" s="48"/>
      <c r="BJ195" s="48"/>
      <c r="BK195" s="48"/>
      <c r="BL195" s="48"/>
      <c r="BM195" s="48"/>
      <c r="BN195" s="48"/>
      <c r="BO195" s="48"/>
      <c r="BP195" s="48"/>
      <c r="BQ195" s="48"/>
      <c r="BR195" s="48"/>
      <c r="BS195" s="48"/>
      <c r="BT195" s="48"/>
      <c r="BU195" s="48"/>
      <c r="BV195" s="48"/>
      <c r="BW195" s="48"/>
      <c r="BX195" s="48"/>
      <c r="BY195" s="48"/>
      <c r="BZ195" s="48"/>
      <c r="CA195" s="48"/>
      <c r="CB195" s="48"/>
      <c r="CC195" s="48"/>
      <c r="CD195" s="48"/>
      <c r="CE195" s="48"/>
      <c r="CF195" s="48"/>
      <c r="CG195" s="48"/>
      <c r="CH195" s="48"/>
      <c r="CI195" s="48"/>
      <c r="CJ195" s="48"/>
      <c r="CK195" s="48"/>
      <c r="CL195" s="48"/>
      <c r="CM195" s="48"/>
      <c r="CN195" s="48"/>
      <c r="CO195" s="48"/>
      <c r="CP195" s="48"/>
      <c r="CQ195" s="48"/>
      <c r="CR195" s="48"/>
      <c r="CS195" s="48"/>
      <c r="CT195" s="48"/>
      <c r="CU195" s="48"/>
      <c r="CV195" s="48"/>
      <c r="CW195" s="48"/>
      <c r="CX195" s="48"/>
      <c r="CY195" s="48"/>
      <c r="CZ195" s="48"/>
      <c r="DA195" s="48"/>
      <c r="DB195" s="48"/>
      <c r="DC195" s="48"/>
      <c r="DD195" s="48"/>
      <c r="DE195" s="48"/>
      <c r="DF195" s="48"/>
      <c r="DG195" s="48"/>
      <c r="DH195" s="48"/>
      <c r="DI195" s="48"/>
      <c r="DJ195" s="48"/>
      <c r="DK195" s="48"/>
      <c r="DL195" s="48"/>
      <c r="DM195" s="48"/>
      <c r="DN195" s="48"/>
      <c r="DO195" s="48"/>
      <c r="DP195" s="48"/>
      <c r="DQ195" s="48"/>
      <c r="DR195" s="48"/>
      <c r="DS195" s="48"/>
      <c r="DT195" s="48"/>
      <c r="DU195" s="48"/>
      <c r="DV195" s="48"/>
      <c r="DW195" s="48"/>
      <c r="DX195" s="48"/>
      <c r="DY195" s="48"/>
      <c r="DZ195" s="48"/>
      <c r="EA195" s="48"/>
      <c r="EB195" s="48"/>
      <c r="EC195" s="48"/>
      <c r="ED195" s="48"/>
      <c r="EE195" s="48"/>
      <c r="EF195" s="48"/>
      <c r="EG195" s="48"/>
      <c r="EH195" s="48"/>
      <c r="EI195" s="48"/>
      <c r="EJ195" s="48"/>
      <c r="EK195" s="48"/>
      <c r="EL195" s="48"/>
      <c r="EM195" s="48"/>
      <c r="EN195" s="48"/>
      <c r="EO195" s="48"/>
      <c r="EP195" s="48"/>
      <c r="EQ195" s="48"/>
      <c r="ER195" s="48"/>
      <c r="ES195" s="48"/>
      <c r="ET195" s="48"/>
      <c r="EU195" s="48"/>
      <c r="EV195" s="48"/>
      <c r="EW195" s="48"/>
      <c r="EX195" s="48"/>
      <c r="EY195" s="48"/>
      <c r="EZ195" s="48"/>
      <c r="FA195" s="48"/>
      <c r="FB195" s="48"/>
      <c r="FC195" s="48"/>
      <c r="FD195" s="48"/>
      <c r="FE195" s="48"/>
      <c r="FF195" s="48"/>
      <c r="FG195" s="48"/>
      <c r="FH195" s="48"/>
      <c r="FI195" s="48"/>
      <c r="FJ195" s="48"/>
      <c r="FK195" s="48"/>
      <c r="FL195" s="48"/>
      <c r="FM195" s="48"/>
      <c r="FN195" s="48"/>
      <c r="FO195" s="48"/>
      <c r="FP195" s="48"/>
      <c r="FQ195" s="48"/>
      <c r="FR195" s="48"/>
      <c r="FS195" s="48"/>
      <c r="FT195" s="48"/>
      <c r="FU195" s="48"/>
      <c r="FV195" s="48"/>
      <c r="FW195" s="48"/>
      <c r="FX195" s="48"/>
      <c r="FY195" s="48"/>
      <c r="FZ195" s="48"/>
      <c r="GA195" s="48"/>
      <c r="GB195" s="48"/>
      <c r="GC195" s="48"/>
      <c r="GD195" s="48"/>
      <c r="GE195" s="48"/>
      <c r="GF195" s="48"/>
      <c r="GG195" s="48"/>
      <c r="GH195" s="48"/>
      <c r="GI195" s="48"/>
      <c r="GJ195" s="48"/>
      <c r="GK195" s="48"/>
      <c r="GL195" s="48"/>
      <c r="GM195" s="48"/>
      <c r="GN195" s="48"/>
      <c r="GO195" s="48"/>
      <c r="GP195" s="48"/>
      <c r="GQ195" s="48"/>
      <c r="GR195" s="48"/>
      <c r="GS195" s="48"/>
      <c r="GT195" s="48"/>
      <c r="GU195" s="48"/>
      <c r="GV195" s="48"/>
      <c r="GW195" s="48"/>
      <c r="GX195" s="48"/>
      <c r="GY195" s="48"/>
      <c r="GZ195" s="48"/>
      <c r="HA195" s="48"/>
      <c r="HB195" s="48"/>
      <c r="HC195" s="48"/>
      <c r="HD195" s="48"/>
      <c r="HE195" s="48"/>
      <c r="HF195" s="48"/>
      <c r="HG195" s="48"/>
      <c r="HH195" s="48"/>
      <c r="HI195" s="48"/>
      <c r="HJ195" s="48"/>
      <c r="HK195" s="48"/>
      <c r="HL195" s="48"/>
      <c r="HM195" s="48"/>
      <c r="HN195" s="48"/>
      <c r="HO195" s="48"/>
      <c r="HP195" s="48"/>
      <c r="HQ195" s="48"/>
      <c r="HR195" s="48"/>
      <c r="HS195" s="48"/>
      <c r="HT195" s="48"/>
      <c r="HU195" s="48"/>
      <c r="HV195" s="48"/>
      <c r="HW195" s="48"/>
      <c r="HX195" s="48"/>
      <c r="HY195" s="48"/>
      <c r="HZ195" s="48"/>
      <c r="IA195" s="48"/>
      <c r="IB195" s="48"/>
      <c r="IC195" s="48"/>
      <c r="ID195" s="48"/>
      <c r="IE195" s="48"/>
      <c r="IF195" s="48"/>
      <c r="IG195" s="48"/>
      <c r="IH195" s="48"/>
      <c r="II195" s="48"/>
      <c r="IJ195" s="48"/>
      <c r="IK195" s="48"/>
      <c r="IL195" s="48"/>
      <c r="IM195" s="48"/>
      <c r="IN195" s="48"/>
      <c r="IO195" s="48"/>
      <c r="IP195" s="48"/>
      <c r="IQ195" s="48"/>
      <c r="IR195" s="48"/>
      <c r="IS195" s="48"/>
      <c r="IT195" s="48"/>
      <c r="IU195" s="48"/>
      <c r="IV195" s="48"/>
    </row>
    <row r="196" spans="1:256" customFormat="1" x14ac:dyDescent="0.3">
      <c r="A196" s="28" t="s">
        <v>33</v>
      </c>
      <c r="B196" s="28" t="s">
        <v>686</v>
      </c>
      <c r="C196" s="55" t="s">
        <v>35</v>
      </c>
      <c r="D196" s="55" t="s">
        <v>39</v>
      </c>
      <c r="E196" s="61" t="s">
        <v>68</v>
      </c>
      <c r="F196" s="55" t="s">
        <v>69</v>
      </c>
      <c r="G196" s="55">
        <v>21101</v>
      </c>
      <c r="H196" s="63" t="s">
        <v>685</v>
      </c>
      <c r="I196" s="95" t="s">
        <v>333</v>
      </c>
      <c r="J196" s="125" t="s">
        <v>332</v>
      </c>
      <c r="K196" s="63" t="s">
        <v>212</v>
      </c>
      <c r="L196" s="63" t="s">
        <v>212</v>
      </c>
      <c r="M196" s="95" t="s">
        <v>123</v>
      </c>
      <c r="N196" s="69">
        <v>4</v>
      </c>
      <c r="O196" s="69">
        <v>150.38249999999999</v>
      </c>
      <c r="P196" s="55" t="s">
        <v>211</v>
      </c>
      <c r="Q196" s="95">
        <v>601.53</v>
      </c>
      <c r="R196" s="106"/>
      <c r="S196" s="106"/>
      <c r="T196" s="106"/>
      <c r="U196" s="106"/>
      <c r="V196" s="95">
        <v>601.53</v>
      </c>
      <c r="W196" s="106"/>
      <c r="X196" s="106"/>
      <c r="Y196" s="106"/>
      <c r="Z196" s="106"/>
      <c r="AA196" s="106"/>
      <c r="AB196" s="106"/>
      <c r="AC196" s="106"/>
      <c r="AD196" s="48"/>
      <c r="AE196" s="48"/>
      <c r="AF196" s="48"/>
      <c r="AG196" s="48"/>
      <c r="AH196" s="48"/>
      <c r="AI196" s="48"/>
      <c r="AJ196" s="48"/>
      <c r="AK196" s="48"/>
      <c r="AL196" s="48"/>
      <c r="AM196" s="48"/>
      <c r="AN196" s="48"/>
      <c r="AO196" s="48"/>
      <c r="AP196" s="48"/>
      <c r="AQ196" s="48"/>
      <c r="AR196" s="48"/>
      <c r="AS196" s="48"/>
      <c r="AT196" s="48"/>
      <c r="AU196" s="48"/>
      <c r="AV196" s="48"/>
      <c r="AW196" s="48"/>
      <c r="AX196" s="48"/>
      <c r="AY196" s="48"/>
      <c r="AZ196" s="48"/>
      <c r="BA196" s="48"/>
      <c r="BB196" s="48"/>
      <c r="BC196" s="48"/>
      <c r="BD196" s="48"/>
      <c r="BE196" s="48"/>
      <c r="BF196" s="48"/>
      <c r="BG196" s="48"/>
      <c r="BH196" s="48"/>
      <c r="BI196" s="48"/>
      <c r="BJ196" s="48"/>
      <c r="BK196" s="48"/>
      <c r="BL196" s="48"/>
      <c r="BM196" s="48"/>
      <c r="BN196" s="48"/>
      <c r="BO196" s="48"/>
      <c r="BP196" s="48"/>
      <c r="BQ196" s="48"/>
      <c r="BR196" s="48"/>
      <c r="BS196" s="48"/>
      <c r="BT196" s="48"/>
      <c r="BU196" s="48"/>
      <c r="BV196" s="48"/>
      <c r="BW196" s="48"/>
      <c r="BX196" s="48"/>
      <c r="BY196" s="48"/>
      <c r="BZ196" s="48"/>
      <c r="CA196" s="48"/>
      <c r="CB196" s="48"/>
      <c r="CC196" s="48"/>
      <c r="CD196" s="48"/>
      <c r="CE196" s="48"/>
      <c r="CF196" s="48"/>
      <c r="CG196" s="48"/>
      <c r="CH196" s="48"/>
      <c r="CI196" s="48"/>
      <c r="CJ196" s="48"/>
      <c r="CK196" s="48"/>
      <c r="CL196" s="48"/>
      <c r="CM196" s="48"/>
      <c r="CN196" s="48"/>
      <c r="CO196" s="48"/>
      <c r="CP196" s="48"/>
      <c r="CQ196" s="48"/>
      <c r="CR196" s="48"/>
      <c r="CS196" s="48"/>
      <c r="CT196" s="48"/>
      <c r="CU196" s="48"/>
      <c r="CV196" s="48"/>
      <c r="CW196" s="48"/>
      <c r="CX196" s="48"/>
      <c r="CY196" s="48"/>
      <c r="CZ196" s="48"/>
      <c r="DA196" s="48"/>
      <c r="DB196" s="48"/>
      <c r="DC196" s="48"/>
      <c r="DD196" s="48"/>
      <c r="DE196" s="48"/>
      <c r="DF196" s="48"/>
      <c r="DG196" s="48"/>
      <c r="DH196" s="48"/>
      <c r="DI196" s="48"/>
      <c r="DJ196" s="48"/>
      <c r="DK196" s="48"/>
      <c r="DL196" s="48"/>
      <c r="DM196" s="48"/>
      <c r="DN196" s="48"/>
      <c r="DO196" s="48"/>
      <c r="DP196" s="48"/>
      <c r="DQ196" s="48"/>
      <c r="DR196" s="48"/>
      <c r="DS196" s="48"/>
      <c r="DT196" s="48"/>
      <c r="DU196" s="48"/>
      <c r="DV196" s="48"/>
      <c r="DW196" s="48"/>
      <c r="DX196" s="48"/>
      <c r="DY196" s="48"/>
      <c r="DZ196" s="48"/>
      <c r="EA196" s="48"/>
      <c r="EB196" s="48"/>
      <c r="EC196" s="48"/>
      <c r="ED196" s="48"/>
      <c r="EE196" s="48"/>
      <c r="EF196" s="48"/>
      <c r="EG196" s="48"/>
      <c r="EH196" s="48"/>
      <c r="EI196" s="48"/>
      <c r="EJ196" s="48"/>
      <c r="EK196" s="48"/>
      <c r="EL196" s="48"/>
      <c r="EM196" s="48"/>
      <c r="EN196" s="48"/>
      <c r="EO196" s="48"/>
      <c r="EP196" s="48"/>
      <c r="EQ196" s="48"/>
      <c r="ER196" s="48"/>
      <c r="ES196" s="48"/>
      <c r="ET196" s="48"/>
      <c r="EU196" s="48"/>
      <c r="EV196" s="48"/>
      <c r="EW196" s="48"/>
      <c r="EX196" s="48"/>
      <c r="EY196" s="48"/>
      <c r="EZ196" s="48"/>
      <c r="FA196" s="48"/>
      <c r="FB196" s="48"/>
      <c r="FC196" s="48"/>
      <c r="FD196" s="48"/>
      <c r="FE196" s="48"/>
      <c r="FF196" s="48"/>
      <c r="FG196" s="48"/>
      <c r="FH196" s="48"/>
      <c r="FI196" s="48"/>
      <c r="FJ196" s="48"/>
      <c r="FK196" s="48"/>
      <c r="FL196" s="48"/>
      <c r="FM196" s="48"/>
      <c r="FN196" s="48"/>
      <c r="FO196" s="48"/>
      <c r="FP196" s="48"/>
      <c r="FQ196" s="48"/>
      <c r="FR196" s="48"/>
      <c r="FS196" s="48"/>
      <c r="FT196" s="48"/>
      <c r="FU196" s="48"/>
      <c r="FV196" s="48"/>
      <c r="FW196" s="48"/>
      <c r="FX196" s="48"/>
      <c r="FY196" s="48"/>
      <c r="FZ196" s="48"/>
      <c r="GA196" s="48"/>
      <c r="GB196" s="48"/>
      <c r="GC196" s="48"/>
      <c r="GD196" s="48"/>
      <c r="GE196" s="48"/>
      <c r="GF196" s="48"/>
      <c r="GG196" s="48"/>
      <c r="GH196" s="48"/>
      <c r="GI196" s="48"/>
      <c r="GJ196" s="48"/>
      <c r="GK196" s="48"/>
      <c r="GL196" s="48"/>
      <c r="GM196" s="48"/>
      <c r="GN196" s="48"/>
      <c r="GO196" s="48"/>
      <c r="GP196" s="48"/>
      <c r="GQ196" s="48"/>
      <c r="GR196" s="48"/>
      <c r="GS196" s="48"/>
      <c r="GT196" s="48"/>
      <c r="GU196" s="48"/>
      <c r="GV196" s="48"/>
      <c r="GW196" s="48"/>
      <c r="GX196" s="48"/>
      <c r="GY196" s="48"/>
      <c r="GZ196" s="48"/>
      <c r="HA196" s="48"/>
      <c r="HB196" s="48"/>
      <c r="HC196" s="48"/>
      <c r="HD196" s="48"/>
      <c r="HE196" s="48"/>
      <c r="HF196" s="48"/>
      <c r="HG196" s="48"/>
      <c r="HH196" s="48"/>
      <c r="HI196" s="48"/>
      <c r="HJ196" s="48"/>
      <c r="HK196" s="48"/>
      <c r="HL196" s="48"/>
      <c r="HM196" s="48"/>
      <c r="HN196" s="48"/>
      <c r="HO196" s="48"/>
      <c r="HP196" s="48"/>
      <c r="HQ196" s="48"/>
      <c r="HR196" s="48"/>
      <c r="HS196" s="48"/>
      <c r="HT196" s="48"/>
      <c r="HU196" s="48"/>
      <c r="HV196" s="48"/>
      <c r="HW196" s="48"/>
      <c r="HX196" s="48"/>
      <c r="HY196" s="48"/>
      <c r="HZ196" s="48"/>
      <c r="IA196" s="48"/>
      <c r="IB196" s="48"/>
      <c r="IC196" s="48"/>
      <c r="ID196" s="48"/>
      <c r="IE196" s="48"/>
      <c r="IF196" s="48"/>
      <c r="IG196" s="48"/>
      <c r="IH196" s="48"/>
      <c r="II196" s="48"/>
      <c r="IJ196" s="48"/>
      <c r="IK196" s="48"/>
      <c r="IL196" s="48"/>
      <c r="IM196" s="48"/>
      <c r="IN196" s="48"/>
      <c r="IO196" s="48"/>
      <c r="IP196" s="48"/>
      <c r="IQ196" s="48"/>
      <c r="IR196" s="48"/>
      <c r="IS196" s="48"/>
      <c r="IT196" s="48"/>
      <c r="IU196" s="48"/>
      <c r="IV196" s="48"/>
    </row>
    <row r="197" spans="1:256" customFormat="1" x14ac:dyDescent="0.3">
      <c r="A197" s="28" t="s">
        <v>33</v>
      </c>
      <c r="B197" s="28" t="s">
        <v>686</v>
      </c>
      <c r="C197" s="55" t="s">
        <v>35</v>
      </c>
      <c r="D197" s="55" t="s">
        <v>39</v>
      </c>
      <c r="E197" s="61" t="s">
        <v>68</v>
      </c>
      <c r="F197" s="55" t="s">
        <v>69</v>
      </c>
      <c r="G197" s="55">
        <v>21101</v>
      </c>
      <c r="H197" s="63" t="s">
        <v>685</v>
      </c>
      <c r="I197" s="95" t="s">
        <v>687</v>
      </c>
      <c r="J197" s="125" t="s">
        <v>618</v>
      </c>
      <c r="K197" s="63" t="s">
        <v>212</v>
      </c>
      <c r="L197" s="63" t="s">
        <v>212</v>
      </c>
      <c r="M197" s="95" t="s">
        <v>287</v>
      </c>
      <c r="N197" s="69">
        <v>120</v>
      </c>
      <c r="O197" s="69">
        <v>2.9175</v>
      </c>
      <c r="P197" s="55" t="s">
        <v>211</v>
      </c>
      <c r="Q197" s="95">
        <v>350.09</v>
      </c>
      <c r="R197" s="106"/>
      <c r="S197" s="106"/>
      <c r="T197" s="106"/>
      <c r="U197" s="106"/>
      <c r="V197" s="95">
        <v>350.09</v>
      </c>
      <c r="W197" s="106"/>
      <c r="X197" s="106"/>
      <c r="Y197" s="106"/>
      <c r="Z197" s="106"/>
      <c r="AA197" s="106"/>
      <c r="AB197" s="106"/>
      <c r="AC197" s="106"/>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c r="BM197" s="48"/>
      <c r="BN197" s="48"/>
      <c r="BO197" s="48"/>
      <c r="BP197" s="48"/>
      <c r="BQ197" s="48"/>
      <c r="BR197" s="48"/>
      <c r="BS197" s="48"/>
      <c r="BT197" s="48"/>
      <c r="BU197" s="48"/>
      <c r="BV197" s="48"/>
      <c r="BW197" s="48"/>
      <c r="BX197" s="48"/>
      <c r="BY197" s="48"/>
      <c r="BZ197" s="48"/>
      <c r="CA197" s="48"/>
      <c r="CB197" s="48"/>
      <c r="CC197" s="48"/>
      <c r="CD197" s="48"/>
      <c r="CE197" s="48"/>
      <c r="CF197" s="48"/>
      <c r="CG197" s="48"/>
      <c r="CH197" s="48"/>
      <c r="CI197" s="48"/>
      <c r="CJ197" s="48"/>
      <c r="CK197" s="48"/>
      <c r="CL197" s="48"/>
      <c r="CM197" s="48"/>
      <c r="CN197" s="48"/>
      <c r="CO197" s="48"/>
      <c r="CP197" s="48"/>
      <c r="CQ197" s="48"/>
      <c r="CR197" s="48"/>
      <c r="CS197" s="48"/>
      <c r="CT197" s="48"/>
      <c r="CU197" s="48"/>
      <c r="CV197" s="48"/>
      <c r="CW197" s="48"/>
      <c r="CX197" s="48"/>
      <c r="CY197" s="48"/>
      <c r="CZ197" s="48"/>
      <c r="DA197" s="48"/>
      <c r="DB197" s="48"/>
      <c r="DC197" s="48"/>
      <c r="DD197" s="48"/>
      <c r="DE197" s="48"/>
      <c r="DF197" s="48"/>
      <c r="DG197" s="48"/>
      <c r="DH197" s="48"/>
      <c r="DI197" s="48"/>
      <c r="DJ197" s="48"/>
      <c r="DK197" s="48"/>
      <c r="DL197" s="48"/>
      <c r="DM197" s="48"/>
      <c r="DN197" s="48"/>
      <c r="DO197" s="48"/>
      <c r="DP197" s="48"/>
      <c r="DQ197" s="48"/>
      <c r="DR197" s="48"/>
      <c r="DS197" s="48"/>
      <c r="DT197" s="48"/>
      <c r="DU197" s="48"/>
      <c r="DV197" s="48"/>
      <c r="DW197" s="48"/>
      <c r="DX197" s="48"/>
      <c r="DY197" s="48"/>
      <c r="DZ197" s="48"/>
      <c r="EA197" s="48"/>
      <c r="EB197" s="48"/>
      <c r="EC197" s="48"/>
      <c r="ED197" s="48"/>
      <c r="EE197" s="48"/>
      <c r="EF197" s="48"/>
      <c r="EG197" s="48"/>
      <c r="EH197" s="48"/>
      <c r="EI197" s="48"/>
      <c r="EJ197" s="48"/>
      <c r="EK197" s="48"/>
      <c r="EL197" s="48"/>
      <c r="EM197" s="48"/>
      <c r="EN197" s="48"/>
      <c r="EO197" s="48"/>
      <c r="EP197" s="48"/>
      <c r="EQ197" s="48"/>
      <c r="ER197" s="48"/>
      <c r="ES197" s="48"/>
      <c r="ET197" s="48"/>
      <c r="EU197" s="48"/>
      <c r="EV197" s="48"/>
      <c r="EW197" s="48"/>
      <c r="EX197" s="48"/>
      <c r="EY197" s="48"/>
      <c r="EZ197" s="48"/>
      <c r="FA197" s="48"/>
      <c r="FB197" s="48"/>
      <c r="FC197" s="48"/>
      <c r="FD197" s="48"/>
      <c r="FE197" s="48"/>
      <c r="FF197" s="48"/>
      <c r="FG197" s="48"/>
      <c r="FH197" s="48"/>
      <c r="FI197" s="48"/>
      <c r="FJ197" s="48"/>
      <c r="FK197" s="48"/>
      <c r="FL197" s="48"/>
      <c r="FM197" s="48"/>
      <c r="FN197" s="48"/>
      <c r="FO197" s="48"/>
      <c r="FP197" s="48"/>
      <c r="FQ197" s="48"/>
      <c r="FR197" s="48"/>
      <c r="FS197" s="48"/>
      <c r="FT197" s="48"/>
      <c r="FU197" s="48"/>
      <c r="FV197" s="48"/>
      <c r="FW197" s="48"/>
      <c r="FX197" s="48"/>
      <c r="FY197" s="48"/>
      <c r="FZ197" s="48"/>
      <c r="GA197" s="48"/>
      <c r="GB197" s="48"/>
      <c r="GC197" s="48"/>
      <c r="GD197" s="48"/>
      <c r="GE197" s="48"/>
      <c r="GF197" s="48"/>
      <c r="GG197" s="48"/>
      <c r="GH197" s="48"/>
      <c r="GI197" s="48"/>
      <c r="GJ197" s="48"/>
      <c r="GK197" s="48"/>
      <c r="GL197" s="48"/>
      <c r="GM197" s="48"/>
      <c r="GN197" s="48"/>
      <c r="GO197" s="48"/>
      <c r="GP197" s="48"/>
      <c r="GQ197" s="48"/>
      <c r="GR197" s="48"/>
      <c r="GS197" s="48"/>
      <c r="GT197" s="48"/>
      <c r="GU197" s="48"/>
      <c r="GV197" s="48"/>
      <c r="GW197" s="48"/>
      <c r="GX197" s="48"/>
      <c r="GY197" s="48"/>
      <c r="GZ197" s="48"/>
      <c r="HA197" s="48"/>
      <c r="HB197" s="48"/>
      <c r="HC197" s="48"/>
      <c r="HD197" s="48"/>
      <c r="HE197" s="48"/>
      <c r="HF197" s="48"/>
      <c r="HG197" s="48"/>
      <c r="HH197" s="48"/>
      <c r="HI197" s="48"/>
      <c r="HJ197" s="48"/>
      <c r="HK197" s="48"/>
      <c r="HL197" s="48"/>
      <c r="HM197" s="48"/>
      <c r="HN197" s="48"/>
      <c r="HO197" s="48"/>
      <c r="HP197" s="48"/>
      <c r="HQ197" s="48"/>
      <c r="HR197" s="48"/>
      <c r="HS197" s="48"/>
      <c r="HT197" s="48"/>
      <c r="HU197" s="48"/>
      <c r="HV197" s="48"/>
      <c r="HW197" s="48"/>
      <c r="HX197" s="48"/>
      <c r="HY197" s="48"/>
      <c r="HZ197" s="48"/>
      <c r="IA197" s="48"/>
      <c r="IB197" s="48"/>
      <c r="IC197" s="48"/>
      <c r="ID197" s="48"/>
      <c r="IE197" s="48"/>
      <c r="IF197" s="48"/>
      <c r="IG197" s="48"/>
      <c r="IH197" s="48"/>
      <c r="II197" s="48"/>
      <c r="IJ197" s="48"/>
      <c r="IK197" s="48"/>
      <c r="IL197" s="48"/>
      <c r="IM197" s="48"/>
      <c r="IN197" s="48"/>
      <c r="IO197" s="48"/>
      <c r="IP197" s="48"/>
      <c r="IQ197" s="48"/>
      <c r="IR197" s="48"/>
      <c r="IS197" s="48"/>
      <c r="IT197" s="48"/>
      <c r="IU197" s="48"/>
      <c r="IV197" s="48"/>
    </row>
    <row r="198" spans="1:256" customFormat="1" x14ac:dyDescent="0.3">
      <c r="A198" s="28" t="s">
        <v>33</v>
      </c>
      <c r="B198" s="28" t="s">
        <v>686</v>
      </c>
      <c r="C198" s="55" t="s">
        <v>35</v>
      </c>
      <c r="D198" s="55" t="s">
        <v>39</v>
      </c>
      <c r="E198" s="61" t="s">
        <v>68</v>
      </c>
      <c r="F198" s="55" t="s">
        <v>69</v>
      </c>
      <c r="G198" s="55">
        <v>21101</v>
      </c>
      <c r="H198" s="63" t="s">
        <v>685</v>
      </c>
      <c r="I198" s="95" t="s">
        <v>684</v>
      </c>
      <c r="J198" s="125" t="s">
        <v>683</v>
      </c>
      <c r="K198" s="63" t="s">
        <v>212</v>
      </c>
      <c r="L198" s="63" t="s">
        <v>212</v>
      </c>
      <c r="M198" s="95" t="s">
        <v>123</v>
      </c>
      <c r="N198" s="69">
        <v>32</v>
      </c>
      <c r="O198" s="69">
        <v>127.69289999999999</v>
      </c>
      <c r="P198" s="55" t="s">
        <v>211</v>
      </c>
      <c r="Q198" s="107">
        <v>4086.17</v>
      </c>
      <c r="R198" s="106"/>
      <c r="S198" s="106"/>
      <c r="T198" s="106"/>
      <c r="U198" s="106"/>
      <c r="V198" s="107">
        <v>4086.17</v>
      </c>
      <c r="W198" s="106"/>
      <c r="X198" s="106"/>
      <c r="Y198" s="106"/>
      <c r="Z198" s="106"/>
      <c r="AA198" s="106"/>
      <c r="AB198" s="106"/>
      <c r="AC198" s="106"/>
      <c r="AD198" s="48"/>
      <c r="AE198" s="48"/>
      <c r="AF198" s="48"/>
      <c r="AG198" s="48"/>
      <c r="AH198" s="48"/>
      <c r="AI198" s="48"/>
      <c r="AJ198" s="48"/>
      <c r="AK198" s="48"/>
      <c r="AL198" s="48"/>
      <c r="AM198" s="48"/>
      <c r="AN198" s="48"/>
      <c r="AO198" s="48"/>
      <c r="AP198" s="48"/>
      <c r="AQ198" s="48"/>
      <c r="AR198" s="48"/>
      <c r="AS198" s="48"/>
      <c r="AT198" s="48"/>
      <c r="AU198" s="48"/>
      <c r="AV198" s="48"/>
      <c r="AW198" s="48"/>
      <c r="AX198" s="48"/>
      <c r="AY198" s="48"/>
      <c r="AZ198" s="48"/>
      <c r="BA198" s="48"/>
      <c r="BB198" s="48"/>
      <c r="BC198" s="48"/>
      <c r="BD198" s="48"/>
      <c r="BE198" s="48"/>
      <c r="BF198" s="48"/>
      <c r="BG198" s="48"/>
      <c r="BH198" s="48"/>
      <c r="BI198" s="48"/>
      <c r="BJ198" s="48"/>
      <c r="BK198" s="48"/>
      <c r="BL198" s="48"/>
      <c r="BM198" s="48"/>
      <c r="BN198" s="48"/>
      <c r="BO198" s="48"/>
      <c r="BP198" s="48"/>
      <c r="BQ198" s="48"/>
      <c r="BR198" s="48"/>
      <c r="BS198" s="48"/>
      <c r="BT198" s="48"/>
      <c r="BU198" s="48"/>
      <c r="BV198" s="48"/>
      <c r="BW198" s="48"/>
      <c r="BX198" s="48"/>
      <c r="BY198" s="48"/>
      <c r="BZ198" s="48"/>
      <c r="CA198" s="48"/>
      <c r="CB198" s="48"/>
      <c r="CC198" s="48"/>
      <c r="CD198" s="48"/>
      <c r="CE198" s="48"/>
      <c r="CF198" s="48"/>
      <c r="CG198" s="48"/>
      <c r="CH198" s="48"/>
      <c r="CI198" s="48"/>
      <c r="CJ198" s="48"/>
      <c r="CK198" s="48"/>
      <c r="CL198" s="48"/>
      <c r="CM198" s="48"/>
      <c r="CN198" s="48"/>
      <c r="CO198" s="48"/>
      <c r="CP198" s="48"/>
      <c r="CQ198" s="48"/>
      <c r="CR198" s="48"/>
      <c r="CS198" s="48"/>
      <c r="CT198" s="48"/>
      <c r="CU198" s="48"/>
      <c r="CV198" s="48"/>
      <c r="CW198" s="48"/>
      <c r="CX198" s="48"/>
      <c r="CY198" s="48"/>
      <c r="CZ198" s="48"/>
      <c r="DA198" s="48"/>
      <c r="DB198" s="48"/>
      <c r="DC198" s="48"/>
      <c r="DD198" s="48"/>
      <c r="DE198" s="48"/>
      <c r="DF198" s="48"/>
      <c r="DG198" s="48"/>
      <c r="DH198" s="48"/>
      <c r="DI198" s="48"/>
      <c r="DJ198" s="48"/>
      <c r="DK198" s="48"/>
      <c r="DL198" s="48"/>
      <c r="DM198" s="48"/>
      <c r="DN198" s="48"/>
      <c r="DO198" s="48"/>
      <c r="DP198" s="48"/>
      <c r="DQ198" s="48"/>
      <c r="DR198" s="48"/>
      <c r="DS198" s="48"/>
      <c r="DT198" s="48"/>
      <c r="DU198" s="48"/>
      <c r="DV198" s="48"/>
      <c r="DW198" s="48"/>
      <c r="DX198" s="48"/>
      <c r="DY198" s="48"/>
      <c r="DZ198" s="48"/>
      <c r="EA198" s="48"/>
      <c r="EB198" s="48"/>
      <c r="EC198" s="48"/>
      <c r="ED198" s="48"/>
      <c r="EE198" s="48"/>
      <c r="EF198" s="48"/>
      <c r="EG198" s="48"/>
      <c r="EH198" s="48"/>
      <c r="EI198" s="48"/>
      <c r="EJ198" s="48"/>
      <c r="EK198" s="48"/>
      <c r="EL198" s="48"/>
      <c r="EM198" s="48"/>
      <c r="EN198" s="48"/>
      <c r="EO198" s="48"/>
      <c r="EP198" s="48"/>
      <c r="EQ198" s="48"/>
      <c r="ER198" s="48"/>
      <c r="ES198" s="48"/>
      <c r="ET198" s="48"/>
      <c r="EU198" s="48"/>
      <c r="EV198" s="48"/>
      <c r="EW198" s="48"/>
      <c r="EX198" s="48"/>
      <c r="EY198" s="48"/>
      <c r="EZ198" s="48"/>
      <c r="FA198" s="48"/>
      <c r="FB198" s="48"/>
      <c r="FC198" s="48"/>
      <c r="FD198" s="48"/>
      <c r="FE198" s="48"/>
      <c r="FF198" s="48"/>
      <c r="FG198" s="48"/>
      <c r="FH198" s="48"/>
      <c r="FI198" s="48"/>
      <c r="FJ198" s="48"/>
      <c r="FK198" s="48"/>
      <c r="FL198" s="48"/>
      <c r="FM198" s="48"/>
      <c r="FN198" s="48"/>
      <c r="FO198" s="48"/>
      <c r="FP198" s="48"/>
      <c r="FQ198" s="48"/>
      <c r="FR198" s="48"/>
      <c r="FS198" s="48"/>
      <c r="FT198" s="48"/>
      <c r="FU198" s="48"/>
      <c r="FV198" s="48"/>
      <c r="FW198" s="48"/>
      <c r="FX198" s="48"/>
      <c r="FY198" s="48"/>
      <c r="FZ198" s="48"/>
      <c r="GA198" s="48"/>
      <c r="GB198" s="48"/>
      <c r="GC198" s="48"/>
      <c r="GD198" s="48"/>
      <c r="GE198" s="48"/>
      <c r="GF198" s="48"/>
      <c r="GG198" s="48"/>
      <c r="GH198" s="48"/>
      <c r="GI198" s="48"/>
      <c r="GJ198" s="48"/>
      <c r="GK198" s="48"/>
      <c r="GL198" s="48"/>
      <c r="GM198" s="48"/>
      <c r="GN198" s="48"/>
      <c r="GO198" s="48"/>
      <c r="GP198" s="48"/>
      <c r="GQ198" s="48"/>
      <c r="GR198" s="48"/>
      <c r="GS198" s="48"/>
      <c r="GT198" s="48"/>
      <c r="GU198" s="48"/>
      <c r="GV198" s="48"/>
      <c r="GW198" s="48"/>
      <c r="GX198" s="48"/>
      <c r="GY198" s="48"/>
      <c r="GZ198" s="48"/>
      <c r="HA198" s="48"/>
      <c r="HB198" s="48"/>
      <c r="HC198" s="48"/>
      <c r="HD198" s="48"/>
      <c r="HE198" s="48"/>
      <c r="HF198" s="48"/>
      <c r="HG198" s="48"/>
      <c r="HH198" s="48"/>
      <c r="HI198" s="48"/>
      <c r="HJ198" s="48"/>
      <c r="HK198" s="48"/>
      <c r="HL198" s="48"/>
      <c r="HM198" s="48"/>
      <c r="HN198" s="48"/>
      <c r="HO198" s="48"/>
      <c r="HP198" s="48"/>
      <c r="HQ198" s="48"/>
      <c r="HR198" s="48"/>
      <c r="HS198" s="48"/>
      <c r="HT198" s="48"/>
      <c r="HU198" s="48"/>
      <c r="HV198" s="48"/>
      <c r="HW198" s="48"/>
      <c r="HX198" s="48"/>
      <c r="HY198" s="48"/>
      <c r="HZ198" s="48"/>
      <c r="IA198" s="48"/>
      <c r="IB198" s="48"/>
      <c r="IC198" s="48"/>
      <c r="ID198" s="48"/>
      <c r="IE198" s="48"/>
      <c r="IF198" s="48"/>
      <c r="IG198" s="48"/>
      <c r="IH198" s="48"/>
      <c r="II198" s="48"/>
      <c r="IJ198" s="48"/>
      <c r="IK198" s="48"/>
      <c r="IL198" s="48"/>
      <c r="IM198" s="48"/>
      <c r="IN198" s="48"/>
      <c r="IO198" s="48"/>
      <c r="IP198" s="48"/>
      <c r="IQ198" s="48"/>
      <c r="IR198" s="48"/>
      <c r="IS198" s="48"/>
      <c r="IT198" s="48"/>
      <c r="IU198" s="48"/>
      <c r="IV198" s="48"/>
    </row>
    <row r="199" spans="1:256" customFormat="1" x14ac:dyDescent="0.3">
      <c r="A199" s="28" t="s">
        <v>33</v>
      </c>
      <c r="B199" s="63" t="s">
        <v>728</v>
      </c>
      <c r="C199" s="63" t="s">
        <v>35</v>
      </c>
      <c r="D199" s="63" t="s">
        <v>36</v>
      </c>
      <c r="E199" s="63" t="s">
        <v>35</v>
      </c>
      <c r="F199" s="63" t="s">
        <v>37</v>
      </c>
      <c r="G199" s="63">
        <v>21101</v>
      </c>
      <c r="H199" s="63" t="s">
        <v>329</v>
      </c>
      <c r="I199" s="55" t="s">
        <v>97</v>
      </c>
      <c r="J199" s="64" t="s">
        <v>98</v>
      </c>
      <c r="K199" s="63" t="s">
        <v>376</v>
      </c>
      <c r="L199" s="63"/>
      <c r="M199" s="55" t="s">
        <v>287</v>
      </c>
      <c r="N199" s="55">
        <v>43</v>
      </c>
      <c r="O199" s="111">
        <v>1.91</v>
      </c>
      <c r="P199" s="63" t="s">
        <v>211</v>
      </c>
      <c r="Q199" s="63">
        <v>83</v>
      </c>
      <c r="R199" s="63"/>
      <c r="S199" s="63"/>
      <c r="T199" s="63"/>
      <c r="U199" s="63"/>
      <c r="V199" s="63">
        <v>83</v>
      </c>
      <c r="W199" s="63"/>
      <c r="X199" s="63"/>
      <c r="Y199" s="63"/>
      <c r="Z199" s="63"/>
      <c r="AA199" s="63"/>
      <c r="AB199" s="63"/>
      <c r="AC199" s="63"/>
    </row>
    <row r="200" spans="1:256" customFormat="1" x14ac:dyDescent="0.3">
      <c r="A200" s="28" t="s">
        <v>33</v>
      </c>
      <c r="B200" s="63" t="s">
        <v>728</v>
      </c>
      <c r="C200" s="63" t="s">
        <v>35</v>
      </c>
      <c r="D200" s="63" t="s">
        <v>36</v>
      </c>
      <c r="E200" s="63" t="s">
        <v>35</v>
      </c>
      <c r="F200" s="63" t="s">
        <v>37</v>
      </c>
      <c r="G200" s="63">
        <v>21101</v>
      </c>
      <c r="H200" s="63" t="s">
        <v>329</v>
      </c>
      <c r="I200" s="55" t="s">
        <v>484</v>
      </c>
      <c r="J200" s="64" t="s">
        <v>483</v>
      </c>
      <c r="K200" s="63" t="s">
        <v>376</v>
      </c>
      <c r="L200" s="63"/>
      <c r="M200" s="55" t="s">
        <v>123</v>
      </c>
      <c r="N200" s="55">
        <v>2</v>
      </c>
      <c r="O200" s="111">
        <v>191</v>
      </c>
      <c r="P200" s="63" t="s">
        <v>211</v>
      </c>
      <c r="Q200" s="63">
        <v>382</v>
      </c>
      <c r="R200" s="63"/>
      <c r="S200" s="63"/>
      <c r="T200" s="63"/>
      <c r="U200" s="63"/>
      <c r="V200" s="63">
        <v>382</v>
      </c>
      <c r="W200" s="63"/>
      <c r="X200" s="63"/>
      <c r="Y200" s="63"/>
      <c r="Z200" s="63"/>
      <c r="AA200" s="63"/>
      <c r="AB200" s="63"/>
      <c r="AC200" s="63"/>
    </row>
    <row r="201" spans="1:256" customFormat="1" x14ac:dyDescent="0.3">
      <c r="A201" s="28" t="s">
        <v>33</v>
      </c>
      <c r="B201" s="63" t="s">
        <v>728</v>
      </c>
      <c r="C201" s="63" t="s">
        <v>35</v>
      </c>
      <c r="D201" s="63" t="s">
        <v>36</v>
      </c>
      <c r="E201" s="63" t="s">
        <v>35</v>
      </c>
      <c r="F201" s="63" t="s">
        <v>37</v>
      </c>
      <c r="G201" s="63">
        <v>21601</v>
      </c>
      <c r="H201" s="63" t="s">
        <v>294</v>
      </c>
      <c r="I201" s="55" t="s">
        <v>229</v>
      </c>
      <c r="J201" s="64" t="s">
        <v>228</v>
      </c>
      <c r="K201" s="63" t="s">
        <v>376</v>
      </c>
      <c r="L201" s="63"/>
      <c r="M201" s="55" t="s">
        <v>122</v>
      </c>
      <c r="N201" s="55">
        <v>7</v>
      </c>
      <c r="O201" s="111">
        <v>329</v>
      </c>
      <c r="P201" s="63" t="s">
        <v>211</v>
      </c>
      <c r="Q201" s="111">
        <v>2300</v>
      </c>
      <c r="R201" s="63"/>
      <c r="S201" s="63"/>
      <c r="T201" s="63"/>
      <c r="U201" s="63"/>
      <c r="V201" s="111">
        <v>2300</v>
      </c>
      <c r="W201" s="63"/>
      <c r="X201" s="63"/>
      <c r="Y201" s="63"/>
      <c r="Z201" s="63"/>
      <c r="AA201" s="63"/>
      <c r="AB201" s="63"/>
      <c r="AC201" s="63"/>
    </row>
    <row r="202" spans="1:256" customFormat="1" ht="27.6" x14ac:dyDescent="0.3">
      <c r="A202" s="28" t="s">
        <v>33</v>
      </c>
      <c r="B202" s="63" t="s">
        <v>728</v>
      </c>
      <c r="C202" s="63" t="s">
        <v>35</v>
      </c>
      <c r="D202" s="63" t="s">
        <v>36</v>
      </c>
      <c r="E202" s="63" t="s">
        <v>35</v>
      </c>
      <c r="F202" s="63" t="s">
        <v>37</v>
      </c>
      <c r="G202" s="63">
        <v>21601</v>
      </c>
      <c r="H202" s="63" t="s">
        <v>294</v>
      </c>
      <c r="I202" s="55" t="s">
        <v>757</v>
      </c>
      <c r="J202" s="64" t="s">
        <v>756</v>
      </c>
      <c r="K202" s="63" t="s">
        <v>376</v>
      </c>
      <c r="L202" s="63"/>
      <c r="M202" s="55" t="s">
        <v>124</v>
      </c>
      <c r="N202" s="55">
        <v>10</v>
      </c>
      <c r="O202" s="111">
        <v>68</v>
      </c>
      <c r="P202" s="63" t="s">
        <v>211</v>
      </c>
      <c r="Q202" s="111">
        <v>682</v>
      </c>
      <c r="R202" s="63"/>
      <c r="S202" s="63"/>
      <c r="T202" s="63"/>
      <c r="U202" s="63"/>
      <c r="V202" s="111">
        <v>682</v>
      </c>
      <c r="W202" s="63"/>
      <c r="X202" s="63"/>
      <c r="Y202" s="63"/>
      <c r="Z202" s="63"/>
      <c r="AA202" s="63"/>
      <c r="AB202" s="63"/>
      <c r="AC202" s="63"/>
    </row>
    <row r="203" spans="1:256" customFormat="1" x14ac:dyDescent="0.3">
      <c r="A203" s="28" t="s">
        <v>33</v>
      </c>
      <c r="B203" s="63" t="s">
        <v>728</v>
      </c>
      <c r="C203" s="63" t="s">
        <v>35</v>
      </c>
      <c r="D203" s="63" t="s">
        <v>36</v>
      </c>
      <c r="E203" s="63" t="s">
        <v>35</v>
      </c>
      <c r="F203" s="63" t="s">
        <v>37</v>
      </c>
      <c r="G203" s="63">
        <v>21601</v>
      </c>
      <c r="H203" s="63" t="s">
        <v>294</v>
      </c>
      <c r="I203" s="55" t="s">
        <v>597</v>
      </c>
      <c r="J203" s="64" t="s">
        <v>596</v>
      </c>
      <c r="K203" s="63" t="s">
        <v>376</v>
      </c>
      <c r="L203" s="63"/>
      <c r="M203" s="55" t="s">
        <v>287</v>
      </c>
      <c r="N203" s="55">
        <v>10</v>
      </c>
      <c r="O203" s="111">
        <v>69</v>
      </c>
      <c r="P203" s="63" t="s">
        <v>211</v>
      </c>
      <c r="Q203" s="111">
        <v>698</v>
      </c>
      <c r="R203" s="63"/>
      <c r="S203" s="63"/>
      <c r="T203" s="63"/>
      <c r="U203" s="63"/>
      <c r="V203" s="111">
        <v>698</v>
      </c>
      <c r="W203" s="63"/>
      <c r="X203" s="63"/>
      <c r="Y203" s="63"/>
      <c r="Z203" s="63"/>
      <c r="AA203" s="63"/>
      <c r="AB203" s="63"/>
      <c r="AC203" s="63"/>
    </row>
    <row r="204" spans="1:256" customFormat="1" x14ac:dyDescent="0.3">
      <c r="A204" s="28" t="s">
        <v>33</v>
      </c>
      <c r="B204" s="63" t="s">
        <v>728</v>
      </c>
      <c r="C204" s="63" t="s">
        <v>35</v>
      </c>
      <c r="D204" s="63" t="s">
        <v>36</v>
      </c>
      <c r="E204" s="63" t="s">
        <v>35</v>
      </c>
      <c r="F204" s="63" t="s">
        <v>37</v>
      </c>
      <c r="G204" s="63">
        <v>21601</v>
      </c>
      <c r="H204" s="63" t="s">
        <v>294</v>
      </c>
      <c r="I204" s="55" t="s">
        <v>755</v>
      </c>
      <c r="J204" s="64" t="s">
        <v>754</v>
      </c>
      <c r="K204" s="63" t="s">
        <v>376</v>
      </c>
      <c r="L204" s="63"/>
      <c r="M204" s="55" t="s">
        <v>287</v>
      </c>
      <c r="N204" s="55">
        <v>47</v>
      </c>
      <c r="O204" s="111">
        <v>17</v>
      </c>
      <c r="P204" s="63" t="s">
        <v>211</v>
      </c>
      <c r="Q204" s="111">
        <v>820</v>
      </c>
      <c r="R204" s="63"/>
      <c r="S204" s="63"/>
      <c r="T204" s="63"/>
      <c r="U204" s="63"/>
      <c r="V204" s="111">
        <v>820</v>
      </c>
      <c r="W204" s="63"/>
      <c r="X204" s="63"/>
      <c r="Y204" s="63"/>
      <c r="Z204" s="63"/>
      <c r="AA204" s="63"/>
      <c r="AB204" s="63"/>
      <c r="AC204" s="63"/>
    </row>
    <row r="205" spans="1:256" customFormat="1" ht="27.6" x14ac:dyDescent="0.3">
      <c r="A205" s="28" t="s">
        <v>33</v>
      </c>
      <c r="B205" s="63" t="s">
        <v>728</v>
      </c>
      <c r="C205" s="63" t="s">
        <v>35</v>
      </c>
      <c r="D205" s="63" t="s">
        <v>36</v>
      </c>
      <c r="E205" s="63" t="s">
        <v>35</v>
      </c>
      <c r="F205" s="63" t="s">
        <v>40</v>
      </c>
      <c r="G205" s="63">
        <v>31301</v>
      </c>
      <c r="H205" s="63" t="s">
        <v>317</v>
      </c>
      <c r="I205" s="55"/>
      <c r="J205" s="64" t="s">
        <v>753</v>
      </c>
      <c r="K205" s="63" t="s">
        <v>376</v>
      </c>
      <c r="L205" s="63"/>
      <c r="M205" s="63" t="s">
        <v>126</v>
      </c>
      <c r="N205" s="112">
        <v>1</v>
      </c>
      <c r="O205" s="63">
        <v>605</v>
      </c>
      <c r="P205" s="63" t="s">
        <v>211</v>
      </c>
      <c r="Q205" s="63">
        <v>605</v>
      </c>
      <c r="R205" s="63"/>
      <c r="S205" s="63"/>
      <c r="T205" s="63"/>
      <c r="U205" s="63"/>
      <c r="V205" s="63">
        <v>605</v>
      </c>
      <c r="W205" s="63"/>
      <c r="X205" s="63"/>
      <c r="Y205" s="63"/>
      <c r="Z205" s="63"/>
      <c r="AA205" s="63"/>
      <c r="AB205" s="63"/>
      <c r="AC205" s="63"/>
    </row>
    <row r="206" spans="1:256" customFormat="1" ht="27.6" x14ac:dyDescent="0.3">
      <c r="A206" s="28" t="s">
        <v>33</v>
      </c>
      <c r="B206" s="63" t="s">
        <v>728</v>
      </c>
      <c r="C206" s="63" t="s">
        <v>35</v>
      </c>
      <c r="D206" s="63" t="s">
        <v>36</v>
      </c>
      <c r="E206" s="63" t="s">
        <v>35</v>
      </c>
      <c r="F206" s="63" t="s">
        <v>37</v>
      </c>
      <c r="G206" s="63">
        <v>31401</v>
      </c>
      <c r="H206" s="63" t="s">
        <v>278</v>
      </c>
      <c r="I206" s="63"/>
      <c r="J206" s="64" t="s">
        <v>752</v>
      </c>
      <c r="K206" s="63" t="s">
        <v>376</v>
      </c>
      <c r="L206" s="63"/>
      <c r="M206" s="63" t="s">
        <v>126</v>
      </c>
      <c r="N206" s="112">
        <v>1</v>
      </c>
      <c r="O206" s="63">
        <v>777</v>
      </c>
      <c r="P206" s="63" t="s">
        <v>211</v>
      </c>
      <c r="Q206" s="63">
        <v>777</v>
      </c>
      <c r="R206" s="63"/>
      <c r="S206" s="63"/>
      <c r="T206" s="63"/>
      <c r="U206" s="63"/>
      <c r="V206" s="63">
        <v>777</v>
      </c>
      <c r="W206" s="63"/>
      <c r="X206" s="63"/>
      <c r="Y206" s="63"/>
      <c r="Z206" s="63"/>
      <c r="AA206" s="63"/>
      <c r="AB206" s="63"/>
      <c r="AC206" s="63"/>
    </row>
    <row r="207" spans="1:256" customFormat="1" ht="27.6" x14ac:dyDescent="0.3">
      <c r="A207" s="28" t="s">
        <v>33</v>
      </c>
      <c r="B207" s="63" t="s">
        <v>728</v>
      </c>
      <c r="C207" s="63" t="s">
        <v>35</v>
      </c>
      <c r="D207" s="63" t="s">
        <v>36</v>
      </c>
      <c r="E207" s="63" t="s">
        <v>35</v>
      </c>
      <c r="F207" s="63" t="s">
        <v>40</v>
      </c>
      <c r="G207" s="63">
        <v>33801</v>
      </c>
      <c r="H207" s="63" t="s">
        <v>264</v>
      </c>
      <c r="I207" s="63"/>
      <c r="J207" s="64" t="s">
        <v>751</v>
      </c>
      <c r="K207" s="63" t="s">
        <v>750</v>
      </c>
      <c r="L207" s="63"/>
      <c r="M207" s="63" t="s">
        <v>126</v>
      </c>
      <c r="N207" s="112">
        <v>1</v>
      </c>
      <c r="O207" s="63">
        <v>18600</v>
      </c>
      <c r="P207" s="63" t="s">
        <v>211</v>
      </c>
      <c r="Q207" s="63">
        <v>18600</v>
      </c>
      <c r="R207" s="63"/>
      <c r="S207" s="63"/>
      <c r="T207" s="63"/>
      <c r="U207" s="63"/>
      <c r="V207" s="63">
        <v>18600</v>
      </c>
      <c r="W207" s="63"/>
      <c r="X207" s="63"/>
      <c r="Y207" s="63"/>
      <c r="Z207" s="63"/>
      <c r="AA207" s="63"/>
      <c r="AB207" s="63"/>
      <c r="AC207" s="63"/>
    </row>
    <row r="208" spans="1:256" customFormat="1" ht="27.6" x14ac:dyDescent="0.3">
      <c r="A208" s="28" t="s">
        <v>33</v>
      </c>
      <c r="B208" s="63" t="s">
        <v>728</v>
      </c>
      <c r="C208" s="63" t="s">
        <v>35</v>
      </c>
      <c r="D208" s="63" t="s">
        <v>36</v>
      </c>
      <c r="E208" s="63" t="s">
        <v>35</v>
      </c>
      <c r="F208" s="63" t="s">
        <v>40</v>
      </c>
      <c r="G208" s="63">
        <v>32201</v>
      </c>
      <c r="H208" s="63" t="s">
        <v>270</v>
      </c>
      <c r="I208" s="63"/>
      <c r="J208" s="64" t="s">
        <v>749</v>
      </c>
      <c r="K208" s="63" t="s">
        <v>748</v>
      </c>
      <c r="L208" s="63"/>
      <c r="M208" s="63" t="s">
        <v>126</v>
      </c>
      <c r="N208" s="112">
        <v>1</v>
      </c>
      <c r="O208" s="63">
        <v>31306</v>
      </c>
      <c r="P208" s="63" t="s">
        <v>211</v>
      </c>
      <c r="Q208" s="63">
        <v>31306</v>
      </c>
      <c r="R208" s="63"/>
      <c r="S208" s="63"/>
      <c r="T208" s="63"/>
      <c r="U208" s="63"/>
      <c r="V208" s="63">
        <v>31306</v>
      </c>
      <c r="W208" s="63"/>
      <c r="X208" s="63"/>
      <c r="Y208" s="63"/>
      <c r="Z208" s="63"/>
      <c r="AA208" s="63"/>
      <c r="AB208" s="63"/>
      <c r="AC208" s="63"/>
    </row>
    <row r="209" spans="1:256" customFormat="1" ht="27.6" x14ac:dyDescent="0.3">
      <c r="A209" s="28" t="s">
        <v>33</v>
      </c>
      <c r="B209" s="63" t="s">
        <v>728</v>
      </c>
      <c r="C209" s="63" t="s">
        <v>35</v>
      </c>
      <c r="D209" s="63" t="s">
        <v>36</v>
      </c>
      <c r="E209" s="63" t="s">
        <v>35</v>
      </c>
      <c r="F209" s="63" t="s">
        <v>37</v>
      </c>
      <c r="G209" s="63">
        <v>32601</v>
      </c>
      <c r="H209" s="63" t="s">
        <v>276</v>
      </c>
      <c r="I209" s="63"/>
      <c r="J209" s="64" t="s">
        <v>747</v>
      </c>
      <c r="K209" s="63" t="s">
        <v>376</v>
      </c>
      <c r="L209" s="63"/>
      <c r="M209" s="63" t="s">
        <v>126</v>
      </c>
      <c r="N209" s="112">
        <v>1</v>
      </c>
      <c r="O209" s="63">
        <v>1917</v>
      </c>
      <c r="P209" s="63" t="s">
        <v>211</v>
      </c>
      <c r="Q209" s="63">
        <v>1817</v>
      </c>
      <c r="R209" s="63"/>
      <c r="S209" s="63"/>
      <c r="T209" s="63"/>
      <c r="U209" s="63"/>
      <c r="V209" s="63">
        <v>1817</v>
      </c>
      <c r="W209" s="63"/>
      <c r="X209" s="63"/>
      <c r="Y209" s="63"/>
      <c r="Z209" s="63"/>
      <c r="AA209" s="63"/>
      <c r="AB209" s="63"/>
      <c r="AC209" s="63"/>
    </row>
    <row r="210" spans="1:256" customFormat="1" ht="27.6" x14ac:dyDescent="0.3">
      <c r="A210" s="28" t="s">
        <v>33</v>
      </c>
      <c r="B210" s="63" t="s">
        <v>728</v>
      </c>
      <c r="C210" s="63" t="s">
        <v>35</v>
      </c>
      <c r="D210" s="63" t="s">
        <v>36</v>
      </c>
      <c r="E210" s="63" t="s">
        <v>35</v>
      </c>
      <c r="F210" s="63" t="s">
        <v>37</v>
      </c>
      <c r="G210" s="63">
        <v>32601</v>
      </c>
      <c r="H210" s="63" t="s">
        <v>276</v>
      </c>
      <c r="I210" s="63"/>
      <c r="J210" s="64" t="s">
        <v>746</v>
      </c>
      <c r="K210" s="63" t="s">
        <v>745</v>
      </c>
      <c r="L210" s="63"/>
      <c r="M210" s="63" t="s">
        <v>126</v>
      </c>
      <c r="N210" s="112">
        <v>1</v>
      </c>
      <c r="O210" s="63">
        <v>2700</v>
      </c>
      <c r="P210" s="63" t="s">
        <v>211</v>
      </c>
      <c r="Q210" s="63">
        <v>2700</v>
      </c>
      <c r="R210" s="63"/>
      <c r="S210" s="63"/>
      <c r="T210" s="63"/>
      <c r="U210" s="63"/>
      <c r="V210" s="63">
        <v>2700</v>
      </c>
      <c r="W210" s="63"/>
      <c r="X210" s="63"/>
      <c r="Y210" s="63"/>
      <c r="Z210" s="63"/>
      <c r="AA210" s="63"/>
      <c r="AB210" s="63"/>
      <c r="AC210" s="63"/>
    </row>
    <row r="211" spans="1:256" customFormat="1" ht="27.6" x14ac:dyDescent="0.3">
      <c r="A211" s="28" t="s">
        <v>33</v>
      </c>
      <c r="B211" s="63" t="s">
        <v>728</v>
      </c>
      <c r="C211" s="63" t="s">
        <v>35</v>
      </c>
      <c r="D211" s="63" t="s">
        <v>36</v>
      </c>
      <c r="E211" s="63" t="s">
        <v>35</v>
      </c>
      <c r="F211" s="63" t="s">
        <v>40</v>
      </c>
      <c r="G211" s="63">
        <v>35801</v>
      </c>
      <c r="H211" s="63" t="s">
        <v>325</v>
      </c>
      <c r="I211" s="63"/>
      <c r="J211" s="64" t="s">
        <v>744</v>
      </c>
      <c r="K211" s="63" t="s">
        <v>743</v>
      </c>
      <c r="L211" s="63"/>
      <c r="M211" s="63" t="s">
        <v>126</v>
      </c>
      <c r="N211" s="112">
        <v>1</v>
      </c>
      <c r="O211" s="63">
        <v>6638</v>
      </c>
      <c r="P211" s="63" t="s">
        <v>211</v>
      </c>
      <c r="Q211" s="63">
        <v>6638</v>
      </c>
      <c r="R211" s="63"/>
      <c r="S211" s="63"/>
      <c r="T211" s="63"/>
      <c r="U211" s="63"/>
      <c r="V211" s="63">
        <v>6638</v>
      </c>
      <c r="W211" s="63"/>
      <c r="X211" s="63"/>
      <c r="Y211" s="63"/>
      <c r="Z211" s="63"/>
      <c r="AA211" s="63"/>
      <c r="AB211" s="63"/>
      <c r="AC211" s="63"/>
    </row>
    <row r="212" spans="1:256" s="32" customFormat="1" x14ac:dyDescent="0.3">
      <c r="A212" s="28" t="s">
        <v>33</v>
      </c>
      <c r="B212" s="63" t="s">
        <v>728</v>
      </c>
      <c r="C212" s="63" t="s">
        <v>35</v>
      </c>
      <c r="D212" s="63" t="s">
        <v>47</v>
      </c>
      <c r="E212" s="63" t="s">
        <v>50</v>
      </c>
      <c r="F212" s="63" t="s">
        <v>37</v>
      </c>
      <c r="G212" s="63">
        <v>21101</v>
      </c>
      <c r="H212" s="63" t="s">
        <v>329</v>
      </c>
      <c r="I212" s="55" t="s">
        <v>684</v>
      </c>
      <c r="J212" s="64" t="s">
        <v>683</v>
      </c>
      <c r="K212" s="63" t="s">
        <v>735</v>
      </c>
      <c r="L212" s="63"/>
      <c r="M212" s="55" t="s">
        <v>123</v>
      </c>
      <c r="N212" s="55">
        <v>24</v>
      </c>
      <c r="O212" s="111">
        <v>129</v>
      </c>
      <c r="P212" s="63" t="s">
        <v>211</v>
      </c>
      <c r="Q212" s="111">
        <v>3096</v>
      </c>
      <c r="R212" s="63"/>
      <c r="S212" s="63"/>
      <c r="T212" s="63"/>
      <c r="U212" s="63"/>
      <c r="V212" s="111">
        <v>3096</v>
      </c>
      <c r="W212" s="63"/>
      <c r="X212" s="63"/>
      <c r="Y212" s="63"/>
      <c r="Z212" s="63"/>
      <c r="AA212" s="63"/>
      <c r="AB212" s="63"/>
      <c r="AC212" s="63"/>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c r="FK212"/>
      <c r="FL212"/>
      <c r="FM212"/>
      <c r="FN212"/>
      <c r="FO212"/>
      <c r="FP212"/>
      <c r="FQ212"/>
      <c r="FR212"/>
      <c r="FS212"/>
      <c r="FT212"/>
      <c r="FU212"/>
      <c r="FV212"/>
      <c r="FW212"/>
      <c r="FX212"/>
      <c r="FY212"/>
      <c r="FZ212"/>
      <c r="GA212"/>
      <c r="GB212"/>
      <c r="GC212"/>
      <c r="GD212"/>
      <c r="GE212"/>
      <c r="GF212"/>
      <c r="GG212"/>
      <c r="GH212"/>
      <c r="GI212"/>
      <c r="GJ212"/>
      <c r="GK212"/>
      <c r="GL212"/>
      <c r="GM212"/>
      <c r="GN212"/>
      <c r="GO212"/>
      <c r="GP212"/>
      <c r="GQ212"/>
      <c r="GR212"/>
      <c r="GS212"/>
      <c r="GT212"/>
      <c r="GU212"/>
      <c r="GV212"/>
      <c r="GW212"/>
      <c r="GX212"/>
      <c r="GY212"/>
      <c r="GZ212"/>
      <c r="HA212"/>
      <c r="HB212"/>
      <c r="HC212"/>
      <c r="HD212"/>
      <c r="HE212"/>
      <c r="HF212"/>
      <c r="HG212"/>
      <c r="HH212"/>
      <c r="HI212"/>
      <c r="HJ212"/>
      <c r="HK212"/>
      <c r="HL212"/>
      <c r="HM212"/>
      <c r="HN212"/>
      <c r="HO212"/>
      <c r="HP212"/>
      <c r="HQ212"/>
      <c r="HR212"/>
      <c r="HS212"/>
      <c r="HT212"/>
      <c r="HU212"/>
      <c r="HV212"/>
      <c r="HW212"/>
      <c r="HX212"/>
      <c r="HY212"/>
      <c r="HZ212"/>
      <c r="IA212"/>
      <c r="IB212"/>
      <c r="IC212"/>
      <c r="ID212"/>
      <c r="IE212"/>
      <c r="IF212"/>
      <c r="IG212"/>
      <c r="IH212"/>
      <c r="II212"/>
      <c r="IJ212"/>
      <c r="IK212"/>
      <c r="IL212"/>
      <c r="IM212"/>
      <c r="IN212"/>
      <c r="IO212"/>
      <c r="IP212"/>
      <c r="IQ212"/>
      <c r="IR212"/>
      <c r="IS212"/>
      <c r="IT212"/>
      <c r="IU212"/>
      <c r="IV212"/>
    </row>
    <row r="213" spans="1:256" s="32" customFormat="1" x14ac:dyDescent="0.3">
      <c r="A213" s="28" t="s">
        <v>33</v>
      </c>
      <c r="B213" s="63" t="s">
        <v>728</v>
      </c>
      <c r="C213" s="63" t="s">
        <v>35</v>
      </c>
      <c r="D213" s="63" t="s">
        <v>47</v>
      </c>
      <c r="E213" s="63" t="s">
        <v>50</v>
      </c>
      <c r="F213" s="63" t="s">
        <v>37</v>
      </c>
      <c r="G213" s="63">
        <v>21101</v>
      </c>
      <c r="H213" s="63" t="s">
        <v>329</v>
      </c>
      <c r="I213" s="55" t="s">
        <v>458</v>
      </c>
      <c r="J213" s="64" t="s">
        <v>457</v>
      </c>
      <c r="K213" s="63" t="s">
        <v>735</v>
      </c>
      <c r="L213" s="63"/>
      <c r="M213" s="55" t="s">
        <v>287</v>
      </c>
      <c r="N213" s="55">
        <v>6</v>
      </c>
      <c r="O213" s="111">
        <v>4</v>
      </c>
      <c r="P213" s="63" t="s">
        <v>211</v>
      </c>
      <c r="Q213" s="111">
        <v>24</v>
      </c>
      <c r="R213" s="63"/>
      <c r="S213" s="63"/>
      <c r="T213" s="63"/>
      <c r="U213" s="63"/>
      <c r="V213" s="111">
        <v>24</v>
      </c>
      <c r="W213" s="63"/>
      <c r="X213" s="63"/>
      <c r="Y213" s="63"/>
      <c r="Z213" s="63"/>
      <c r="AA213" s="63"/>
      <c r="AB213" s="63"/>
      <c r="AC213" s="6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c r="EN213"/>
      <c r="EO213"/>
      <c r="EP213"/>
      <c r="EQ213"/>
      <c r="ER213"/>
      <c r="ES213"/>
      <c r="ET213"/>
      <c r="EU213"/>
      <c r="EV213"/>
      <c r="EW213"/>
      <c r="EX213"/>
      <c r="EY213"/>
      <c r="EZ213"/>
      <c r="FA213"/>
      <c r="FB213"/>
      <c r="FC213"/>
      <c r="FD213"/>
      <c r="FE213"/>
      <c r="FF213"/>
      <c r="FG213"/>
      <c r="FH213"/>
      <c r="FI213"/>
      <c r="FJ213"/>
      <c r="FK213"/>
      <c r="FL213"/>
      <c r="FM213"/>
      <c r="FN213"/>
      <c r="FO213"/>
      <c r="FP213"/>
      <c r="FQ213"/>
      <c r="FR213"/>
      <c r="FS213"/>
      <c r="FT213"/>
      <c r="FU213"/>
      <c r="FV213"/>
      <c r="FW213"/>
      <c r="FX213"/>
      <c r="FY213"/>
      <c r="FZ213"/>
      <c r="GA213"/>
      <c r="GB213"/>
      <c r="GC213"/>
      <c r="GD213"/>
      <c r="GE213"/>
      <c r="GF213"/>
      <c r="GG213"/>
      <c r="GH213"/>
      <c r="GI213"/>
      <c r="GJ213"/>
      <c r="GK213"/>
      <c r="GL213"/>
      <c r="GM213"/>
      <c r="GN213"/>
      <c r="GO213"/>
      <c r="GP213"/>
      <c r="GQ213"/>
      <c r="GR213"/>
      <c r="GS213"/>
      <c r="GT213"/>
      <c r="GU213"/>
      <c r="GV213"/>
      <c r="GW213"/>
      <c r="GX213"/>
      <c r="GY213"/>
      <c r="GZ213"/>
      <c r="HA213"/>
      <c r="HB213"/>
      <c r="HC213"/>
      <c r="HD213"/>
      <c r="HE213"/>
      <c r="HF213"/>
      <c r="HG213"/>
      <c r="HH213"/>
      <c r="HI213"/>
      <c r="HJ213"/>
      <c r="HK213"/>
      <c r="HL213"/>
      <c r="HM213"/>
      <c r="HN213"/>
      <c r="HO213"/>
      <c r="HP213"/>
      <c r="HQ213"/>
      <c r="HR213"/>
      <c r="HS213"/>
      <c r="HT213"/>
      <c r="HU213"/>
      <c r="HV213"/>
      <c r="HW213"/>
      <c r="HX213"/>
      <c r="HY213"/>
      <c r="HZ213"/>
      <c r="IA213"/>
      <c r="IB213"/>
      <c r="IC213"/>
      <c r="ID213"/>
      <c r="IE213"/>
      <c r="IF213"/>
      <c r="IG213"/>
      <c r="IH213"/>
      <c r="II213"/>
      <c r="IJ213"/>
      <c r="IK213"/>
      <c r="IL213"/>
      <c r="IM213"/>
      <c r="IN213"/>
      <c r="IO213"/>
      <c r="IP213"/>
      <c r="IQ213"/>
      <c r="IR213"/>
      <c r="IS213"/>
      <c r="IT213"/>
      <c r="IU213"/>
      <c r="IV213"/>
    </row>
    <row r="214" spans="1:256" s="32" customFormat="1" x14ac:dyDescent="0.3">
      <c r="A214" s="28" t="s">
        <v>33</v>
      </c>
      <c r="B214" s="63" t="s">
        <v>728</v>
      </c>
      <c r="C214" s="63" t="s">
        <v>35</v>
      </c>
      <c r="D214" s="63" t="s">
        <v>39</v>
      </c>
      <c r="E214" s="63" t="s">
        <v>70</v>
      </c>
      <c r="F214" s="63" t="s">
        <v>658</v>
      </c>
      <c r="G214" s="63">
        <v>21601</v>
      </c>
      <c r="H214" s="63" t="s">
        <v>294</v>
      </c>
      <c r="I214" s="55" t="s">
        <v>742</v>
      </c>
      <c r="J214" s="64" t="s">
        <v>353</v>
      </c>
      <c r="K214" s="63" t="s">
        <v>735</v>
      </c>
      <c r="L214" s="63"/>
      <c r="M214" s="55" t="s">
        <v>297</v>
      </c>
      <c r="N214" s="55">
        <v>8</v>
      </c>
      <c r="O214" s="112">
        <v>320</v>
      </c>
      <c r="P214" s="63" t="s">
        <v>211</v>
      </c>
      <c r="Q214" s="63">
        <v>2560</v>
      </c>
      <c r="R214" s="63"/>
      <c r="S214" s="63"/>
      <c r="T214" s="63"/>
      <c r="U214" s="63"/>
      <c r="V214" s="63">
        <v>2560</v>
      </c>
      <c r="W214" s="63"/>
      <c r="X214" s="63"/>
      <c r="Y214" s="63"/>
      <c r="Z214" s="63"/>
      <c r="AA214" s="63"/>
      <c r="AB214" s="63"/>
      <c r="AC214" s="63"/>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c r="EF214"/>
      <c r="EG214"/>
      <c r="EH214"/>
      <c r="EI214"/>
      <c r="EJ214"/>
      <c r="EK214"/>
      <c r="EL214"/>
      <c r="EM214"/>
      <c r="EN214"/>
      <c r="EO214"/>
      <c r="EP214"/>
      <c r="EQ214"/>
      <c r="ER214"/>
      <c r="ES214"/>
      <c r="ET214"/>
      <c r="EU214"/>
      <c r="EV214"/>
      <c r="EW214"/>
      <c r="EX214"/>
      <c r="EY214"/>
      <c r="EZ214"/>
      <c r="FA214"/>
      <c r="FB214"/>
      <c r="FC214"/>
      <c r="FD214"/>
      <c r="FE214"/>
      <c r="FF214"/>
      <c r="FG214"/>
      <c r="FH214"/>
      <c r="FI214"/>
      <c r="FJ214"/>
      <c r="FK214"/>
      <c r="FL214"/>
      <c r="FM214"/>
      <c r="FN214"/>
      <c r="FO214"/>
      <c r="FP214"/>
      <c r="FQ214"/>
      <c r="FR214"/>
      <c r="FS214"/>
      <c r="FT214"/>
      <c r="FU214"/>
      <c r="FV214"/>
      <c r="FW214"/>
      <c r="FX214"/>
      <c r="FY214"/>
      <c r="FZ214"/>
      <c r="GA214"/>
      <c r="GB214"/>
      <c r="GC214"/>
      <c r="GD214"/>
      <c r="GE214"/>
      <c r="GF214"/>
      <c r="GG214"/>
      <c r="GH214"/>
      <c r="GI214"/>
      <c r="GJ214"/>
      <c r="GK214"/>
      <c r="GL214"/>
      <c r="GM214"/>
      <c r="GN214"/>
      <c r="GO214"/>
      <c r="GP214"/>
      <c r="GQ214"/>
      <c r="GR214"/>
      <c r="GS214"/>
      <c r="GT214"/>
      <c r="GU214"/>
      <c r="GV214"/>
      <c r="GW214"/>
      <c r="GX214"/>
      <c r="GY214"/>
      <c r="GZ214"/>
      <c r="HA214"/>
      <c r="HB214"/>
      <c r="HC214"/>
      <c r="HD214"/>
      <c r="HE214"/>
      <c r="HF214"/>
      <c r="HG214"/>
      <c r="HH214"/>
      <c r="HI214"/>
      <c r="HJ214"/>
      <c r="HK214"/>
      <c r="HL214"/>
      <c r="HM214"/>
      <c r="HN214"/>
      <c r="HO214"/>
      <c r="HP214"/>
      <c r="HQ214"/>
      <c r="HR214"/>
      <c r="HS214"/>
      <c r="HT214"/>
      <c r="HU214"/>
      <c r="HV214"/>
      <c r="HW214"/>
      <c r="HX214"/>
      <c r="HY214"/>
      <c r="HZ214"/>
      <c r="IA214"/>
      <c r="IB214"/>
      <c r="IC214"/>
      <c r="ID214"/>
      <c r="IE214"/>
      <c r="IF214"/>
      <c r="IG214"/>
      <c r="IH214"/>
      <c r="II214"/>
      <c r="IJ214"/>
      <c r="IK214"/>
      <c r="IL214"/>
      <c r="IM214"/>
      <c r="IN214"/>
      <c r="IO214"/>
      <c r="IP214"/>
      <c r="IQ214"/>
      <c r="IR214"/>
      <c r="IS214"/>
      <c r="IT214"/>
      <c r="IU214"/>
      <c r="IV214"/>
    </row>
    <row r="215" spans="1:256" s="32" customFormat="1" ht="27.6" x14ac:dyDescent="0.3">
      <c r="A215" s="28" t="s">
        <v>33</v>
      </c>
      <c r="B215" s="63" t="s">
        <v>728</v>
      </c>
      <c r="C215" s="63" t="s">
        <v>35</v>
      </c>
      <c r="D215" s="63" t="s">
        <v>39</v>
      </c>
      <c r="E215" s="63" t="s">
        <v>68</v>
      </c>
      <c r="F215" s="63" t="s">
        <v>42</v>
      </c>
      <c r="G215" s="63">
        <v>21601</v>
      </c>
      <c r="H215" s="63" t="s">
        <v>294</v>
      </c>
      <c r="I215" s="55" t="s">
        <v>741</v>
      </c>
      <c r="J215" s="64" t="s">
        <v>740</v>
      </c>
      <c r="K215" s="63" t="s">
        <v>735</v>
      </c>
      <c r="L215" s="63"/>
      <c r="M215" s="55" t="s">
        <v>287</v>
      </c>
      <c r="N215" s="55">
        <v>2</v>
      </c>
      <c r="O215" s="111">
        <v>752</v>
      </c>
      <c r="P215" s="63" t="s">
        <v>211</v>
      </c>
      <c r="Q215" s="111">
        <v>1505</v>
      </c>
      <c r="R215" s="63"/>
      <c r="S215" s="63"/>
      <c r="T215" s="63"/>
      <c r="U215" s="63"/>
      <c r="V215" s="111">
        <v>1505</v>
      </c>
      <c r="W215" s="63"/>
      <c r="X215" s="63"/>
      <c r="Y215" s="63"/>
      <c r="Z215" s="63"/>
      <c r="AA215" s="63"/>
      <c r="AB215" s="63"/>
      <c r="AC215" s="63"/>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c r="ES215"/>
      <c r="ET215"/>
      <c r="EU215"/>
      <c r="EV215"/>
      <c r="EW215"/>
      <c r="EX215"/>
      <c r="EY215"/>
      <c r="EZ215"/>
      <c r="FA215"/>
      <c r="FB215"/>
      <c r="FC215"/>
      <c r="FD215"/>
      <c r="FE215"/>
      <c r="FF215"/>
      <c r="FG215"/>
      <c r="FH215"/>
      <c r="FI215"/>
      <c r="FJ215"/>
      <c r="FK215"/>
      <c r="FL215"/>
      <c r="FM215"/>
      <c r="FN215"/>
      <c r="FO215"/>
      <c r="FP215"/>
      <c r="FQ215"/>
      <c r="FR215"/>
      <c r="FS215"/>
      <c r="FT215"/>
      <c r="FU215"/>
      <c r="FV215"/>
      <c r="FW215"/>
      <c r="FX215"/>
      <c r="FY215"/>
      <c r="FZ215"/>
      <c r="GA215"/>
      <c r="GB215"/>
      <c r="GC215"/>
      <c r="GD215"/>
      <c r="GE215"/>
      <c r="GF215"/>
      <c r="GG215"/>
      <c r="GH215"/>
      <c r="GI215"/>
      <c r="GJ215"/>
      <c r="GK215"/>
      <c r="GL215"/>
      <c r="GM215"/>
      <c r="GN215"/>
      <c r="GO215"/>
      <c r="GP215"/>
      <c r="GQ215"/>
      <c r="GR215"/>
      <c r="GS215"/>
      <c r="GT215"/>
      <c r="GU215"/>
      <c r="GV215"/>
      <c r="GW215"/>
      <c r="GX215"/>
      <c r="GY215"/>
      <c r="GZ215"/>
      <c r="HA215"/>
      <c r="HB215"/>
      <c r="HC215"/>
      <c r="HD215"/>
      <c r="HE215"/>
      <c r="HF215"/>
      <c r="HG215"/>
      <c r="HH215"/>
      <c r="HI215"/>
      <c r="HJ215"/>
      <c r="HK215"/>
      <c r="HL215"/>
      <c r="HM215"/>
      <c r="HN215"/>
      <c r="HO215"/>
      <c r="HP215"/>
      <c r="HQ215"/>
      <c r="HR215"/>
      <c r="HS215"/>
      <c r="HT215"/>
      <c r="HU215"/>
      <c r="HV215"/>
      <c r="HW215"/>
      <c r="HX215"/>
      <c r="HY215"/>
      <c r="HZ215"/>
      <c r="IA215"/>
      <c r="IB215"/>
      <c r="IC215"/>
      <c r="ID215"/>
      <c r="IE215"/>
      <c r="IF215"/>
      <c r="IG215"/>
      <c r="IH215"/>
      <c r="II215"/>
      <c r="IJ215"/>
      <c r="IK215"/>
      <c r="IL215"/>
      <c r="IM215"/>
      <c r="IN215"/>
      <c r="IO215"/>
      <c r="IP215"/>
      <c r="IQ215"/>
      <c r="IR215"/>
      <c r="IS215"/>
      <c r="IT215"/>
      <c r="IU215"/>
      <c r="IV215"/>
    </row>
    <row r="216" spans="1:256" s="32" customFormat="1" x14ac:dyDescent="0.3">
      <c r="A216" s="28" t="s">
        <v>33</v>
      </c>
      <c r="B216" s="63" t="s">
        <v>728</v>
      </c>
      <c r="C216" s="63" t="s">
        <v>35</v>
      </c>
      <c r="D216" s="63" t="s">
        <v>39</v>
      </c>
      <c r="E216" s="63" t="s">
        <v>68</v>
      </c>
      <c r="F216" s="63" t="s">
        <v>42</v>
      </c>
      <c r="G216" s="63">
        <v>21601</v>
      </c>
      <c r="H216" s="63" t="s">
        <v>294</v>
      </c>
      <c r="I216" s="55" t="s">
        <v>295</v>
      </c>
      <c r="J216" s="64" t="s">
        <v>296</v>
      </c>
      <c r="K216" s="63" t="s">
        <v>735</v>
      </c>
      <c r="L216" s="63"/>
      <c r="M216" s="55" t="s">
        <v>297</v>
      </c>
      <c r="N216" s="55">
        <v>3</v>
      </c>
      <c r="O216" s="111">
        <v>1271</v>
      </c>
      <c r="P216" s="63" t="s">
        <v>211</v>
      </c>
      <c r="Q216" s="111">
        <v>3813</v>
      </c>
      <c r="R216" s="63"/>
      <c r="S216" s="63"/>
      <c r="T216" s="63"/>
      <c r="U216" s="63"/>
      <c r="V216" s="111">
        <v>3813</v>
      </c>
      <c r="W216" s="63"/>
      <c r="X216" s="63"/>
      <c r="Y216" s="63"/>
      <c r="Z216" s="63"/>
      <c r="AA216" s="63"/>
      <c r="AB216" s="63"/>
      <c r="AC216" s="63"/>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c r="EF216"/>
      <c r="EG216"/>
      <c r="EH216"/>
      <c r="EI216"/>
      <c r="EJ216"/>
      <c r="EK216"/>
      <c r="EL216"/>
      <c r="EM216"/>
      <c r="EN216"/>
      <c r="EO216"/>
      <c r="EP216"/>
      <c r="EQ216"/>
      <c r="ER216"/>
      <c r="ES216"/>
      <c r="ET216"/>
      <c r="EU216"/>
      <c r="EV216"/>
      <c r="EW216"/>
      <c r="EX216"/>
      <c r="EY216"/>
      <c r="EZ216"/>
      <c r="FA216"/>
      <c r="FB216"/>
      <c r="FC216"/>
      <c r="FD216"/>
      <c r="FE216"/>
      <c r="FF216"/>
      <c r="FG216"/>
      <c r="FH216"/>
      <c r="FI216"/>
      <c r="FJ216"/>
      <c r="FK216"/>
      <c r="FL216"/>
      <c r="FM216"/>
      <c r="FN216"/>
      <c r="FO216"/>
      <c r="FP216"/>
      <c r="FQ216"/>
      <c r="FR216"/>
      <c r="FS216"/>
      <c r="FT216"/>
      <c r="FU216"/>
      <c r="FV216"/>
      <c r="FW216"/>
      <c r="FX216"/>
      <c r="FY216"/>
      <c r="FZ216"/>
      <c r="GA216"/>
      <c r="GB216"/>
      <c r="GC216"/>
      <c r="GD216"/>
      <c r="GE216"/>
      <c r="GF216"/>
      <c r="GG216"/>
      <c r="GH216"/>
      <c r="GI216"/>
      <c r="GJ216"/>
      <c r="GK216"/>
      <c r="GL216"/>
      <c r="GM216"/>
      <c r="GN216"/>
      <c r="GO216"/>
      <c r="GP216"/>
      <c r="GQ216"/>
      <c r="GR216"/>
      <c r="GS216"/>
      <c r="GT216"/>
      <c r="GU216"/>
      <c r="GV216"/>
      <c r="GW216"/>
      <c r="GX216"/>
      <c r="GY216"/>
      <c r="GZ216"/>
      <c r="HA216"/>
      <c r="HB216"/>
      <c r="HC216"/>
      <c r="HD216"/>
      <c r="HE216"/>
      <c r="HF216"/>
      <c r="HG216"/>
      <c r="HH216"/>
      <c r="HI216"/>
      <c r="HJ216"/>
      <c r="HK216"/>
      <c r="HL216"/>
      <c r="HM216"/>
      <c r="HN216"/>
      <c r="HO216"/>
      <c r="HP216"/>
      <c r="HQ216"/>
      <c r="HR216"/>
      <c r="HS216"/>
      <c r="HT216"/>
      <c r="HU216"/>
      <c r="HV216"/>
      <c r="HW216"/>
      <c r="HX216"/>
      <c r="HY216"/>
      <c r="HZ216"/>
      <c r="IA216"/>
      <c r="IB216"/>
      <c r="IC216"/>
      <c r="ID216"/>
      <c r="IE216"/>
      <c r="IF216"/>
      <c r="IG216"/>
      <c r="IH216"/>
      <c r="II216"/>
      <c r="IJ216"/>
      <c r="IK216"/>
      <c r="IL216"/>
      <c r="IM216"/>
      <c r="IN216"/>
      <c r="IO216"/>
      <c r="IP216"/>
      <c r="IQ216"/>
      <c r="IR216"/>
      <c r="IS216"/>
      <c r="IT216"/>
      <c r="IU216"/>
      <c r="IV216"/>
    </row>
    <row r="217" spans="1:256" s="32" customFormat="1" x14ac:dyDescent="0.3">
      <c r="A217" s="28" t="s">
        <v>33</v>
      </c>
      <c r="B217" s="63" t="s">
        <v>728</v>
      </c>
      <c r="C217" s="63" t="s">
        <v>35</v>
      </c>
      <c r="D217" s="63" t="s">
        <v>39</v>
      </c>
      <c r="E217" s="63" t="s">
        <v>68</v>
      </c>
      <c r="F217" s="63" t="s">
        <v>42</v>
      </c>
      <c r="G217" s="63">
        <v>21601</v>
      </c>
      <c r="H217" s="63" t="s">
        <v>294</v>
      </c>
      <c r="I217" s="55" t="s">
        <v>739</v>
      </c>
      <c r="J217" s="64" t="s">
        <v>738</v>
      </c>
      <c r="K217" s="63" t="s">
        <v>735</v>
      </c>
      <c r="L217" s="63"/>
      <c r="M217" s="55" t="s">
        <v>287</v>
      </c>
      <c r="N217" s="55">
        <v>3</v>
      </c>
      <c r="O217" s="111">
        <v>168</v>
      </c>
      <c r="P217" s="63" t="s">
        <v>211</v>
      </c>
      <c r="Q217" s="111">
        <v>504</v>
      </c>
      <c r="R217" s="63"/>
      <c r="S217" s="63"/>
      <c r="T217" s="63"/>
      <c r="U217" s="63"/>
      <c r="V217" s="111">
        <v>504</v>
      </c>
      <c r="W217" s="63"/>
      <c r="X217" s="63"/>
      <c r="Y217" s="63"/>
      <c r="Z217" s="63"/>
      <c r="AA217" s="63"/>
      <c r="AB217" s="63"/>
      <c r="AC217" s="63"/>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c r="EF217"/>
      <c r="EG217"/>
      <c r="EH217"/>
      <c r="EI217"/>
      <c r="EJ217"/>
      <c r="EK217"/>
      <c r="EL217"/>
      <c r="EM217"/>
      <c r="EN217"/>
      <c r="EO217"/>
      <c r="EP217"/>
      <c r="EQ217"/>
      <c r="ER217"/>
      <c r="ES217"/>
      <c r="ET217"/>
      <c r="EU217"/>
      <c r="EV217"/>
      <c r="EW217"/>
      <c r="EX217"/>
      <c r="EY217"/>
      <c r="EZ217"/>
      <c r="FA217"/>
      <c r="FB217"/>
      <c r="FC217"/>
      <c r="FD217"/>
      <c r="FE217"/>
      <c r="FF217"/>
      <c r="FG217"/>
      <c r="FH217"/>
      <c r="FI217"/>
      <c r="FJ217"/>
      <c r="FK217"/>
      <c r="FL217"/>
      <c r="FM217"/>
      <c r="FN217"/>
      <c r="FO217"/>
      <c r="FP217"/>
      <c r="FQ217"/>
      <c r="FR217"/>
      <c r="FS217"/>
      <c r="FT217"/>
      <c r="FU217"/>
      <c r="FV217"/>
      <c r="FW217"/>
      <c r="FX217"/>
      <c r="FY217"/>
      <c r="FZ217"/>
      <c r="GA217"/>
      <c r="GB217"/>
      <c r="GC217"/>
      <c r="GD217"/>
      <c r="GE217"/>
      <c r="GF217"/>
      <c r="GG217"/>
      <c r="GH217"/>
      <c r="GI217"/>
      <c r="GJ217"/>
      <c r="GK217"/>
      <c r="GL217"/>
      <c r="GM217"/>
      <c r="GN217"/>
      <c r="GO217"/>
      <c r="GP217"/>
      <c r="GQ217"/>
      <c r="GR217"/>
      <c r="GS217"/>
      <c r="GT217"/>
      <c r="GU217"/>
      <c r="GV217"/>
      <c r="GW217"/>
      <c r="GX217"/>
      <c r="GY217"/>
      <c r="GZ217"/>
      <c r="HA217"/>
      <c r="HB217"/>
      <c r="HC217"/>
      <c r="HD217"/>
      <c r="HE217"/>
      <c r="HF217"/>
      <c r="HG217"/>
      <c r="HH217"/>
      <c r="HI217"/>
      <c r="HJ217"/>
      <c r="HK217"/>
      <c r="HL217"/>
      <c r="HM217"/>
      <c r="HN217"/>
      <c r="HO217"/>
      <c r="HP217"/>
      <c r="HQ217"/>
      <c r="HR217"/>
      <c r="HS217"/>
      <c r="HT217"/>
      <c r="HU217"/>
      <c r="HV217"/>
      <c r="HW217"/>
      <c r="HX217"/>
      <c r="HY217"/>
      <c r="HZ217"/>
      <c r="IA217"/>
      <c r="IB217"/>
      <c r="IC217"/>
      <c r="ID217"/>
      <c r="IE217"/>
      <c r="IF217"/>
      <c r="IG217"/>
      <c r="IH217"/>
      <c r="II217"/>
      <c r="IJ217"/>
      <c r="IK217"/>
      <c r="IL217"/>
      <c r="IM217"/>
      <c r="IN217"/>
      <c r="IO217"/>
      <c r="IP217"/>
      <c r="IQ217"/>
      <c r="IR217"/>
      <c r="IS217"/>
      <c r="IT217"/>
      <c r="IU217"/>
      <c r="IV217"/>
    </row>
    <row r="218" spans="1:256" s="32" customFormat="1" ht="27.6" x14ac:dyDescent="0.3">
      <c r="A218" s="28" t="s">
        <v>33</v>
      </c>
      <c r="B218" s="63" t="s">
        <v>728</v>
      </c>
      <c r="C218" s="63" t="s">
        <v>35</v>
      </c>
      <c r="D218" s="63" t="s">
        <v>39</v>
      </c>
      <c r="E218" s="63" t="s">
        <v>68</v>
      </c>
      <c r="F218" s="63" t="s">
        <v>42</v>
      </c>
      <c r="G218" s="63">
        <v>21601</v>
      </c>
      <c r="H218" s="63" t="s">
        <v>294</v>
      </c>
      <c r="I218" s="55" t="s">
        <v>737</v>
      </c>
      <c r="J218" s="64" t="s">
        <v>736</v>
      </c>
      <c r="K218" s="63" t="s">
        <v>735</v>
      </c>
      <c r="L218" s="63"/>
      <c r="M218" s="55" t="s">
        <v>287</v>
      </c>
      <c r="N218" s="55">
        <v>4</v>
      </c>
      <c r="O218" s="111">
        <v>188</v>
      </c>
      <c r="P218" s="63" t="s">
        <v>211</v>
      </c>
      <c r="Q218" s="111">
        <v>754</v>
      </c>
      <c r="R218" s="63"/>
      <c r="S218" s="63"/>
      <c r="T218" s="63"/>
      <c r="U218" s="63"/>
      <c r="V218" s="111">
        <v>754</v>
      </c>
      <c r="W218" s="63"/>
      <c r="X218" s="63"/>
      <c r="Y218" s="63"/>
      <c r="Z218" s="63"/>
      <c r="AA218" s="63"/>
      <c r="AB218" s="63"/>
      <c r="AC218" s="63"/>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c r="EN218"/>
      <c r="EO218"/>
      <c r="EP218"/>
      <c r="EQ218"/>
      <c r="ER218"/>
      <c r="ES218"/>
      <c r="ET218"/>
      <c r="EU218"/>
      <c r="EV218"/>
      <c r="EW218"/>
      <c r="EX218"/>
      <c r="EY218"/>
      <c r="EZ218"/>
      <c r="FA218"/>
      <c r="FB218"/>
      <c r="FC218"/>
      <c r="FD218"/>
      <c r="FE218"/>
      <c r="FF218"/>
      <c r="FG218"/>
      <c r="FH218"/>
      <c r="FI218"/>
      <c r="FJ218"/>
      <c r="FK218"/>
      <c r="FL218"/>
      <c r="FM218"/>
      <c r="FN218"/>
      <c r="FO218"/>
      <c r="FP218"/>
      <c r="FQ218"/>
      <c r="FR218"/>
      <c r="FS218"/>
      <c r="FT218"/>
      <c r="FU218"/>
      <c r="FV218"/>
      <c r="FW218"/>
      <c r="FX218"/>
      <c r="FY218"/>
      <c r="FZ218"/>
      <c r="GA218"/>
      <c r="GB218"/>
      <c r="GC218"/>
      <c r="GD218"/>
      <c r="GE218"/>
      <c r="GF218"/>
      <c r="GG218"/>
      <c r="GH218"/>
      <c r="GI218"/>
      <c r="GJ218"/>
      <c r="GK218"/>
      <c r="GL218"/>
      <c r="GM218"/>
      <c r="GN218"/>
      <c r="GO218"/>
      <c r="GP218"/>
      <c r="GQ218"/>
      <c r="GR218"/>
      <c r="GS218"/>
      <c r="GT218"/>
      <c r="GU218"/>
      <c r="GV218"/>
      <c r="GW218"/>
      <c r="GX218"/>
      <c r="GY218"/>
      <c r="GZ218"/>
      <c r="HA218"/>
      <c r="HB218"/>
      <c r="HC218"/>
      <c r="HD218"/>
      <c r="HE218"/>
      <c r="HF218"/>
      <c r="HG218"/>
      <c r="HH218"/>
      <c r="HI218"/>
      <c r="HJ218"/>
      <c r="HK218"/>
      <c r="HL218"/>
      <c r="HM218"/>
      <c r="HN218"/>
      <c r="HO218"/>
      <c r="HP218"/>
      <c r="HQ218"/>
      <c r="HR218"/>
      <c r="HS218"/>
      <c r="HT218"/>
      <c r="HU218"/>
      <c r="HV218"/>
      <c r="HW218"/>
      <c r="HX218"/>
      <c r="HY218"/>
      <c r="HZ218"/>
      <c r="IA218"/>
      <c r="IB218"/>
      <c r="IC218"/>
      <c r="ID218"/>
      <c r="IE218"/>
      <c r="IF218"/>
      <c r="IG218"/>
      <c r="IH218"/>
      <c r="II218"/>
      <c r="IJ218"/>
      <c r="IK218"/>
      <c r="IL218"/>
      <c r="IM218"/>
      <c r="IN218"/>
      <c r="IO218"/>
      <c r="IP218"/>
      <c r="IQ218"/>
      <c r="IR218"/>
      <c r="IS218"/>
      <c r="IT218"/>
      <c r="IU218"/>
      <c r="IV218"/>
    </row>
    <row r="219" spans="1:256" s="32" customFormat="1" x14ac:dyDescent="0.3">
      <c r="A219" s="28" t="s">
        <v>33</v>
      </c>
      <c r="B219" s="63" t="s">
        <v>728</v>
      </c>
      <c r="C219" s="63" t="s">
        <v>35</v>
      </c>
      <c r="D219" s="63" t="s">
        <v>39</v>
      </c>
      <c r="E219" s="63" t="s">
        <v>68</v>
      </c>
      <c r="F219" s="63" t="s">
        <v>69</v>
      </c>
      <c r="G219" s="63">
        <v>21101</v>
      </c>
      <c r="H219" s="63" t="s">
        <v>329</v>
      </c>
      <c r="I219" s="55" t="s">
        <v>137</v>
      </c>
      <c r="J219" s="64" t="s">
        <v>138</v>
      </c>
      <c r="K219" s="63" t="s">
        <v>735</v>
      </c>
      <c r="L219" s="63"/>
      <c r="M219" s="55" t="s">
        <v>122</v>
      </c>
      <c r="N219" s="55">
        <v>4</v>
      </c>
      <c r="O219" s="111">
        <v>1080</v>
      </c>
      <c r="P219" s="63" t="s">
        <v>211</v>
      </c>
      <c r="Q219" s="111">
        <v>4320</v>
      </c>
      <c r="R219" s="63"/>
      <c r="S219" s="63"/>
      <c r="T219" s="63"/>
      <c r="U219" s="63"/>
      <c r="V219" s="111">
        <v>4320</v>
      </c>
      <c r="W219" s="63"/>
      <c r="X219" s="63"/>
      <c r="Y219" s="63"/>
      <c r="Z219" s="63"/>
      <c r="AA219" s="63"/>
      <c r="AB219" s="63"/>
      <c r="AC219" s="63"/>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c r="EN219"/>
      <c r="EO219"/>
      <c r="EP219"/>
      <c r="EQ219"/>
      <c r="ER219"/>
      <c r="ES219"/>
      <c r="ET219"/>
      <c r="EU219"/>
      <c r="EV219"/>
      <c r="EW219"/>
      <c r="EX219"/>
      <c r="EY219"/>
      <c r="EZ219"/>
      <c r="FA219"/>
      <c r="FB219"/>
      <c r="FC219"/>
      <c r="FD219"/>
      <c r="FE219"/>
      <c r="FF219"/>
      <c r="FG219"/>
      <c r="FH219"/>
      <c r="FI219"/>
      <c r="FJ219"/>
      <c r="FK219"/>
      <c r="FL219"/>
      <c r="FM219"/>
      <c r="FN219"/>
      <c r="FO219"/>
      <c r="FP219"/>
      <c r="FQ219"/>
      <c r="FR219"/>
      <c r="FS219"/>
      <c r="FT219"/>
      <c r="FU219"/>
      <c r="FV219"/>
      <c r="FW219"/>
      <c r="FX219"/>
      <c r="FY219"/>
      <c r="FZ219"/>
      <c r="GA219"/>
      <c r="GB219"/>
      <c r="GC219"/>
      <c r="GD219"/>
      <c r="GE219"/>
      <c r="GF219"/>
      <c r="GG219"/>
      <c r="GH219"/>
      <c r="GI219"/>
      <c r="GJ219"/>
      <c r="GK219"/>
      <c r="GL219"/>
      <c r="GM219"/>
      <c r="GN219"/>
      <c r="GO219"/>
      <c r="GP219"/>
      <c r="GQ219"/>
      <c r="GR219"/>
      <c r="GS219"/>
      <c r="GT219"/>
      <c r="GU219"/>
      <c r="GV219"/>
      <c r="GW219"/>
      <c r="GX219"/>
      <c r="GY219"/>
      <c r="GZ219"/>
      <c r="HA219"/>
      <c r="HB219"/>
      <c r="HC219"/>
      <c r="HD219"/>
      <c r="HE219"/>
      <c r="HF219"/>
      <c r="HG219"/>
      <c r="HH219"/>
      <c r="HI219"/>
      <c r="HJ219"/>
      <c r="HK219"/>
      <c r="HL219"/>
      <c r="HM219"/>
      <c r="HN219"/>
      <c r="HO219"/>
      <c r="HP219"/>
      <c r="HQ219"/>
      <c r="HR219"/>
      <c r="HS219"/>
      <c r="HT219"/>
      <c r="HU219"/>
      <c r="HV219"/>
      <c r="HW219"/>
      <c r="HX219"/>
      <c r="HY219"/>
      <c r="HZ219"/>
      <c r="IA219"/>
      <c r="IB219"/>
      <c r="IC219"/>
      <c r="ID219"/>
      <c r="IE219"/>
      <c r="IF219"/>
      <c r="IG219"/>
      <c r="IH219"/>
      <c r="II219"/>
      <c r="IJ219"/>
      <c r="IK219"/>
      <c r="IL219"/>
      <c r="IM219"/>
      <c r="IN219"/>
      <c r="IO219"/>
      <c r="IP219"/>
      <c r="IQ219"/>
      <c r="IR219"/>
      <c r="IS219"/>
      <c r="IT219"/>
      <c r="IU219"/>
      <c r="IV219"/>
    </row>
    <row r="220" spans="1:256" s="32" customFormat="1" x14ac:dyDescent="0.3">
      <c r="A220" s="28" t="s">
        <v>33</v>
      </c>
      <c r="B220" s="63" t="s">
        <v>728</v>
      </c>
      <c r="C220" s="63" t="s">
        <v>35</v>
      </c>
      <c r="D220" s="63" t="s">
        <v>39</v>
      </c>
      <c r="E220" s="63" t="s">
        <v>68</v>
      </c>
      <c r="F220" s="63" t="s">
        <v>69</v>
      </c>
      <c r="G220" s="63">
        <v>21101</v>
      </c>
      <c r="H220" s="63" t="s">
        <v>329</v>
      </c>
      <c r="I220" s="55" t="s">
        <v>699</v>
      </c>
      <c r="J220" s="64" t="s">
        <v>698</v>
      </c>
      <c r="K220" s="63" t="s">
        <v>735</v>
      </c>
      <c r="L220" s="63"/>
      <c r="M220" s="55" t="s">
        <v>123</v>
      </c>
      <c r="N220" s="55">
        <v>6</v>
      </c>
      <c r="O220" s="111">
        <v>108</v>
      </c>
      <c r="P220" s="63" t="s">
        <v>211</v>
      </c>
      <c r="Q220" s="111">
        <v>648</v>
      </c>
      <c r="R220" s="63"/>
      <c r="S220" s="63"/>
      <c r="T220" s="63"/>
      <c r="U220" s="63"/>
      <c r="V220" s="111">
        <v>648</v>
      </c>
      <c r="W220" s="63"/>
      <c r="X220" s="63"/>
      <c r="Y220" s="63"/>
      <c r="Z220" s="63"/>
      <c r="AA220" s="63"/>
      <c r="AB220" s="63"/>
      <c r="AC220" s="63"/>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c r="EN220"/>
      <c r="EO220"/>
      <c r="EP220"/>
      <c r="EQ220"/>
      <c r="ER220"/>
      <c r="ES220"/>
      <c r="ET220"/>
      <c r="EU220"/>
      <c r="EV220"/>
      <c r="EW220"/>
      <c r="EX220"/>
      <c r="EY220"/>
      <c r="EZ220"/>
      <c r="FA220"/>
      <c r="FB220"/>
      <c r="FC220"/>
      <c r="FD220"/>
      <c r="FE220"/>
      <c r="FF220"/>
      <c r="FG220"/>
      <c r="FH220"/>
      <c r="FI220"/>
      <c r="FJ220"/>
      <c r="FK220"/>
      <c r="FL220"/>
      <c r="FM220"/>
      <c r="FN220"/>
      <c r="FO220"/>
      <c r="FP220"/>
      <c r="FQ220"/>
      <c r="FR220"/>
      <c r="FS220"/>
      <c r="FT220"/>
      <c r="FU220"/>
      <c r="FV220"/>
      <c r="FW220"/>
      <c r="FX220"/>
      <c r="FY220"/>
      <c r="FZ220"/>
      <c r="GA220"/>
      <c r="GB220"/>
      <c r="GC220"/>
      <c r="GD220"/>
      <c r="GE220"/>
      <c r="GF220"/>
      <c r="GG220"/>
      <c r="GH220"/>
      <c r="GI220"/>
      <c r="GJ220"/>
      <c r="GK220"/>
      <c r="GL220"/>
      <c r="GM220"/>
      <c r="GN220"/>
      <c r="GO220"/>
      <c r="GP220"/>
      <c r="GQ220"/>
      <c r="GR220"/>
      <c r="GS220"/>
      <c r="GT220"/>
      <c r="GU220"/>
      <c r="GV220"/>
      <c r="GW220"/>
      <c r="GX220"/>
      <c r="GY220"/>
      <c r="GZ220"/>
      <c r="HA220"/>
      <c r="HB220"/>
      <c r="HC220"/>
      <c r="HD220"/>
      <c r="HE220"/>
      <c r="HF220"/>
      <c r="HG220"/>
      <c r="HH220"/>
      <c r="HI220"/>
      <c r="HJ220"/>
      <c r="HK220"/>
      <c r="HL220"/>
      <c r="HM220"/>
      <c r="HN220"/>
      <c r="HO220"/>
      <c r="HP220"/>
      <c r="HQ220"/>
      <c r="HR220"/>
      <c r="HS220"/>
      <c r="HT220"/>
      <c r="HU220"/>
      <c r="HV220"/>
      <c r="HW220"/>
      <c r="HX220"/>
      <c r="HY220"/>
      <c r="HZ220"/>
      <c r="IA220"/>
      <c r="IB220"/>
      <c r="IC220"/>
      <c r="ID220"/>
      <c r="IE220"/>
      <c r="IF220"/>
      <c r="IG220"/>
      <c r="IH220"/>
      <c r="II220"/>
      <c r="IJ220"/>
      <c r="IK220"/>
      <c r="IL220"/>
      <c r="IM220"/>
      <c r="IN220"/>
      <c r="IO220"/>
      <c r="IP220"/>
      <c r="IQ220"/>
      <c r="IR220"/>
      <c r="IS220"/>
      <c r="IT220"/>
      <c r="IU220"/>
      <c r="IV220"/>
    </row>
    <row r="221" spans="1:256" s="32" customFormat="1" x14ac:dyDescent="0.3">
      <c r="A221" s="28" t="s">
        <v>33</v>
      </c>
      <c r="B221" s="63" t="s">
        <v>728</v>
      </c>
      <c r="C221" s="63" t="s">
        <v>35</v>
      </c>
      <c r="D221" s="63" t="s">
        <v>39</v>
      </c>
      <c r="E221" s="63" t="s">
        <v>68</v>
      </c>
      <c r="F221" s="63" t="s">
        <v>69</v>
      </c>
      <c r="G221" s="63">
        <v>21101</v>
      </c>
      <c r="H221" s="63" t="s">
        <v>329</v>
      </c>
      <c r="I221" s="55" t="s">
        <v>613</v>
      </c>
      <c r="J221" s="64" t="s">
        <v>612</v>
      </c>
      <c r="K221" s="63" t="s">
        <v>735</v>
      </c>
      <c r="L221" s="63"/>
      <c r="M221" s="55" t="s">
        <v>122</v>
      </c>
      <c r="N221" s="55">
        <v>1</v>
      </c>
      <c r="O221" s="111">
        <v>32</v>
      </c>
      <c r="P221" s="63" t="s">
        <v>211</v>
      </c>
      <c r="Q221" s="111">
        <v>32</v>
      </c>
      <c r="R221" s="63"/>
      <c r="S221" s="63"/>
      <c r="T221" s="63"/>
      <c r="U221" s="63"/>
      <c r="V221" s="111">
        <v>32</v>
      </c>
      <c r="W221" s="63"/>
      <c r="X221" s="63"/>
      <c r="Y221" s="63"/>
      <c r="Z221" s="63"/>
      <c r="AA221" s="63"/>
      <c r="AB221" s="63"/>
      <c r="AC221" s="63"/>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c r="EN221"/>
      <c r="EO221"/>
      <c r="EP221"/>
      <c r="EQ221"/>
      <c r="ER221"/>
      <c r="ES221"/>
      <c r="ET221"/>
      <c r="EU221"/>
      <c r="EV221"/>
      <c r="EW221"/>
      <c r="EX221"/>
      <c r="EY221"/>
      <c r="EZ221"/>
      <c r="FA221"/>
      <c r="FB221"/>
      <c r="FC221"/>
      <c r="FD221"/>
      <c r="FE221"/>
      <c r="FF221"/>
      <c r="FG221"/>
      <c r="FH221"/>
      <c r="FI221"/>
      <c r="FJ221"/>
      <c r="FK221"/>
      <c r="FL221"/>
      <c r="FM221"/>
      <c r="FN221"/>
      <c r="FO221"/>
      <c r="FP221"/>
      <c r="FQ221"/>
      <c r="FR221"/>
      <c r="FS221"/>
      <c r="FT221"/>
      <c r="FU221"/>
      <c r="FV221"/>
      <c r="FW221"/>
      <c r="FX221"/>
      <c r="FY221"/>
      <c r="FZ221"/>
      <c r="GA221"/>
      <c r="GB221"/>
      <c r="GC221"/>
      <c r="GD221"/>
      <c r="GE221"/>
      <c r="GF221"/>
      <c r="GG221"/>
      <c r="GH221"/>
      <c r="GI221"/>
      <c r="GJ221"/>
      <c r="GK221"/>
      <c r="GL221"/>
      <c r="GM221"/>
      <c r="GN221"/>
      <c r="GO221"/>
      <c r="GP221"/>
      <c r="GQ221"/>
      <c r="GR221"/>
      <c r="GS221"/>
      <c r="GT221"/>
      <c r="GU221"/>
      <c r="GV221"/>
      <c r="GW221"/>
      <c r="GX221"/>
      <c r="GY221"/>
      <c r="GZ221"/>
      <c r="HA221"/>
      <c r="HB221"/>
      <c r="HC221"/>
      <c r="HD221"/>
      <c r="HE221"/>
      <c r="HF221"/>
      <c r="HG221"/>
      <c r="HH221"/>
      <c r="HI221"/>
      <c r="HJ221"/>
      <c r="HK221"/>
      <c r="HL221"/>
      <c r="HM221"/>
      <c r="HN221"/>
      <c r="HO221"/>
      <c r="HP221"/>
      <c r="HQ221"/>
      <c r="HR221"/>
      <c r="HS221"/>
      <c r="HT221"/>
      <c r="HU221"/>
      <c r="HV221"/>
      <c r="HW221"/>
      <c r="HX221"/>
      <c r="HY221"/>
      <c r="HZ221"/>
      <c r="IA221"/>
      <c r="IB221"/>
      <c r="IC221"/>
      <c r="ID221"/>
      <c r="IE221"/>
      <c r="IF221"/>
      <c r="IG221"/>
      <c r="IH221"/>
      <c r="II221"/>
      <c r="IJ221"/>
      <c r="IK221"/>
      <c r="IL221"/>
      <c r="IM221"/>
      <c r="IN221"/>
      <c r="IO221"/>
      <c r="IP221"/>
      <c r="IQ221"/>
      <c r="IR221"/>
      <c r="IS221"/>
      <c r="IT221"/>
      <c r="IU221"/>
      <c r="IV221"/>
    </row>
    <row r="222" spans="1:256" s="32" customFormat="1" ht="41.4" x14ac:dyDescent="0.3">
      <c r="A222" s="28" t="s">
        <v>33</v>
      </c>
      <c r="B222" s="63" t="s">
        <v>728</v>
      </c>
      <c r="C222" s="63" t="s">
        <v>35</v>
      </c>
      <c r="D222" s="63" t="s">
        <v>39</v>
      </c>
      <c r="E222" s="63" t="s">
        <v>68</v>
      </c>
      <c r="F222" s="63" t="s">
        <v>69</v>
      </c>
      <c r="G222" s="63">
        <v>33801</v>
      </c>
      <c r="H222" s="63" t="s">
        <v>264</v>
      </c>
      <c r="I222" s="63"/>
      <c r="J222" s="64" t="s">
        <v>734</v>
      </c>
      <c r="K222" s="63" t="s">
        <v>733</v>
      </c>
      <c r="L222" s="63"/>
      <c r="M222" s="63" t="s">
        <v>126</v>
      </c>
      <c r="N222" s="112">
        <v>1</v>
      </c>
      <c r="O222" s="63">
        <v>9300</v>
      </c>
      <c r="P222" s="63" t="s">
        <v>211</v>
      </c>
      <c r="Q222" s="63">
        <v>9300</v>
      </c>
      <c r="R222" s="63"/>
      <c r="S222" s="63"/>
      <c r="T222" s="63"/>
      <c r="U222" s="63"/>
      <c r="V222" s="63">
        <v>9300</v>
      </c>
      <c r="W222" s="63"/>
      <c r="X222" s="63"/>
      <c r="Y222" s="63"/>
      <c r="Z222" s="63"/>
      <c r="AA222" s="63"/>
      <c r="AB222" s="63"/>
      <c r="AC222" s="63"/>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c r="FK222"/>
      <c r="FL222"/>
      <c r="FM222"/>
      <c r="FN222"/>
      <c r="FO222"/>
      <c r="FP222"/>
      <c r="FQ222"/>
      <c r="FR222"/>
      <c r="FS222"/>
      <c r="FT222"/>
      <c r="FU222"/>
      <c r="FV222"/>
      <c r="FW222"/>
      <c r="FX222"/>
      <c r="FY222"/>
      <c r="FZ222"/>
      <c r="GA222"/>
      <c r="GB222"/>
      <c r="GC222"/>
      <c r="GD222"/>
      <c r="GE222"/>
      <c r="GF222"/>
      <c r="GG222"/>
      <c r="GH222"/>
      <c r="GI222"/>
      <c r="GJ222"/>
      <c r="GK222"/>
      <c r="GL222"/>
      <c r="GM222"/>
      <c r="GN222"/>
      <c r="GO222"/>
      <c r="GP222"/>
      <c r="GQ222"/>
      <c r="GR222"/>
      <c r="GS222"/>
      <c r="GT222"/>
      <c r="GU222"/>
      <c r="GV222"/>
      <c r="GW222"/>
      <c r="GX222"/>
      <c r="GY222"/>
      <c r="GZ222"/>
      <c r="HA222"/>
      <c r="HB222"/>
      <c r="HC222"/>
      <c r="HD222"/>
      <c r="HE222"/>
      <c r="HF222"/>
      <c r="HG222"/>
      <c r="HH222"/>
      <c r="HI222"/>
      <c r="HJ222"/>
      <c r="HK222"/>
      <c r="HL222"/>
      <c r="HM222"/>
      <c r="HN222"/>
      <c r="HO222"/>
      <c r="HP222"/>
      <c r="HQ222"/>
      <c r="HR222"/>
      <c r="HS222"/>
      <c r="HT222"/>
      <c r="HU222"/>
      <c r="HV222"/>
      <c r="HW222"/>
      <c r="HX222"/>
      <c r="HY222"/>
      <c r="HZ222"/>
      <c r="IA222"/>
      <c r="IB222"/>
      <c r="IC222"/>
      <c r="ID222"/>
      <c r="IE222"/>
      <c r="IF222"/>
      <c r="IG222"/>
      <c r="IH222"/>
      <c r="II222"/>
      <c r="IJ222"/>
      <c r="IK222"/>
      <c r="IL222"/>
      <c r="IM222"/>
      <c r="IN222"/>
      <c r="IO222"/>
      <c r="IP222"/>
      <c r="IQ222"/>
      <c r="IR222"/>
      <c r="IS222"/>
      <c r="IT222"/>
      <c r="IU222"/>
      <c r="IV222"/>
    </row>
    <row r="223" spans="1:256" s="32" customFormat="1" ht="27.6" x14ac:dyDescent="0.3">
      <c r="A223" s="28" t="s">
        <v>33</v>
      </c>
      <c r="B223" s="63" t="s">
        <v>728</v>
      </c>
      <c r="C223" s="63" t="s">
        <v>35</v>
      </c>
      <c r="D223" s="63" t="s">
        <v>39</v>
      </c>
      <c r="E223" s="63" t="s">
        <v>68</v>
      </c>
      <c r="F223" s="63" t="s">
        <v>69</v>
      </c>
      <c r="G223" s="63">
        <v>32201</v>
      </c>
      <c r="H223" s="63" t="s">
        <v>270</v>
      </c>
      <c r="I223" s="63"/>
      <c r="J223" s="64" t="s">
        <v>732</v>
      </c>
      <c r="K223" s="63" t="s">
        <v>731</v>
      </c>
      <c r="L223" s="63"/>
      <c r="M223" s="63" t="s">
        <v>126</v>
      </c>
      <c r="N223" s="112">
        <v>1</v>
      </c>
      <c r="O223" s="63">
        <v>4675</v>
      </c>
      <c r="P223" s="63" t="s">
        <v>211</v>
      </c>
      <c r="Q223" s="63">
        <v>4675</v>
      </c>
      <c r="R223" s="63"/>
      <c r="S223" s="63"/>
      <c r="T223" s="63"/>
      <c r="U223" s="63"/>
      <c r="V223" s="63">
        <v>4675</v>
      </c>
      <c r="W223" s="63"/>
      <c r="X223" s="63"/>
      <c r="Y223" s="63"/>
      <c r="Z223" s="63"/>
      <c r="AA223" s="63"/>
      <c r="AB223" s="63"/>
      <c r="AC223" s="6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c r="FW223"/>
      <c r="FX223"/>
      <c r="FY223"/>
      <c r="FZ223"/>
      <c r="GA223"/>
      <c r="GB223"/>
      <c r="GC223"/>
      <c r="GD223"/>
      <c r="GE223"/>
      <c r="GF223"/>
      <c r="GG223"/>
      <c r="GH223"/>
      <c r="GI223"/>
      <c r="GJ223"/>
      <c r="GK223"/>
      <c r="GL223"/>
      <c r="GM223"/>
      <c r="GN223"/>
      <c r="GO223"/>
      <c r="GP223"/>
      <c r="GQ223"/>
      <c r="GR223"/>
      <c r="GS223"/>
      <c r="GT223"/>
      <c r="GU223"/>
      <c r="GV223"/>
      <c r="GW223"/>
      <c r="GX223"/>
      <c r="GY223"/>
      <c r="GZ223"/>
      <c r="HA223"/>
      <c r="HB223"/>
      <c r="HC223"/>
      <c r="HD223"/>
      <c r="HE223"/>
      <c r="HF223"/>
      <c r="HG223"/>
      <c r="HH223"/>
      <c r="HI223"/>
      <c r="HJ223"/>
      <c r="HK223"/>
      <c r="HL223"/>
      <c r="HM223"/>
      <c r="HN223"/>
      <c r="HO223"/>
      <c r="HP223"/>
      <c r="HQ223"/>
      <c r="HR223"/>
      <c r="HS223"/>
      <c r="HT223"/>
      <c r="HU223"/>
      <c r="HV223"/>
      <c r="HW223"/>
      <c r="HX223"/>
      <c r="HY223"/>
      <c r="HZ223"/>
      <c r="IA223"/>
      <c r="IB223"/>
      <c r="IC223"/>
      <c r="ID223"/>
      <c r="IE223"/>
      <c r="IF223"/>
      <c r="IG223"/>
      <c r="IH223"/>
      <c r="II223"/>
      <c r="IJ223"/>
      <c r="IK223"/>
      <c r="IL223"/>
      <c r="IM223"/>
      <c r="IN223"/>
      <c r="IO223"/>
      <c r="IP223"/>
      <c r="IQ223"/>
      <c r="IR223"/>
      <c r="IS223"/>
      <c r="IT223"/>
      <c r="IU223"/>
      <c r="IV223"/>
    </row>
    <row r="224" spans="1:256" s="32" customFormat="1" ht="27.6" x14ac:dyDescent="0.3">
      <c r="A224" s="28" t="s">
        <v>33</v>
      </c>
      <c r="B224" s="63" t="s">
        <v>728</v>
      </c>
      <c r="C224" s="63" t="s">
        <v>35</v>
      </c>
      <c r="D224" s="63" t="s">
        <v>39</v>
      </c>
      <c r="E224" s="63" t="s">
        <v>68</v>
      </c>
      <c r="F224" s="63" t="s">
        <v>69</v>
      </c>
      <c r="G224" s="63">
        <v>35801</v>
      </c>
      <c r="H224" s="63" t="s">
        <v>325</v>
      </c>
      <c r="I224" s="63"/>
      <c r="J224" s="64" t="s">
        <v>730</v>
      </c>
      <c r="K224" s="63" t="s">
        <v>729</v>
      </c>
      <c r="L224" s="63"/>
      <c r="M224" s="63" t="s">
        <v>126</v>
      </c>
      <c r="N224" s="112">
        <v>1</v>
      </c>
      <c r="O224" s="63">
        <v>6121</v>
      </c>
      <c r="P224" s="63" t="s">
        <v>211</v>
      </c>
      <c r="Q224" s="63">
        <v>6121</v>
      </c>
      <c r="R224" s="63"/>
      <c r="S224" s="63"/>
      <c r="T224" s="63"/>
      <c r="U224" s="63"/>
      <c r="V224" s="63">
        <v>6121</v>
      </c>
      <c r="W224" s="63"/>
      <c r="X224" s="63"/>
      <c r="Y224" s="63"/>
      <c r="Z224" s="63"/>
      <c r="AA224" s="63"/>
      <c r="AB224" s="63"/>
      <c r="AC224" s="63"/>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c r="FK224"/>
      <c r="FL224"/>
      <c r="FM224"/>
      <c r="FN224"/>
      <c r="FO224"/>
      <c r="FP224"/>
      <c r="FQ224"/>
      <c r="FR224"/>
      <c r="FS224"/>
      <c r="FT224"/>
      <c r="FU224"/>
      <c r="FV224"/>
      <c r="FW224"/>
      <c r="FX224"/>
      <c r="FY224"/>
      <c r="FZ224"/>
      <c r="GA224"/>
      <c r="GB224"/>
      <c r="GC224"/>
      <c r="GD224"/>
      <c r="GE224"/>
      <c r="GF224"/>
      <c r="GG224"/>
      <c r="GH224"/>
      <c r="GI224"/>
      <c r="GJ224"/>
      <c r="GK224"/>
      <c r="GL224"/>
      <c r="GM224"/>
      <c r="GN224"/>
      <c r="GO224"/>
      <c r="GP224"/>
      <c r="GQ224"/>
      <c r="GR224"/>
      <c r="GS224"/>
      <c r="GT224"/>
      <c r="GU224"/>
      <c r="GV224"/>
      <c r="GW224"/>
      <c r="GX224"/>
      <c r="GY224"/>
      <c r="GZ224"/>
      <c r="HA224"/>
      <c r="HB224"/>
      <c r="HC224"/>
      <c r="HD224"/>
      <c r="HE224"/>
      <c r="HF224"/>
      <c r="HG224"/>
      <c r="HH224"/>
      <c r="HI224"/>
      <c r="HJ224"/>
      <c r="HK224"/>
      <c r="HL224"/>
      <c r="HM224"/>
      <c r="HN224"/>
      <c r="HO224"/>
      <c r="HP224"/>
      <c r="HQ224"/>
      <c r="HR224"/>
      <c r="HS224"/>
      <c r="HT224"/>
      <c r="HU224"/>
      <c r="HV224"/>
      <c r="HW224"/>
      <c r="HX224"/>
      <c r="HY224"/>
      <c r="HZ224"/>
      <c r="IA224"/>
      <c r="IB224"/>
      <c r="IC224"/>
      <c r="ID224"/>
      <c r="IE224"/>
      <c r="IF224"/>
      <c r="IG224"/>
      <c r="IH224"/>
      <c r="II224"/>
      <c r="IJ224"/>
      <c r="IK224"/>
      <c r="IL224"/>
      <c r="IM224"/>
      <c r="IN224"/>
      <c r="IO224"/>
      <c r="IP224"/>
      <c r="IQ224"/>
      <c r="IR224"/>
      <c r="IS224"/>
      <c r="IT224"/>
      <c r="IU224"/>
      <c r="IV224"/>
    </row>
    <row r="225" spans="1:31" s="32" customFormat="1" ht="55.2" x14ac:dyDescent="0.3">
      <c r="A225" s="28" t="s">
        <v>33</v>
      </c>
      <c r="B225" s="28" t="s">
        <v>265</v>
      </c>
      <c r="C225" s="53" t="s">
        <v>35</v>
      </c>
      <c r="D225" s="63" t="s">
        <v>36</v>
      </c>
      <c r="E225" s="63">
        <v>51322</v>
      </c>
      <c r="F225" s="63" t="s">
        <v>37</v>
      </c>
      <c r="G225" s="63">
        <v>32201</v>
      </c>
      <c r="H225" s="63" t="s">
        <v>270</v>
      </c>
      <c r="I225" s="55"/>
      <c r="J225" s="64" t="s">
        <v>269</v>
      </c>
      <c r="K225" s="58" t="s">
        <v>266</v>
      </c>
      <c r="L225" s="58" t="s">
        <v>266</v>
      </c>
      <c r="M225" s="55" t="s">
        <v>126</v>
      </c>
      <c r="N225" s="55">
        <v>1</v>
      </c>
      <c r="O225" s="55">
        <v>3053.56</v>
      </c>
      <c r="P225" s="58" t="s">
        <v>260</v>
      </c>
      <c r="Q225" s="116" t="s">
        <v>758</v>
      </c>
      <c r="R225" s="117"/>
      <c r="S225" s="117"/>
      <c r="T225" s="117"/>
      <c r="U225" s="115"/>
      <c r="V225" s="117" t="s">
        <v>758</v>
      </c>
      <c r="W225" s="70"/>
      <c r="X225" s="70"/>
      <c r="Y225" s="70"/>
      <c r="Z225" s="70"/>
      <c r="AA225" s="70"/>
      <c r="AB225" s="70"/>
      <c r="AC225" s="70"/>
      <c r="AD225" s="38"/>
      <c r="AE225" s="37"/>
    </row>
    <row r="226" spans="1:31" s="32" customFormat="1" ht="13.8" x14ac:dyDescent="0.3">
      <c r="A226" s="28" t="s">
        <v>33</v>
      </c>
      <c r="B226" s="28" t="s">
        <v>265</v>
      </c>
      <c r="C226" s="53" t="s">
        <v>35</v>
      </c>
      <c r="D226" s="63" t="s">
        <v>36</v>
      </c>
      <c r="E226" s="63">
        <v>51318</v>
      </c>
      <c r="F226" s="63" t="s">
        <v>37</v>
      </c>
      <c r="G226" s="63">
        <v>31801</v>
      </c>
      <c r="H226" s="63" t="s">
        <v>268</v>
      </c>
      <c r="I226" s="55"/>
      <c r="J226" s="64" t="s">
        <v>267</v>
      </c>
      <c r="K226" s="58" t="s">
        <v>266</v>
      </c>
      <c r="L226" s="58" t="s">
        <v>266</v>
      </c>
      <c r="M226" s="55" t="s">
        <v>126</v>
      </c>
      <c r="N226" s="55">
        <v>1</v>
      </c>
      <c r="O226" s="55">
        <v>516</v>
      </c>
      <c r="P226" s="58" t="s">
        <v>260</v>
      </c>
      <c r="Q226" s="116">
        <f>N226*O226</f>
        <v>516</v>
      </c>
      <c r="R226" s="117"/>
      <c r="S226" s="117"/>
      <c r="T226" s="117"/>
      <c r="U226" s="115"/>
      <c r="V226" s="117">
        <v>516</v>
      </c>
      <c r="W226" s="70"/>
      <c r="X226" s="70"/>
      <c r="Y226" s="70"/>
      <c r="Z226" s="70"/>
      <c r="AA226" s="70"/>
      <c r="AB226" s="70"/>
      <c r="AC226" s="70"/>
      <c r="AD226" s="38"/>
      <c r="AE226" s="37"/>
    </row>
    <row r="227" spans="1:31" s="32" customFormat="1" ht="82.8" x14ac:dyDescent="0.3">
      <c r="A227" s="28" t="s">
        <v>33</v>
      </c>
      <c r="B227" s="28" t="s">
        <v>265</v>
      </c>
      <c r="C227" s="53" t="s">
        <v>35</v>
      </c>
      <c r="D227" s="63" t="s">
        <v>36</v>
      </c>
      <c r="E227" s="63">
        <v>51319</v>
      </c>
      <c r="F227" s="63" t="s">
        <v>37</v>
      </c>
      <c r="G227" s="63">
        <v>33801</v>
      </c>
      <c r="H227" s="63" t="s">
        <v>264</v>
      </c>
      <c r="I227" s="55"/>
      <c r="J227" s="64" t="s">
        <v>183</v>
      </c>
      <c r="K227" s="58" t="s">
        <v>262</v>
      </c>
      <c r="L227" s="58" t="s">
        <v>261</v>
      </c>
      <c r="M227" s="55" t="s">
        <v>126</v>
      </c>
      <c r="N227" s="55">
        <v>1</v>
      </c>
      <c r="O227" s="55">
        <v>2080</v>
      </c>
      <c r="P227" s="58" t="s">
        <v>260</v>
      </c>
      <c r="Q227" s="116">
        <f>N227*O227</f>
        <v>2080</v>
      </c>
      <c r="R227" s="117"/>
      <c r="S227" s="117"/>
      <c r="T227" s="117"/>
      <c r="U227" s="115"/>
      <c r="V227" s="117">
        <v>2080</v>
      </c>
      <c r="W227" s="70"/>
      <c r="X227" s="70"/>
      <c r="Y227" s="70"/>
      <c r="Z227" s="70"/>
      <c r="AA227" s="70"/>
      <c r="AB227" s="70"/>
      <c r="AC227" s="70"/>
      <c r="AD227" s="38"/>
      <c r="AE227" s="37"/>
    </row>
    <row r="228" spans="1:31" s="32" customFormat="1" ht="82.8" x14ac:dyDescent="0.3">
      <c r="A228" s="28" t="s">
        <v>33</v>
      </c>
      <c r="B228" s="28" t="s">
        <v>265</v>
      </c>
      <c r="C228" s="53" t="s">
        <v>35</v>
      </c>
      <c r="D228" s="63" t="s">
        <v>36</v>
      </c>
      <c r="E228" s="63">
        <v>51319</v>
      </c>
      <c r="F228" s="63" t="s">
        <v>40</v>
      </c>
      <c r="G228" s="63">
        <v>33801</v>
      </c>
      <c r="H228" s="63" t="s">
        <v>264</v>
      </c>
      <c r="I228" s="55"/>
      <c r="J228" s="64" t="s">
        <v>183</v>
      </c>
      <c r="K228" s="58" t="s">
        <v>262</v>
      </c>
      <c r="L228" s="58" t="s">
        <v>261</v>
      </c>
      <c r="M228" s="55" t="s">
        <v>126</v>
      </c>
      <c r="N228" s="55">
        <v>1</v>
      </c>
      <c r="O228" s="55">
        <v>1541.55</v>
      </c>
      <c r="P228" s="58" t="s">
        <v>260</v>
      </c>
      <c r="Q228" s="116">
        <f>N228*O228</f>
        <v>1541.55</v>
      </c>
      <c r="R228" s="117"/>
      <c r="S228" s="117"/>
      <c r="T228" s="117"/>
      <c r="U228" s="115"/>
      <c r="V228" s="117">
        <v>1541.55</v>
      </c>
      <c r="W228" s="70"/>
      <c r="X228" s="70"/>
      <c r="Y228" s="70"/>
      <c r="Z228" s="70"/>
      <c r="AA228" s="70"/>
      <c r="AB228" s="70"/>
      <c r="AC228" s="70"/>
      <c r="AD228" s="38"/>
      <c r="AE228" s="37"/>
    </row>
    <row r="229" spans="1:31" s="32" customFormat="1" ht="69" x14ac:dyDescent="0.3">
      <c r="A229" s="28" t="s">
        <v>33</v>
      </c>
      <c r="B229" s="28" t="s">
        <v>265</v>
      </c>
      <c r="C229" s="53" t="s">
        <v>35</v>
      </c>
      <c r="D229" s="63" t="s">
        <v>36</v>
      </c>
      <c r="E229" s="63">
        <v>51319</v>
      </c>
      <c r="F229" s="63" t="s">
        <v>69</v>
      </c>
      <c r="G229" s="63">
        <v>32201</v>
      </c>
      <c r="H229" s="63" t="s">
        <v>264</v>
      </c>
      <c r="I229" s="55"/>
      <c r="J229" s="64" t="s">
        <v>263</v>
      </c>
      <c r="K229" s="58" t="s">
        <v>262</v>
      </c>
      <c r="L229" s="58" t="s">
        <v>261</v>
      </c>
      <c r="M229" s="55" t="s">
        <v>126</v>
      </c>
      <c r="N229" s="55">
        <v>1</v>
      </c>
      <c r="O229" s="55">
        <v>1541.56</v>
      </c>
      <c r="P229" s="58" t="s">
        <v>260</v>
      </c>
      <c r="Q229" s="116">
        <v>1541.56</v>
      </c>
      <c r="R229" s="117"/>
      <c r="S229" s="117"/>
      <c r="T229" s="117"/>
      <c r="U229" s="115"/>
      <c r="V229" s="117">
        <v>1541.56</v>
      </c>
      <c r="W229" s="70"/>
      <c r="X229" s="70"/>
      <c r="Y229" s="70"/>
      <c r="Z229" s="70"/>
      <c r="AA229" s="70"/>
      <c r="AB229" s="70"/>
      <c r="AC229" s="70"/>
      <c r="AD229" s="38"/>
      <c r="AE229" s="37"/>
    </row>
    <row r="230" spans="1:31" s="32" customFormat="1" ht="55.2" x14ac:dyDescent="0.3">
      <c r="A230" s="28" t="s">
        <v>33</v>
      </c>
      <c r="B230" s="63" t="s">
        <v>553</v>
      </c>
      <c r="C230" s="61" t="s">
        <v>35</v>
      </c>
      <c r="D230" s="55" t="s">
        <v>44</v>
      </c>
      <c r="E230" s="61" t="s">
        <v>35</v>
      </c>
      <c r="F230" s="55" t="s">
        <v>37</v>
      </c>
      <c r="G230" s="55">
        <v>22104</v>
      </c>
      <c r="H230" s="71" t="s">
        <v>571</v>
      </c>
      <c r="I230" s="55" t="s">
        <v>510</v>
      </c>
      <c r="J230" s="64" t="s">
        <v>509</v>
      </c>
      <c r="K230" s="72"/>
      <c r="L230" s="58"/>
      <c r="M230" s="55" t="s">
        <v>287</v>
      </c>
      <c r="N230" s="55">
        <v>1</v>
      </c>
      <c r="O230" s="58">
        <f t="shared" ref="O230:O251" si="1">V230/N230</f>
        <v>2520</v>
      </c>
      <c r="P230" s="58" t="s">
        <v>211</v>
      </c>
      <c r="Q230" s="73">
        <f t="shared" ref="Q230:Q251" si="2">SUM(R230:AC230)</f>
        <v>2520</v>
      </c>
      <c r="R230" s="73"/>
      <c r="S230" s="73"/>
      <c r="T230" s="73"/>
      <c r="U230" s="74"/>
      <c r="V230" s="55">
        <v>2520</v>
      </c>
      <c r="W230" s="73"/>
      <c r="X230" s="73"/>
      <c r="Y230" s="73"/>
      <c r="Z230" s="73"/>
      <c r="AA230" s="73"/>
      <c r="AB230" s="73"/>
      <c r="AC230" s="73"/>
      <c r="AD230" s="39"/>
      <c r="AE230" s="37"/>
    </row>
    <row r="231" spans="1:31" s="32" customFormat="1" ht="27.6" x14ac:dyDescent="0.3">
      <c r="A231" s="28" t="s">
        <v>33</v>
      </c>
      <c r="B231" s="63" t="s">
        <v>553</v>
      </c>
      <c r="C231" s="61" t="s">
        <v>35</v>
      </c>
      <c r="D231" s="55" t="s">
        <v>36</v>
      </c>
      <c r="E231" s="55">
        <v>119</v>
      </c>
      <c r="F231" s="55" t="s">
        <v>42</v>
      </c>
      <c r="G231" s="55">
        <v>25401</v>
      </c>
      <c r="H231" s="71" t="s">
        <v>203</v>
      </c>
      <c r="I231" s="55" t="s">
        <v>292</v>
      </c>
      <c r="J231" s="64" t="s">
        <v>293</v>
      </c>
      <c r="K231" s="72"/>
      <c r="L231" s="58"/>
      <c r="M231" s="55" t="s">
        <v>122</v>
      </c>
      <c r="N231" s="55">
        <v>12</v>
      </c>
      <c r="O231" s="58">
        <f t="shared" si="1"/>
        <v>100</v>
      </c>
      <c r="P231" s="58" t="s">
        <v>211</v>
      </c>
      <c r="Q231" s="73">
        <f t="shared" si="2"/>
        <v>1200</v>
      </c>
      <c r="R231" s="73"/>
      <c r="S231" s="73"/>
      <c r="T231" s="73"/>
      <c r="U231" s="74"/>
      <c r="V231" s="55">
        <v>1200</v>
      </c>
      <c r="W231" s="73"/>
      <c r="X231" s="73"/>
      <c r="Y231" s="73"/>
      <c r="Z231" s="73"/>
      <c r="AA231" s="73"/>
      <c r="AB231" s="73"/>
      <c r="AC231" s="73"/>
      <c r="AD231" s="39"/>
      <c r="AE231" s="37"/>
    </row>
    <row r="232" spans="1:31" s="32" customFormat="1" ht="27.6" x14ac:dyDescent="0.3">
      <c r="A232" s="28" t="s">
        <v>33</v>
      </c>
      <c r="B232" s="63" t="s">
        <v>553</v>
      </c>
      <c r="C232" s="61" t="s">
        <v>35</v>
      </c>
      <c r="D232" s="55" t="s">
        <v>36</v>
      </c>
      <c r="E232" s="55">
        <v>119</v>
      </c>
      <c r="F232" s="55" t="s">
        <v>42</v>
      </c>
      <c r="G232" s="55">
        <v>25401</v>
      </c>
      <c r="H232" s="71" t="s">
        <v>203</v>
      </c>
      <c r="I232" s="55" t="s">
        <v>570</v>
      </c>
      <c r="J232" s="64" t="s">
        <v>343</v>
      </c>
      <c r="K232" s="72"/>
      <c r="L232" s="58"/>
      <c r="M232" s="55" t="s">
        <v>287</v>
      </c>
      <c r="N232" s="55">
        <v>13</v>
      </c>
      <c r="O232" s="58">
        <f t="shared" si="1"/>
        <v>800</v>
      </c>
      <c r="P232" s="58" t="s">
        <v>211</v>
      </c>
      <c r="Q232" s="73">
        <f t="shared" si="2"/>
        <v>10400</v>
      </c>
      <c r="R232" s="73"/>
      <c r="S232" s="73"/>
      <c r="T232" s="73"/>
      <c r="U232" s="74"/>
      <c r="V232" s="55">
        <v>10400</v>
      </c>
      <c r="W232" s="73"/>
      <c r="X232" s="73"/>
      <c r="Y232" s="73"/>
      <c r="Z232" s="73"/>
      <c r="AA232" s="73"/>
      <c r="AB232" s="73"/>
      <c r="AC232" s="73"/>
      <c r="AD232" s="39"/>
      <c r="AE232" s="37"/>
    </row>
    <row r="233" spans="1:31" s="32" customFormat="1" ht="13.8" x14ac:dyDescent="0.3">
      <c r="A233" s="28" t="s">
        <v>554</v>
      </c>
      <c r="B233" s="63" t="s">
        <v>553</v>
      </c>
      <c r="C233" s="61" t="s">
        <v>35</v>
      </c>
      <c r="D233" s="55" t="s">
        <v>36</v>
      </c>
      <c r="E233" s="55">
        <v>119</v>
      </c>
      <c r="F233" s="55" t="s">
        <v>42</v>
      </c>
      <c r="G233" s="55">
        <v>21601</v>
      </c>
      <c r="H233" s="71" t="s">
        <v>71</v>
      </c>
      <c r="I233" s="55" t="s">
        <v>295</v>
      </c>
      <c r="J233" s="64" t="s">
        <v>296</v>
      </c>
      <c r="K233" s="72"/>
      <c r="L233" s="58"/>
      <c r="M233" s="55" t="s">
        <v>297</v>
      </c>
      <c r="N233" s="55">
        <v>12</v>
      </c>
      <c r="O233" s="58">
        <f t="shared" si="1"/>
        <v>640</v>
      </c>
      <c r="P233" s="58" t="s">
        <v>211</v>
      </c>
      <c r="Q233" s="73">
        <f t="shared" si="2"/>
        <v>7680</v>
      </c>
      <c r="R233" s="73"/>
      <c r="S233" s="73"/>
      <c r="T233" s="73"/>
      <c r="U233" s="74"/>
      <c r="V233" s="55">
        <v>7680</v>
      </c>
      <c r="W233" s="73"/>
      <c r="X233" s="73"/>
      <c r="Y233" s="73"/>
      <c r="Z233" s="73"/>
      <c r="AA233" s="73"/>
      <c r="AB233" s="73"/>
      <c r="AC233" s="73"/>
      <c r="AD233" s="39"/>
      <c r="AE233" s="37"/>
    </row>
    <row r="234" spans="1:31" s="32" customFormat="1" ht="27.6" x14ac:dyDescent="0.3">
      <c r="A234" s="28" t="s">
        <v>554</v>
      </c>
      <c r="B234" s="63" t="s">
        <v>553</v>
      </c>
      <c r="C234" s="61" t="s">
        <v>35</v>
      </c>
      <c r="D234" s="55" t="s">
        <v>36</v>
      </c>
      <c r="E234" s="55">
        <v>119</v>
      </c>
      <c r="F234" s="55" t="s">
        <v>42</v>
      </c>
      <c r="G234" s="55">
        <v>21601</v>
      </c>
      <c r="H234" s="71" t="s">
        <v>71</v>
      </c>
      <c r="I234" s="55" t="s">
        <v>569</v>
      </c>
      <c r="J234" s="64" t="s">
        <v>568</v>
      </c>
      <c r="K234" s="60"/>
      <c r="L234" s="58"/>
      <c r="M234" s="55" t="s">
        <v>567</v>
      </c>
      <c r="N234" s="55">
        <v>30</v>
      </c>
      <c r="O234" s="58">
        <f t="shared" si="1"/>
        <v>200</v>
      </c>
      <c r="P234" s="58" t="s">
        <v>211</v>
      </c>
      <c r="Q234" s="73">
        <f t="shared" si="2"/>
        <v>6000</v>
      </c>
      <c r="R234" s="73"/>
      <c r="S234" s="73"/>
      <c r="T234" s="73"/>
      <c r="U234" s="74"/>
      <c r="V234" s="55">
        <v>6000</v>
      </c>
      <c r="W234" s="73"/>
      <c r="X234" s="73"/>
      <c r="Y234" s="73"/>
      <c r="Z234" s="73"/>
      <c r="AA234" s="73"/>
      <c r="AB234" s="73"/>
      <c r="AC234" s="73"/>
      <c r="AD234" s="39"/>
      <c r="AE234" s="37"/>
    </row>
    <row r="235" spans="1:31" s="32" customFormat="1" ht="27.6" x14ac:dyDescent="0.3">
      <c r="A235" s="28" t="s">
        <v>554</v>
      </c>
      <c r="B235" s="63" t="s">
        <v>553</v>
      </c>
      <c r="C235" s="61" t="s">
        <v>35</v>
      </c>
      <c r="D235" s="55" t="s">
        <v>36</v>
      </c>
      <c r="E235" s="55">
        <v>119</v>
      </c>
      <c r="F235" s="55" t="s">
        <v>42</v>
      </c>
      <c r="G235" s="55">
        <v>21601</v>
      </c>
      <c r="H235" s="71" t="s">
        <v>71</v>
      </c>
      <c r="I235" s="55" t="s">
        <v>569</v>
      </c>
      <c r="J235" s="64" t="s">
        <v>568</v>
      </c>
      <c r="K235" s="60"/>
      <c r="L235" s="58"/>
      <c r="M235" s="55" t="s">
        <v>567</v>
      </c>
      <c r="N235" s="55">
        <v>1</v>
      </c>
      <c r="O235" s="58">
        <f t="shared" si="1"/>
        <v>199.12</v>
      </c>
      <c r="P235" s="58" t="s">
        <v>211</v>
      </c>
      <c r="Q235" s="73">
        <f t="shared" si="2"/>
        <v>199.12</v>
      </c>
      <c r="R235" s="73"/>
      <c r="S235" s="73"/>
      <c r="T235" s="73"/>
      <c r="U235" s="74"/>
      <c r="V235" s="55">
        <v>199.12</v>
      </c>
      <c r="W235" s="73"/>
      <c r="X235" s="73"/>
      <c r="Y235" s="73"/>
      <c r="Z235" s="73"/>
      <c r="AA235" s="73"/>
      <c r="AB235" s="73"/>
      <c r="AC235" s="73"/>
      <c r="AD235" s="39"/>
      <c r="AE235" s="37"/>
    </row>
    <row r="236" spans="1:31" s="32" customFormat="1" ht="27.6" x14ac:dyDescent="0.3">
      <c r="A236" s="28" t="s">
        <v>554</v>
      </c>
      <c r="B236" s="63" t="s">
        <v>553</v>
      </c>
      <c r="C236" s="61" t="s">
        <v>35</v>
      </c>
      <c r="D236" s="55" t="s">
        <v>44</v>
      </c>
      <c r="E236" s="61" t="s">
        <v>35</v>
      </c>
      <c r="F236" s="55" t="s">
        <v>37</v>
      </c>
      <c r="G236" s="55">
        <v>32601</v>
      </c>
      <c r="H236" s="71" t="s">
        <v>251</v>
      </c>
      <c r="I236" s="55"/>
      <c r="J236" s="64" t="s">
        <v>566</v>
      </c>
      <c r="K236" s="72" t="s">
        <v>565</v>
      </c>
      <c r="L236" s="58" t="s">
        <v>322</v>
      </c>
      <c r="M236" s="55" t="s">
        <v>126</v>
      </c>
      <c r="N236" s="55">
        <v>2738</v>
      </c>
      <c r="O236" s="58">
        <f t="shared" si="1"/>
        <v>2</v>
      </c>
      <c r="P236" s="58" t="s">
        <v>211</v>
      </c>
      <c r="Q236" s="73">
        <f t="shared" si="2"/>
        <v>5476</v>
      </c>
      <c r="R236" s="73"/>
      <c r="S236" s="73"/>
      <c r="T236" s="73"/>
      <c r="U236" s="74"/>
      <c r="V236" s="55">
        <v>5476</v>
      </c>
      <c r="W236" s="73"/>
      <c r="X236" s="73"/>
      <c r="Y236" s="73"/>
      <c r="Z236" s="73"/>
      <c r="AA236" s="73"/>
      <c r="AB236" s="73"/>
      <c r="AC236" s="73"/>
      <c r="AD236" s="39"/>
      <c r="AE236" s="37"/>
    </row>
    <row r="237" spans="1:31" s="32" customFormat="1" ht="27.6" x14ac:dyDescent="0.3">
      <c r="A237" s="28" t="s">
        <v>554</v>
      </c>
      <c r="B237" s="63" t="s">
        <v>553</v>
      </c>
      <c r="C237" s="61" t="s">
        <v>35</v>
      </c>
      <c r="D237" s="55" t="s">
        <v>44</v>
      </c>
      <c r="E237" s="61" t="s">
        <v>35</v>
      </c>
      <c r="F237" s="55" t="s">
        <v>37</v>
      </c>
      <c r="G237" s="55">
        <v>21101</v>
      </c>
      <c r="H237" s="71" t="s">
        <v>53</v>
      </c>
      <c r="I237" s="55" t="s">
        <v>137</v>
      </c>
      <c r="J237" s="64" t="s">
        <v>138</v>
      </c>
      <c r="K237" s="60"/>
      <c r="L237" s="58"/>
      <c r="M237" s="55" t="s">
        <v>122</v>
      </c>
      <c r="N237" s="55">
        <v>5</v>
      </c>
      <c r="O237" s="58">
        <f t="shared" si="1"/>
        <v>2320</v>
      </c>
      <c r="P237" s="58" t="s">
        <v>211</v>
      </c>
      <c r="Q237" s="73">
        <f t="shared" si="2"/>
        <v>11600</v>
      </c>
      <c r="R237" s="73"/>
      <c r="S237" s="73"/>
      <c r="T237" s="73"/>
      <c r="U237" s="74"/>
      <c r="V237" s="55">
        <v>11600</v>
      </c>
      <c r="W237" s="73"/>
      <c r="X237" s="73"/>
      <c r="Y237" s="73"/>
      <c r="Z237" s="73"/>
      <c r="AA237" s="73"/>
      <c r="AB237" s="73"/>
      <c r="AC237" s="73"/>
      <c r="AD237" s="39"/>
      <c r="AE237" s="37"/>
    </row>
    <row r="238" spans="1:31" s="32" customFormat="1" ht="27.6" x14ac:dyDescent="0.3">
      <c r="A238" s="28" t="s">
        <v>554</v>
      </c>
      <c r="B238" s="63" t="s">
        <v>553</v>
      </c>
      <c r="C238" s="61" t="s">
        <v>35</v>
      </c>
      <c r="D238" s="55" t="s">
        <v>44</v>
      </c>
      <c r="E238" s="61" t="s">
        <v>35</v>
      </c>
      <c r="F238" s="55" t="s">
        <v>37</v>
      </c>
      <c r="G238" s="55">
        <v>21101</v>
      </c>
      <c r="H238" s="71" t="s">
        <v>53</v>
      </c>
      <c r="I238" s="55" t="s">
        <v>159</v>
      </c>
      <c r="J238" s="64" t="s">
        <v>160</v>
      </c>
      <c r="K238" s="60"/>
      <c r="L238" s="58"/>
      <c r="M238" s="55" t="s">
        <v>122</v>
      </c>
      <c r="N238" s="55">
        <v>2</v>
      </c>
      <c r="O238" s="58">
        <f t="shared" si="1"/>
        <v>3224.8</v>
      </c>
      <c r="P238" s="58" t="s">
        <v>211</v>
      </c>
      <c r="Q238" s="73">
        <f t="shared" si="2"/>
        <v>6449.6</v>
      </c>
      <c r="R238" s="73"/>
      <c r="S238" s="73"/>
      <c r="T238" s="73"/>
      <c r="U238" s="74"/>
      <c r="V238" s="55">
        <v>6449.6</v>
      </c>
      <c r="W238" s="73"/>
      <c r="X238" s="73"/>
      <c r="Y238" s="73"/>
      <c r="Z238" s="73"/>
      <c r="AA238" s="73"/>
      <c r="AB238" s="73"/>
      <c r="AC238" s="73"/>
      <c r="AD238" s="39"/>
      <c r="AE238" s="37"/>
    </row>
    <row r="239" spans="1:31" s="32" customFormat="1" ht="27.6" x14ac:dyDescent="0.3">
      <c r="A239" s="28" t="s">
        <v>554</v>
      </c>
      <c r="B239" s="63" t="s">
        <v>553</v>
      </c>
      <c r="C239" s="61" t="s">
        <v>35</v>
      </c>
      <c r="D239" s="55" t="s">
        <v>44</v>
      </c>
      <c r="E239" s="61" t="s">
        <v>35</v>
      </c>
      <c r="F239" s="55" t="s">
        <v>37</v>
      </c>
      <c r="G239" s="55">
        <v>21101</v>
      </c>
      <c r="H239" s="71" t="s">
        <v>53</v>
      </c>
      <c r="I239" s="55" t="s">
        <v>564</v>
      </c>
      <c r="J239" s="64" t="s">
        <v>563</v>
      </c>
      <c r="K239" s="60"/>
      <c r="L239" s="58"/>
      <c r="M239" s="55" t="s">
        <v>287</v>
      </c>
      <c r="N239" s="55">
        <v>2</v>
      </c>
      <c r="O239" s="58">
        <f t="shared" si="1"/>
        <v>568.4</v>
      </c>
      <c r="P239" s="58" t="s">
        <v>211</v>
      </c>
      <c r="Q239" s="73">
        <f t="shared" si="2"/>
        <v>1136.8</v>
      </c>
      <c r="R239" s="73"/>
      <c r="S239" s="73"/>
      <c r="T239" s="73"/>
      <c r="U239" s="74"/>
      <c r="V239" s="55">
        <v>1136.8</v>
      </c>
      <c r="W239" s="73"/>
      <c r="X239" s="73"/>
      <c r="Y239" s="73"/>
      <c r="Z239" s="73"/>
      <c r="AA239" s="73"/>
      <c r="AB239" s="73"/>
      <c r="AC239" s="73"/>
      <c r="AD239" s="39"/>
      <c r="AE239" s="37"/>
    </row>
    <row r="240" spans="1:31" s="32" customFormat="1" ht="27.6" x14ac:dyDescent="0.3">
      <c r="A240" s="28" t="s">
        <v>554</v>
      </c>
      <c r="B240" s="63" t="s">
        <v>553</v>
      </c>
      <c r="C240" s="61" t="s">
        <v>35</v>
      </c>
      <c r="D240" s="55" t="s">
        <v>44</v>
      </c>
      <c r="E240" s="61" t="s">
        <v>35</v>
      </c>
      <c r="F240" s="55" t="s">
        <v>37</v>
      </c>
      <c r="G240" s="55">
        <v>21101</v>
      </c>
      <c r="H240" s="71" t="s">
        <v>53</v>
      </c>
      <c r="I240" s="55" t="s">
        <v>153</v>
      </c>
      <c r="J240" s="64" t="s">
        <v>154</v>
      </c>
      <c r="K240" s="60"/>
      <c r="L240" s="58"/>
      <c r="M240" s="55" t="s">
        <v>287</v>
      </c>
      <c r="N240" s="55">
        <v>25</v>
      </c>
      <c r="O240" s="58">
        <f t="shared" si="1"/>
        <v>8.1199999999999992</v>
      </c>
      <c r="P240" s="58" t="s">
        <v>211</v>
      </c>
      <c r="Q240" s="73">
        <f t="shared" si="2"/>
        <v>203</v>
      </c>
      <c r="R240" s="73"/>
      <c r="S240" s="73"/>
      <c r="T240" s="73"/>
      <c r="U240" s="74"/>
      <c r="V240" s="55">
        <v>203</v>
      </c>
      <c r="W240" s="73"/>
      <c r="X240" s="73"/>
      <c r="Y240" s="73"/>
      <c r="Z240" s="73"/>
      <c r="AA240" s="73"/>
      <c r="AB240" s="73"/>
      <c r="AC240" s="73"/>
      <c r="AD240" s="39"/>
      <c r="AE240" s="37"/>
    </row>
    <row r="241" spans="1:31" s="32" customFormat="1" ht="27.6" x14ac:dyDescent="0.3">
      <c r="A241" s="28" t="s">
        <v>554</v>
      </c>
      <c r="B241" s="63" t="s">
        <v>553</v>
      </c>
      <c r="C241" s="61" t="s">
        <v>35</v>
      </c>
      <c r="D241" s="55" t="s">
        <v>44</v>
      </c>
      <c r="E241" s="61" t="s">
        <v>35</v>
      </c>
      <c r="F241" s="55" t="s">
        <v>37</v>
      </c>
      <c r="G241" s="55">
        <v>21101</v>
      </c>
      <c r="H241" s="71" t="s">
        <v>53</v>
      </c>
      <c r="I241" s="55" t="s">
        <v>337</v>
      </c>
      <c r="J241" s="64" t="s">
        <v>336</v>
      </c>
      <c r="K241" s="60"/>
      <c r="L241" s="58"/>
      <c r="M241" s="55" t="s">
        <v>123</v>
      </c>
      <c r="N241" s="55">
        <v>1</v>
      </c>
      <c r="O241" s="58">
        <f t="shared" si="1"/>
        <v>174</v>
      </c>
      <c r="P241" s="58" t="s">
        <v>211</v>
      </c>
      <c r="Q241" s="73">
        <f t="shared" si="2"/>
        <v>174</v>
      </c>
      <c r="R241" s="73"/>
      <c r="S241" s="73"/>
      <c r="T241" s="73"/>
      <c r="U241" s="74"/>
      <c r="V241" s="55">
        <v>174</v>
      </c>
      <c r="W241" s="73"/>
      <c r="X241" s="73"/>
      <c r="Y241" s="73"/>
      <c r="Z241" s="73"/>
      <c r="AA241" s="73"/>
      <c r="AB241" s="73"/>
      <c r="AC241" s="73"/>
      <c r="AD241" s="39"/>
      <c r="AE241" s="37"/>
    </row>
    <row r="242" spans="1:31" s="32" customFormat="1" ht="27.6" x14ac:dyDescent="0.3">
      <c r="A242" s="28" t="s">
        <v>554</v>
      </c>
      <c r="B242" s="63" t="s">
        <v>553</v>
      </c>
      <c r="C242" s="61" t="s">
        <v>35</v>
      </c>
      <c r="D242" s="55" t="s">
        <v>44</v>
      </c>
      <c r="E242" s="61" t="s">
        <v>35</v>
      </c>
      <c r="F242" s="55" t="s">
        <v>37</v>
      </c>
      <c r="G242" s="55">
        <v>21101</v>
      </c>
      <c r="H242" s="71" t="s">
        <v>53</v>
      </c>
      <c r="I242" s="55" t="s">
        <v>562</v>
      </c>
      <c r="J242" s="64" t="s">
        <v>561</v>
      </c>
      <c r="K242" s="60"/>
      <c r="L242" s="58"/>
      <c r="M242" s="55" t="s">
        <v>122</v>
      </c>
      <c r="N242" s="55">
        <v>5</v>
      </c>
      <c r="O242" s="58">
        <f t="shared" si="1"/>
        <v>95.12</v>
      </c>
      <c r="P242" s="58" t="s">
        <v>211</v>
      </c>
      <c r="Q242" s="73">
        <f t="shared" si="2"/>
        <v>475.6</v>
      </c>
      <c r="R242" s="73"/>
      <c r="S242" s="73"/>
      <c r="T242" s="73"/>
      <c r="U242" s="74"/>
      <c r="V242" s="55">
        <v>475.6</v>
      </c>
      <c r="W242" s="73"/>
      <c r="X242" s="73"/>
      <c r="Y242" s="73"/>
      <c r="Z242" s="73"/>
      <c r="AA242" s="73"/>
      <c r="AB242" s="73"/>
      <c r="AC242" s="73"/>
      <c r="AD242" s="39"/>
      <c r="AE242" s="37"/>
    </row>
    <row r="243" spans="1:31" s="32" customFormat="1" ht="27.6" x14ac:dyDescent="0.3">
      <c r="A243" s="28" t="s">
        <v>554</v>
      </c>
      <c r="B243" s="75" t="s">
        <v>553</v>
      </c>
      <c r="C243" s="61" t="s">
        <v>35</v>
      </c>
      <c r="D243" s="55" t="s">
        <v>44</v>
      </c>
      <c r="E243" s="61" t="s">
        <v>35</v>
      </c>
      <c r="F243" s="55" t="s">
        <v>37</v>
      </c>
      <c r="G243" s="55">
        <v>21101</v>
      </c>
      <c r="H243" s="71" t="s">
        <v>53</v>
      </c>
      <c r="I243" s="55" t="s">
        <v>562</v>
      </c>
      <c r="J243" s="64" t="s">
        <v>561</v>
      </c>
      <c r="K243" s="76"/>
      <c r="L243" s="77"/>
      <c r="M243" s="55" t="s">
        <v>122</v>
      </c>
      <c r="N243" s="55">
        <v>5</v>
      </c>
      <c r="O243" s="58">
        <f t="shared" si="1"/>
        <v>95.12</v>
      </c>
      <c r="P243" s="58" t="s">
        <v>211</v>
      </c>
      <c r="Q243" s="73">
        <f t="shared" si="2"/>
        <v>475.6</v>
      </c>
      <c r="R243" s="73"/>
      <c r="S243" s="73"/>
      <c r="T243" s="73"/>
      <c r="U243" s="74"/>
      <c r="V243" s="55">
        <v>475.6</v>
      </c>
      <c r="W243" s="73"/>
      <c r="X243" s="73"/>
      <c r="Y243" s="73"/>
      <c r="Z243" s="73"/>
      <c r="AA243" s="73"/>
      <c r="AB243" s="73"/>
      <c r="AC243" s="73"/>
      <c r="AD243" s="39"/>
      <c r="AE243" s="37"/>
    </row>
    <row r="244" spans="1:31" s="32" customFormat="1" ht="27.6" x14ac:dyDescent="0.3">
      <c r="A244" s="28" t="s">
        <v>554</v>
      </c>
      <c r="B244" s="63" t="s">
        <v>553</v>
      </c>
      <c r="C244" s="61" t="s">
        <v>35</v>
      </c>
      <c r="D244" s="55" t="s">
        <v>44</v>
      </c>
      <c r="E244" s="61" t="s">
        <v>35</v>
      </c>
      <c r="F244" s="55" t="s">
        <v>37</v>
      </c>
      <c r="G244" s="55">
        <v>21101</v>
      </c>
      <c r="H244" s="71" t="s">
        <v>53</v>
      </c>
      <c r="I244" s="55" t="s">
        <v>562</v>
      </c>
      <c r="J244" s="64" t="s">
        <v>561</v>
      </c>
      <c r="K244" s="60"/>
      <c r="L244" s="58"/>
      <c r="M244" s="55" t="s">
        <v>122</v>
      </c>
      <c r="N244" s="55">
        <v>5</v>
      </c>
      <c r="O244" s="58">
        <f t="shared" si="1"/>
        <v>95.12</v>
      </c>
      <c r="P244" s="58" t="s">
        <v>211</v>
      </c>
      <c r="Q244" s="73">
        <f t="shared" si="2"/>
        <v>475.6</v>
      </c>
      <c r="R244" s="73"/>
      <c r="S244" s="73"/>
      <c r="T244" s="73"/>
      <c r="U244" s="74"/>
      <c r="V244" s="55">
        <v>475.6</v>
      </c>
      <c r="W244" s="73"/>
      <c r="X244" s="73"/>
      <c r="Y244" s="73"/>
      <c r="Z244" s="73"/>
      <c r="AA244" s="73"/>
      <c r="AB244" s="73"/>
      <c r="AC244" s="73"/>
      <c r="AD244" s="39"/>
      <c r="AE244" s="37"/>
    </row>
    <row r="245" spans="1:31" s="32" customFormat="1" ht="27.6" x14ac:dyDescent="0.3">
      <c r="A245" s="28" t="s">
        <v>554</v>
      </c>
      <c r="B245" s="63" t="s">
        <v>553</v>
      </c>
      <c r="C245" s="61" t="s">
        <v>35</v>
      </c>
      <c r="D245" s="55" t="s">
        <v>44</v>
      </c>
      <c r="E245" s="61" t="s">
        <v>35</v>
      </c>
      <c r="F245" s="55" t="s">
        <v>37</v>
      </c>
      <c r="G245" s="55">
        <v>21101</v>
      </c>
      <c r="H245" s="71" t="s">
        <v>53</v>
      </c>
      <c r="I245" s="55" t="s">
        <v>560</v>
      </c>
      <c r="J245" s="64" t="s">
        <v>559</v>
      </c>
      <c r="K245" s="60"/>
      <c r="L245" s="58"/>
      <c r="M245" s="55" t="s">
        <v>122</v>
      </c>
      <c r="N245" s="55">
        <v>5</v>
      </c>
      <c r="O245" s="58">
        <f t="shared" si="1"/>
        <v>136.88</v>
      </c>
      <c r="P245" s="58" t="s">
        <v>211</v>
      </c>
      <c r="Q245" s="73">
        <f t="shared" si="2"/>
        <v>684.4</v>
      </c>
      <c r="R245" s="73"/>
      <c r="S245" s="73"/>
      <c r="T245" s="73"/>
      <c r="U245" s="74"/>
      <c r="V245" s="55">
        <v>684.4</v>
      </c>
      <c r="W245" s="73"/>
      <c r="X245" s="73"/>
      <c r="Y245" s="73"/>
      <c r="Z245" s="73"/>
      <c r="AA245" s="73"/>
      <c r="AB245" s="73"/>
      <c r="AC245" s="73"/>
      <c r="AD245" s="39"/>
      <c r="AE245" s="37"/>
    </row>
    <row r="246" spans="1:31" s="32" customFormat="1" ht="27.6" x14ac:dyDescent="0.3">
      <c r="A246" s="28" t="s">
        <v>554</v>
      </c>
      <c r="B246" s="63" t="s">
        <v>553</v>
      </c>
      <c r="C246" s="61" t="s">
        <v>35</v>
      </c>
      <c r="D246" s="55" t="s">
        <v>44</v>
      </c>
      <c r="E246" s="61" t="s">
        <v>35</v>
      </c>
      <c r="F246" s="55" t="s">
        <v>37</v>
      </c>
      <c r="G246" s="55">
        <v>21101</v>
      </c>
      <c r="H246" s="71" t="s">
        <v>53</v>
      </c>
      <c r="I246" s="55" t="s">
        <v>54</v>
      </c>
      <c r="J246" s="64" t="s">
        <v>55</v>
      </c>
      <c r="K246" s="60"/>
      <c r="L246" s="58"/>
      <c r="M246" s="55" t="s">
        <v>122</v>
      </c>
      <c r="N246" s="55">
        <v>3</v>
      </c>
      <c r="O246" s="58">
        <f t="shared" si="1"/>
        <v>22.74</v>
      </c>
      <c r="P246" s="58" t="s">
        <v>211</v>
      </c>
      <c r="Q246" s="73">
        <f t="shared" si="2"/>
        <v>68.22</v>
      </c>
      <c r="R246" s="73"/>
      <c r="S246" s="73"/>
      <c r="T246" s="73"/>
      <c r="U246" s="74"/>
      <c r="V246" s="55">
        <v>68.22</v>
      </c>
      <c r="W246" s="73"/>
      <c r="X246" s="73"/>
      <c r="Y246" s="73"/>
      <c r="Z246" s="73"/>
      <c r="AA246" s="73"/>
      <c r="AB246" s="73"/>
      <c r="AC246" s="73"/>
      <c r="AD246" s="39"/>
      <c r="AE246" s="37"/>
    </row>
    <row r="247" spans="1:31" s="32" customFormat="1" ht="27.6" x14ac:dyDescent="0.3">
      <c r="A247" s="28" t="s">
        <v>554</v>
      </c>
      <c r="B247" s="63" t="s">
        <v>553</v>
      </c>
      <c r="C247" s="61" t="s">
        <v>35</v>
      </c>
      <c r="D247" s="55" t="s">
        <v>44</v>
      </c>
      <c r="E247" s="61" t="s">
        <v>35</v>
      </c>
      <c r="F247" s="55" t="s">
        <v>37</v>
      </c>
      <c r="G247" s="55">
        <v>21101</v>
      </c>
      <c r="H247" s="71" t="s">
        <v>53</v>
      </c>
      <c r="I247" s="55" t="s">
        <v>64</v>
      </c>
      <c r="J247" s="64" t="s">
        <v>65</v>
      </c>
      <c r="K247" s="60"/>
      <c r="L247" s="58"/>
      <c r="M247" s="55" t="s">
        <v>287</v>
      </c>
      <c r="N247" s="55">
        <v>5</v>
      </c>
      <c r="O247" s="58">
        <f t="shared" si="1"/>
        <v>88.16</v>
      </c>
      <c r="P247" s="58" t="s">
        <v>211</v>
      </c>
      <c r="Q247" s="73">
        <f t="shared" si="2"/>
        <v>440.8</v>
      </c>
      <c r="R247" s="73"/>
      <c r="S247" s="73"/>
      <c r="T247" s="73"/>
      <c r="U247" s="74"/>
      <c r="V247" s="55">
        <v>440.8</v>
      </c>
      <c r="W247" s="73"/>
      <c r="X247" s="73"/>
      <c r="Y247" s="73"/>
      <c r="Z247" s="73"/>
      <c r="AA247" s="73"/>
      <c r="AB247" s="73"/>
      <c r="AC247" s="73"/>
      <c r="AD247" s="39"/>
      <c r="AE247" s="37"/>
    </row>
    <row r="248" spans="1:31" s="32" customFormat="1" ht="27.6" x14ac:dyDescent="0.3">
      <c r="A248" s="28" t="s">
        <v>554</v>
      </c>
      <c r="B248" s="63" t="s">
        <v>553</v>
      </c>
      <c r="C248" s="61" t="s">
        <v>35</v>
      </c>
      <c r="D248" s="55" t="s">
        <v>44</v>
      </c>
      <c r="E248" s="61" t="s">
        <v>35</v>
      </c>
      <c r="F248" s="55" t="s">
        <v>37</v>
      </c>
      <c r="G248" s="55">
        <v>21101</v>
      </c>
      <c r="H248" s="71" t="s">
        <v>53</v>
      </c>
      <c r="I248" s="55" t="s">
        <v>109</v>
      </c>
      <c r="J248" s="64" t="s">
        <v>110</v>
      </c>
      <c r="K248" s="60"/>
      <c r="L248" s="58"/>
      <c r="M248" s="55" t="s">
        <v>123</v>
      </c>
      <c r="N248" s="55">
        <v>1</v>
      </c>
      <c r="O248" s="58">
        <f t="shared" si="1"/>
        <v>336.4</v>
      </c>
      <c r="P248" s="58" t="s">
        <v>211</v>
      </c>
      <c r="Q248" s="73">
        <f t="shared" si="2"/>
        <v>336.4</v>
      </c>
      <c r="R248" s="73"/>
      <c r="S248" s="73"/>
      <c r="T248" s="73"/>
      <c r="U248" s="74"/>
      <c r="V248" s="55">
        <v>336.4</v>
      </c>
      <c r="W248" s="73"/>
      <c r="X248" s="73"/>
      <c r="Y248" s="73"/>
      <c r="Z248" s="73"/>
      <c r="AA248" s="73"/>
      <c r="AB248" s="73"/>
      <c r="AC248" s="73"/>
      <c r="AD248" s="39"/>
      <c r="AE248" s="37"/>
    </row>
    <row r="249" spans="1:31" s="32" customFormat="1" ht="27.6" x14ac:dyDescent="0.3">
      <c r="A249" s="28" t="s">
        <v>554</v>
      </c>
      <c r="B249" s="63" t="s">
        <v>553</v>
      </c>
      <c r="C249" s="61" t="s">
        <v>35</v>
      </c>
      <c r="D249" s="55" t="s">
        <v>44</v>
      </c>
      <c r="E249" s="61" t="s">
        <v>35</v>
      </c>
      <c r="F249" s="55" t="s">
        <v>37</v>
      </c>
      <c r="G249" s="55">
        <v>21101</v>
      </c>
      <c r="H249" s="71" t="s">
        <v>53</v>
      </c>
      <c r="I249" s="55" t="s">
        <v>558</v>
      </c>
      <c r="J249" s="64" t="s">
        <v>557</v>
      </c>
      <c r="K249" s="60"/>
      <c r="L249" s="58"/>
      <c r="M249" s="55" t="s">
        <v>123</v>
      </c>
      <c r="N249" s="55">
        <v>1</v>
      </c>
      <c r="O249" s="58">
        <f t="shared" si="1"/>
        <v>301.58</v>
      </c>
      <c r="P249" s="58" t="s">
        <v>211</v>
      </c>
      <c r="Q249" s="73">
        <f t="shared" si="2"/>
        <v>301.58</v>
      </c>
      <c r="R249" s="73"/>
      <c r="S249" s="73"/>
      <c r="T249" s="73"/>
      <c r="U249" s="74"/>
      <c r="V249" s="55">
        <v>301.58</v>
      </c>
      <c r="W249" s="73"/>
      <c r="X249" s="73"/>
      <c r="Y249" s="73"/>
      <c r="Z249" s="73"/>
      <c r="AA249" s="73"/>
      <c r="AB249" s="73"/>
      <c r="AC249" s="73"/>
      <c r="AD249" s="39"/>
      <c r="AE249" s="37"/>
    </row>
    <row r="250" spans="1:31" s="32" customFormat="1" ht="27.6" x14ac:dyDescent="0.3">
      <c r="A250" s="28" t="s">
        <v>554</v>
      </c>
      <c r="B250" s="63" t="s">
        <v>553</v>
      </c>
      <c r="C250" s="61" t="s">
        <v>35</v>
      </c>
      <c r="D250" s="55" t="s">
        <v>44</v>
      </c>
      <c r="E250" s="61" t="s">
        <v>35</v>
      </c>
      <c r="F250" s="55" t="s">
        <v>37</v>
      </c>
      <c r="G250" s="55">
        <v>21101</v>
      </c>
      <c r="H250" s="71" t="s">
        <v>53</v>
      </c>
      <c r="I250" s="55" t="s">
        <v>556</v>
      </c>
      <c r="J250" s="64" t="s">
        <v>555</v>
      </c>
      <c r="K250" s="60"/>
      <c r="L250" s="58"/>
      <c r="M250" s="55" t="s">
        <v>123</v>
      </c>
      <c r="N250" s="55">
        <v>1</v>
      </c>
      <c r="O250" s="58">
        <f t="shared" si="1"/>
        <v>336.4</v>
      </c>
      <c r="P250" s="58" t="s">
        <v>211</v>
      </c>
      <c r="Q250" s="73">
        <f t="shared" si="2"/>
        <v>336.4</v>
      </c>
      <c r="R250" s="73"/>
      <c r="S250" s="73"/>
      <c r="T250" s="73"/>
      <c r="U250" s="74"/>
      <c r="V250" s="55">
        <v>336.4</v>
      </c>
      <c r="W250" s="73"/>
      <c r="X250" s="73"/>
      <c r="Y250" s="73"/>
      <c r="Z250" s="73"/>
      <c r="AA250" s="73"/>
      <c r="AB250" s="73"/>
      <c r="AC250" s="73"/>
      <c r="AD250" s="39"/>
      <c r="AE250" s="37"/>
    </row>
    <row r="251" spans="1:31" s="32" customFormat="1" ht="27.6" x14ac:dyDescent="0.3">
      <c r="A251" s="28" t="s">
        <v>554</v>
      </c>
      <c r="B251" s="63" t="s">
        <v>553</v>
      </c>
      <c r="C251" s="61" t="s">
        <v>35</v>
      </c>
      <c r="D251" s="55" t="s">
        <v>44</v>
      </c>
      <c r="E251" s="61" t="s">
        <v>35</v>
      </c>
      <c r="F251" s="55" t="s">
        <v>37</v>
      </c>
      <c r="G251" s="55">
        <v>21101</v>
      </c>
      <c r="H251" s="71" t="s">
        <v>53</v>
      </c>
      <c r="I251" s="55" t="s">
        <v>552</v>
      </c>
      <c r="J251" s="64" t="s">
        <v>551</v>
      </c>
      <c r="K251" s="60"/>
      <c r="L251" s="58"/>
      <c r="M251" s="55" t="s">
        <v>287</v>
      </c>
      <c r="N251" s="55">
        <v>5</v>
      </c>
      <c r="O251" s="58">
        <f t="shared" si="1"/>
        <v>8.120000000000001</v>
      </c>
      <c r="P251" s="58" t="s">
        <v>211</v>
      </c>
      <c r="Q251" s="73">
        <f t="shared" si="2"/>
        <v>40.6</v>
      </c>
      <c r="R251" s="73"/>
      <c r="S251" s="73"/>
      <c r="T251" s="73"/>
      <c r="U251" s="74"/>
      <c r="V251" s="55">
        <v>40.6</v>
      </c>
      <c r="W251" s="73"/>
      <c r="X251" s="73"/>
      <c r="Y251" s="73"/>
      <c r="Z251" s="73"/>
      <c r="AA251" s="73"/>
      <c r="AB251" s="73"/>
      <c r="AC251" s="73"/>
      <c r="AD251" s="39"/>
      <c r="AE251" s="37"/>
    </row>
    <row r="252" spans="1:31" s="32" customFormat="1" ht="27.6" x14ac:dyDescent="0.3">
      <c r="A252" s="28" t="s">
        <v>554</v>
      </c>
      <c r="B252" s="63" t="s">
        <v>379</v>
      </c>
      <c r="C252" s="63" t="s">
        <v>35</v>
      </c>
      <c r="D252" s="63" t="s">
        <v>36</v>
      </c>
      <c r="E252" s="63" t="s">
        <v>35</v>
      </c>
      <c r="F252" s="63" t="s">
        <v>37</v>
      </c>
      <c r="G252" s="63">
        <v>21101</v>
      </c>
      <c r="H252" s="63" t="s">
        <v>329</v>
      </c>
      <c r="I252" s="63" t="s">
        <v>408</v>
      </c>
      <c r="J252" s="64" t="s">
        <v>407</v>
      </c>
      <c r="K252" s="58" t="s">
        <v>376</v>
      </c>
      <c r="L252" s="58" t="s">
        <v>376</v>
      </c>
      <c r="M252" s="57" t="s">
        <v>287</v>
      </c>
      <c r="N252" s="58">
        <v>75</v>
      </c>
      <c r="O252" s="58">
        <v>500</v>
      </c>
      <c r="P252" s="58" t="s">
        <v>374</v>
      </c>
      <c r="Q252" s="73">
        <v>37500</v>
      </c>
      <c r="R252" s="73"/>
      <c r="S252" s="73"/>
      <c r="T252" s="73"/>
      <c r="U252" s="73"/>
      <c r="V252" s="73">
        <v>37500</v>
      </c>
      <c r="W252" s="73"/>
      <c r="X252" s="73"/>
      <c r="Y252" s="73"/>
      <c r="Z252" s="73"/>
      <c r="AA252" s="73"/>
      <c r="AB252" s="73"/>
      <c r="AC252" s="73"/>
      <c r="AD252" s="37"/>
      <c r="AE252" s="37"/>
    </row>
    <row r="253" spans="1:31" s="32" customFormat="1" ht="41.4" x14ac:dyDescent="0.3">
      <c r="A253" s="28" t="s">
        <v>554</v>
      </c>
      <c r="B253" s="63" t="s">
        <v>379</v>
      </c>
      <c r="C253" s="63" t="s">
        <v>35</v>
      </c>
      <c r="D253" s="63" t="s">
        <v>36</v>
      </c>
      <c r="E253" s="63" t="s">
        <v>35</v>
      </c>
      <c r="F253" s="63" t="s">
        <v>37</v>
      </c>
      <c r="G253" s="63">
        <v>21401</v>
      </c>
      <c r="H253" s="63" t="s">
        <v>298</v>
      </c>
      <c r="I253" s="63" t="s">
        <v>426</v>
      </c>
      <c r="J253" s="64" t="s">
        <v>425</v>
      </c>
      <c r="K253" s="58" t="s">
        <v>376</v>
      </c>
      <c r="L253" s="58" t="s">
        <v>376</v>
      </c>
      <c r="M253" s="57" t="s">
        <v>287</v>
      </c>
      <c r="N253" s="58">
        <v>2</v>
      </c>
      <c r="O253" s="58">
        <v>3000</v>
      </c>
      <c r="P253" s="58" t="s">
        <v>374</v>
      </c>
      <c r="Q253" s="73">
        <v>6000</v>
      </c>
      <c r="R253" s="73"/>
      <c r="S253" s="73"/>
      <c r="T253" s="73"/>
      <c r="U253" s="73"/>
      <c r="V253" s="73">
        <v>6000</v>
      </c>
      <c r="W253" s="73"/>
      <c r="X253" s="73"/>
      <c r="Y253" s="73"/>
      <c r="Z253" s="73"/>
      <c r="AA253" s="73"/>
      <c r="AB253" s="73"/>
      <c r="AC253" s="73"/>
      <c r="AD253" s="37"/>
      <c r="AE253" s="37"/>
    </row>
    <row r="254" spans="1:31" s="32" customFormat="1" ht="13.8" x14ac:dyDescent="0.3">
      <c r="A254" s="28" t="s">
        <v>554</v>
      </c>
      <c r="B254" s="63" t="s">
        <v>379</v>
      </c>
      <c r="C254" s="63" t="s">
        <v>35</v>
      </c>
      <c r="D254" s="63" t="s">
        <v>36</v>
      </c>
      <c r="E254" s="63" t="s">
        <v>35</v>
      </c>
      <c r="F254" s="63" t="s">
        <v>37</v>
      </c>
      <c r="G254" s="63">
        <v>21601</v>
      </c>
      <c r="H254" s="63" t="s">
        <v>294</v>
      </c>
      <c r="I254" s="63" t="s">
        <v>229</v>
      </c>
      <c r="J254" s="64" t="s">
        <v>228</v>
      </c>
      <c r="K254" s="58" t="s">
        <v>376</v>
      </c>
      <c r="L254" s="58" t="s">
        <v>376</v>
      </c>
      <c r="M254" s="57" t="s">
        <v>287</v>
      </c>
      <c r="N254" s="58">
        <v>50</v>
      </c>
      <c r="O254" s="58">
        <v>500</v>
      </c>
      <c r="P254" s="58" t="s">
        <v>374</v>
      </c>
      <c r="Q254" s="73">
        <v>25000</v>
      </c>
      <c r="R254" s="73"/>
      <c r="S254" s="73"/>
      <c r="T254" s="73"/>
      <c r="U254" s="73"/>
      <c r="V254" s="73">
        <v>25000</v>
      </c>
      <c r="W254" s="73"/>
      <c r="X254" s="73"/>
      <c r="Y254" s="73"/>
      <c r="Z254" s="73"/>
      <c r="AA254" s="73"/>
      <c r="AB254" s="73"/>
      <c r="AC254" s="73"/>
      <c r="AD254" s="37"/>
      <c r="AE254" s="37"/>
    </row>
    <row r="255" spans="1:31" s="32" customFormat="1" ht="41.4" x14ac:dyDescent="0.3">
      <c r="A255" s="28" t="s">
        <v>554</v>
      </c>
      <c r="B255" s="63" t="s">
        <v>379</v>
      </c>
      <c r="C255" s="63" t="s">
        <v>35</v>
      </c>
      <c r="D255" s="63" t="s">
        <v>36</v>
      </c>
      <c r="E255" s="63" t="s">
        <v>35</v>
      </c>
      <c r="F255" s="63" t="s">
        <v>37</v>
      </c>
      <c r="G255" s="63">
        <v>22104</v>
      </c>
      <c r="H255" s="63" t="s">
        <v>272</v>
      </c>
      <c r="I255" s="63" t="s">
        <v>404</v>
      </c>
      <c r="J255" s="64" t="s">
        <v>403</v>
      </c>
      <c r="K255" s="58" t="s">
        <v>376</v>
      </c>
      <c r="L255" s="58" t="s">
        <v>376</v>
      </c>
      <c r="M255" s="57" t="s">
        <v>375</v>
      </c>
      <c r="N255" s="58">
        <v>100</v>
      </c>
      <c r="O255" s="58">
        <v>100</v>
      </c>
      <c r="P255" s="58" t="s">
        <v>374</v>
      </c>
      <c r="Q255" s="73">
        <v>10000</v>
      </c>
      <c r="R255" s="73"/>
      <c r="S255" s="73"/>
      <c r="T255" s="73"/>
      <c r="U255" s="73"/>
      <c r="V255" s="73">
        <v>10000</v>
      </c>
      <c r="W255" s="73"/>
      <c r="X255" s="73"/>
      <c r="Y255" s="73"/>
      <c r="Z255" s="73"/>
      <c r="AA255" s="73"/>
      <c r="AB255" s="73"/>
      <c r="AC255" s="73"/>
      <c r="AD255" s="37"/>
      <c r="AE255" s="37"/>
    </row>
    <row r="256" spans="1:31" s="32" customFormat="1" ht="13.8" x14ac:dyDescent="0.3">
      <c r="A256" s="28" t="s">
        <v>554</v>
      </c>
      <c r="B256" s="63" t="s">
        <v>379</v>
      </c>
      <c r="C256" s="63" t="s">
        <v>35</v>
      </c>
      <c r="D256" s="63" t="s">
        <v>36</v>
      </c>
      <c r="E256" s="63" t="s">
        <v>35</v>
      </c>
      <c r="F256" s="63" t="s">
        <v>37</v>
      </c>
      <c r="G256" s="63">
        <v>24601</v>
      </c>
      <c r="H256" s="63" t="s">
        <v>402</v>
      </c>
      <c r="I256" s="63" t="s">
        <v>401</v>
      </c>
      <c r="J256" s="64" t="s">
        <v>400</v>
      </c>
      <c r="K256" s="58" t="s">
        <v>376</v>
      </c>
      <c r="L256" s="58" t="s">
        <v>376</v>
      </c>
      <c r="M256" s="57" t="s">
        <v>287</v>
      </c>
      <c r="N256" s="58">
        <v>20</v>
      </c>
      <c r="O256" s="58">
        <v>80</v>
      </c>
      <c r="P256" s="58" t="s">
        <v>374</v>
      </c>
      <c r="Q256" s="73">
        <v>1600</v>
      </c>
      <c r="R256" s="73"/>
      <c r="S256" s="73"/>
      <c r="T256" s="73"/>
      <c r="U256" s="73"/>
      <c r="V256" s="73">
        <v>1600</v>
      </c>
      <c r="W256" s="73"/>
      <c r="X256" s="73"/>
      <c r="Y256" s="73"/>
      <c r="Z256" s="73"/>
      <c r="AA256" s="73"/>
      <c r="AB256" s="73"/>
      <c r="AC256" s="73"/>
      <c r="AD256" s="37"/>
      <c r="AE256" s="37"/>
    </row>
    <row r="257" spans="1:31" s="32" customFormat="1" ht="13.8" x14ac:dyDescent="0.3">
      <c r="A257" s="28" t="s">
        <v>554</v>
      </c>
      <c r="B257" s="63"/>
      <c r="C257" s="63"/>
      <c r="D257" s="63"/>
      <c r="E257" s="63"/>
      <c r="F257" s="63"/>
      <c r="G257" s="63"/>
      <c r="H257" s="63"/>
      <c r="I257" s="63"/>
      <c r="J257" s="64"/>
      <c r="K257" s="58"/>
      <c r="L257" s="58"/>
      <c r="M257" s="57"/>
      <c r="N257" s="58"/>
      <c r="O257" s="58"/>
      <c r="P257" s="58"/>
      <c r="Q257" s="73"/>
      <c r="R257" s="73"/>
      <c r="S257" s="73"/>
      <c r="T257" s="73"/>
      <c r="U257" s="73"/>
      <c r="V257" s="73"/>
      <c r="W257" s="73"/>
      <c r="X257" s="73"/>
      <c r="Y257" s="73"/>
      <c r="Z257" s="73"/>
      <c r="AA257" s="73"/>
      <c r="AB257" s="73"/>
      <c r="AC257" s="73"/>
      <c r="AD257" s="37"/>
      <c r="AE257" s="37"/>
    </row>
    <row r="258" spans="1:31" s="32" customFormat="1" ht="69" x14ac:dyDescent="0.3">
      <c r="A258" s="28" t="s">
        <v>554</v>
      </c>
      <c r="B258" s="63" t="s">
        <v>379</v>
      </c>
      <c r="C258" s="63" t="s">
        <v>35</v>
      </c>
      <c r="D258" s="63" t="s">
        <v>36</v>
      </c>
      <c r="E258" s="63" t="s">
        <v>35</v>
      </c>
      <c r="F258" s="63" t="s">
        <v>37</v>
      </c>
      <c r="G258" s="63">
        <v>26103</v>
      </c>
      <c r="H258" s="63" t="s">
        <v>398</v>
      </c>
      <c r="I258" s="63" t="s">
        <v>397</v>
      </c>
      <c r="J258" s="64" t="s">
        <v>396</v>
      </c>
      <c r="K258" s="58" t="s">
        <v>376</v>
      </c>
      <c r="L258" s="58" t="s">
        <v>376</v>
      </c>
      <c r="M258" s="57" t="s">
        <v>395</v>
      </c>
      <c r="N258" s="58">
        <v>6000</v>
      </c>
      <c r="O258" s="58">
        <v>21</v>
      </c>
      <c r="P258" s="58" t="s">
        <v>374</v>
      </c>
      <c r="Q258" s="73">
        <v>126000</v>
      </c>
      <c r="R258" s="73"/>
      <c r="S258" s="73"/>
      <c r="T258" s="73"/>
      <c r="U258" s="73"/>
      <c r="V258" s="73">
        <v>126000</v>
      </c>
      <c r="W258" s="73"/>
      <c r="X258" s="73"/>
      <c r="Y258" s="73"/>
      <c r="Z258" s="73"/>
      <c r="AA258" s="73"/>
      <c r="AB258" s="73"/>
      <c r="AC258" s="73"/>
      <c r="AD258" s="37"/>
      <c r="AE258" s="37"/>
    </row>
    <row r="259" spans="1:31" s="32" customFormat="1" ht="41.4" x14ac:dyDescent="0.3">
      <c r="A259" s="28" t="s">
        <v>554</v>
      </c>
      <c r="B259" s="63" t="s">
        <v>379</v>
      </c>
      <c r="C259" s="63" t="s">
        <v>35</v>
      </c>
      <c r="D259" s="63" t="s">
        <v>36</v>
      </c>
      <c r="E259" s="63" t="s">
        <v>35</v>
      </c>
      <c r="F259" s="63" t="s">
        <v>37</v>
      </c>
      <c r="G259" s="63">
        <v>29401</v>
      </c>
      <c r="H259" s="63" t="s">
        <v>391</v>
      </c>
      <c r="I259" s="63" t="s">
        <v>390</v>
      </c>
      <c r="J259" s="64" t="s">
        <v>389</v>
      </c>
      <c r="K259" s="58" t="s">
        <v>376</v>
      </c>
      <c r="L259" s="58" t="s">
        <v>376</v>
      </c>
      <c r="M259" s="57" t="s">
        <v>287</v>
      </c>
      <c r="N259" s="58">
        <v>1</v>
      </c>
      <c r="O259" s="58">
        <v>2500</v>
      </c>
      <c r="P259" s="58" t="s">
        <v>374</v>
      </c>
      <c r="Q259" s="73">
        <v>2500</v>
      </c>
      <c r="R259" s="73"/>
      <c r="S259" s="73"/>
      <c r="T259" s="73"/>
      <c r="U259" s="73"/>
      <c r="V259" s="73">
        <v>2500</v>
      </c>
      <c r="W259" s="73"/>
      <c r="X259" s="73"/>
      <c r="Y259" s="73"/>
      <c r="Z259" s="73"/>
      <c r="AA259" s="73"/>
      <c r="AB259" s="73"/>
      <c r="AC259" s="73"/>
      <c r="AD259" s="37"/>
      <c r="AE259" s="37"/>
    </row>
    <row r="260" spans="1:31" s="32" customFormat="1" ht="13.8" x14ac:dyDescent="0.3">
      <c r="A260" s="28" t="s">
        <v>554</v>
      </c>
      <c r="B260" s="63" t="s">
        <v>379</v>
      </c>
      <c r="C260" s="63" t="s">
        <v>35</v>
      </c>
      <c r="D260" s="63" t="s">
        <v>36</v>
      </c>
      <c r="E260" s="63" t="s">
        <v>35</v>
      </c>
      <c r="F260" s="63" t="s">
        <v>37</v>
      </c>
      <c r="G260" s="63">
        <v>31401</v>
      </c>
      <c r="H260" s="63" t="s">
        <v>278</v>
      </c>
      <c r="I260" s="24"/>
      <c r="J260" s="124" t="s">
        <v>279</v>
      </c>
      <c r="K260" s="58" t="s">
        <v>376</v>
      </c>
      <c r="L260" s="58" t="s">
        <v>376</v>
      </c>
      <c r="M260" s="57" t="s">
        <v>375</v>
      </c>
      <c r="N260" s="58">
        <v>1</v>
      </c>
      <c r="O260" s="58">
        <v>12000</v>
      </c>
      <c r="P260" s="58" t="s">
        <v>374</v>
      </c>
      <c r="Q260" s="73">
        <v>12000</v>
      </c>
      <c r="R260" s="73"/>
      <c r="S260" s="73"/>
      <c r="T260" s="73"/>
      <c r="U260" s="73"/>
      <c r="V260" s="73">
        <v>12000</v>
      </c>
      <c r="W260" s="73"/>
      <c r="X260" s="73"/>
      <c r="Y260" s="73"/>
      <c r="Z260" s="73"/>
      <c r="AA260" s="73"/>
      <c r="AB260" s="73"/>
      <c r="AC260" s="73"/>
      <c r="AD260" s="37"/>
      <c r="AE260" s="37"/>
    </row>
    <row r="261" spans="1:31" s="32" customFormat="1" ht="13.8" x14ac:dyDescent="0.3">
      <c r="A261" s="28" t="s">
        <v>554</v>
      </c>
      <c r="B261" s="63" t="s">
        <v>379</v>
      </c>
      <c r="C261" s="63" t="s">
        <v>35</v>
      </c>
      <c r="D261" s="63" t="s">
        <v>36</v>
      </c>
      <c r="E261" s="63" t="s">
        <v>35</v>
      </c>
      <c r="F261" s="63" t="s">
        <v>37</v>
      </c>
      <c r="G261" s="63">
        <v>31801</v>
      </c>
      <c r="H261" s="63" t="s">
        <v>424</v>
      </c>
      <c r="I261" s="24"/>
      <c r="J261" s="124" t="s">
        <v>423</v>
      </c>
      <c r="K261" s="58" t="s">
        <v>376</v>
      </c>
      <c r="L261" s="58" t="s">
        <v>376</v>
      </c>
      <c r="M261" s="57" t="s">
        <v>375</v>
      </c>
      <c r="N261" s="58">
        <v>1</v>
      </c>
      <c r="O261" s="58">
        <v>2500</v>
      </c>
      <c r="P261" s="58" t="s">
        <v>374</v>
      </c>
      <c r="Q261" s="73">
        <v>2500</v>
      </c>
      <c r="R261" s="73"/>
      <c r="S261" s="73"/>
      <c r="T261" s="73"/>
      <c r="U261" s="73"/>
      <c r="V261" s="73">
        <v>2500</v>
      </c>
      <c r="W261" s="73"/>
      <c r="X261" s="73"/>
      <c r="Y261" s="73"/>
      <c r="Z261" s="73"/>
      <c r="AA261" s="73"/>
      <c r="AB261" s="73"/>
      <c r="AC261" s="73"/>
      <c r="AD261" s="37"/>
      <c r="AE261" s="37"/>
    </row>
    <row r="262" spans="1:31" s="32" customFormat="1" ht="13.8" x14ac:dyDescent="0.3">
      <c r="A262" s="28" t="s">
        <v>554</v>
      </c>
      <c r="B262" s="63" t="s">
        <v>379</v>
      </c>
      <c r="C262" s="63" t="s">
        <v>35</v>
      </c>
      <c r="D262" s="63" t="s">
        <v>36</v>
      </c>
      <c r="E262" s="63" t="s">
        <v>35</v>
      </c>
      <c r="F262" s="63" t="s">
        <v>37</v>
      </c>
      <c r="G262" s="63">
        <v>33602</v>
      </c>
      <c r="H262" s="63" t="s">
        <v>364</v>
      </c>
      <c r="I262" s="24"/>
      <c r="J262" s="124" t="s">
        <v>422</v>
      </c>
      <c r="K262" s="58" t="s">
        <v>376</v>
      </c>
      <c r="L262" s="58" t="s">
        <v>376</v>
      </c>
      <c r="M262" s="57" t="s">
        <v>375</v>
      </c>
      <c r="N262" s="58">
        <v>1</v>
      </c>
      <c r="O262" s="58">
        <v>2000</v>
      </c>
      <c r="P262" s="58" t="s">
        <v>374</v>
      </c>
      <c r="Q262" s="73">
        <v>2000</v>
      </c>
      <c r="R262" s="73"/>
      <c r="S262" s="73"/>
      <c r="T262" s="73"/>
      <c r="U262" s="73"/>
      <c r="V262" s="73">
        <v>2000</v>
      </c>
      <c r="W262" s="73"/>
      <c r="X262" s="73"/>
      <c r="Y262" s="73"/>
      <c r="Z262" s="73"/>
      <c r="AA262" s="73"/>
      <c r="AB262" s="73"/>
      <c r="AC262" s="73"/>
      <c r="AD262" s="37"/>
      <c r="AE262" s="37"/>
    </row>
    <row r="263" spans="1:31" s="32" customFormat="1" ht="27.6" x14ac:dyDescent="0.3">
      <c r="A263" s="28" t="s">
        <v>554</v>
      </c>
      <c r="B263" s="63" t="s">
        <v>379</v>
      </c>
      <c r="C263" s="63" t="s">
        <v>35</v>
      </c>
      <c r="D263" s="63" t="s">
        <v>36</v>
      </c>
      <c r="E263" s="63" t="s">
        <v>35</v>
      </c>
      <c r="F263" s="63" t="s">
        <v>37</v>
      </c>
      <c r="G263" s="63">
        <v>32601</v>
      </c>
      <c r="H263" s="63" t="s">
        <v>276</v>
      </c>
      <c r="I263" s="24"/>
      <c r="J263" s="124" t="s">
        <v>421</v>
      </c>
      <c r="K263" s="58">
        <v>6</v>
      </c>
      <c r="L263" s="24" t="s">
        <v>382</v>
      </c>
      <c r="M263" s="57" t="s">
        <v>375</v>
      </c>
      <c r="N263" s="58">
        <v>1</v>
      </c>
      <c r="O263" s="58">
        <v>37800</v>
      </c>
      <c r="P263" s="58" t="s">
        <v>374</v>
      </c>
      <c r="Q263" s="73">
        <v>37800</v>
      </c>
      <c r="R263" s="73"/>
      <c r="S263" s="73"/>
      <c r="T263" s="73"/>
      <c r="U263" s="73"/>
      <c r="V263" s="73">
        <v>37800</v>
      </c>
      <c r="W263" s="73"/>
      <c r="X263" s="73"/>
      <c r="Y263" s="73"/>
      <c r="Z263" s="73"/>
      <c r="AA263" s="73"/>
      <c r="AB263" s="73"/>
      <c r="AC263" s="73"/>
      <c r="AD263" s="37"/>
      <c r="AE263" s="37"/>
    </row>
    <row r="264" spans="1:31" s="32" customFormat="1" ht="27.6" x14ac:dyDescent="0.3">
      <c r="A264" s="28" t="s">
        <v>554</v>
      </c>
      <c r="B264" s="63" t="s">
        <v>379</v>
      </c>
      <c r="C264" s="63" t="s">
        <v>35</v>
      </c>
      <c r="D264" s="63" t="s">
        <v>36</v>
      </c>
      <c r="E264" s="63" t="s">
        <v>35</v>
      </c>
      <c r="F264" s="63" t="s">
        <v>37</v>
      </c>
      <c r="G264" s="63">
        <v>35301</v>
      </c>
      <c r="H264" s="63" t="s">
        <v>420</v>
      </c>
      <c r="I264" s="24"/>
      <c r="J264" s="124" t="s">
        <v>419</v>
      </c>
      <c r="K264" s="58" t="s">
        <v>376</v>
      </c>
      <c r="L264" s="58" t="s">
        <v>376</v>
      </c>
      <c r="M264" s="57" t="s">
        <v>375</v>
      </c>
      <c r="N264" s="58">
        <v>1</v>
      </c>
      <c r="O264" s="58">
        <v>2000</v>
      </c>
      <c r="P264" s="58" t="s">
        <v>374</v>
      </c>
      <c r="Q264" s="73">
        <v>2000</v>
      </c>
      <c r="R264" s="73"/>
      <c r="S264" s="73"/>
      <c r="T264" s="73"/>
      <c r="U264" s="73"/>
      <c r="V264" s="73">
        <v>2000</v>
      </c>
      <c r="W264" s="73"/>
      <c r="X264" s="73"/>
      <c r="Y264" s="73"/>
      <c r="Z264" s="73"/>
      <c r="AA264" s="73"/>
      <c r="AB264" s="73"/>
      <c r="AC264" s="73"/>
      <c r="AD264" s="37"/>
      <c r="AE264" s="37"/>
    </row>
    <row r="265" spans="1:31" s="32" customFormat="1" ht="41.4" x14ac:dyDescent="0.3">
      <c r="A265" s="28" t="s">
        <v>554</v>
      </c>
      <c r="B265" s="63" t="s">
        <v>379</v>
      </c>
      <c r="C265" s="63" t="s">
        <v>35</v>
      </c>
      <c r="D265" s="63" t="s">
        <v>36</v>
      </c>
      <c r="E265" s="63" t="s">
        <v>35</v>
      </c>
      <c r="F265" s="63" t="s">
        <v>37</v>
      </c>
      <c r="G265" s="63">
        <v>35501</v>
      </c>
      <c r="H265" s="63" t="s">
        <v>418</v>
      </c>
      <c r="I265" s="24"/>
      <c r="J265" s="124" t="s">
        <v>417</v>
      </c>
      <c r="K265" s="58" t="s">
        <v>376</v>
      </c>
      <c r="L265" s="58" t="s">
        <v>376</v>
      </c>
      <c r="M265" s="57" t="s">
        <v>375</v>
      </c>
      <c r="N265" s="58">
        <v>1</v>
      </c>
      <c r="O265" s="58">
        <v>4950</v>
      </c>
      <c r="P265" s="58" t="s">
        <v>374</v>
      </c>
      <c r="Q265" s="73">
        <v>4950</v>
      </c>
      <c r="R265" s="73"/>
      <c r="S265" s="73"/>
      <c r="T265" s="73"/>
      <c r="U265" s="73"/>
      <c r="V265" s="73">
        <v>4950</v>
      </c>
      <c r="W265" s="73"/>
      <c r="X265" s="73"/>
      <c r="Y265" s="73"/>
      <c r="Z265" s="73"/>
      <c r="AA265" s="73"/>
      <c r="AB265" s="73"/>
      <c r="AC265" s="73"/>
      <c r="AD265" s="37"/>
      <c r="AE265" s="37"/>
    </row>
    <row r="266" spans="1:31" s="32" customFormat="1" ht="27.6" x14ac:dyDescent="0.3">
      <c r="A266" s="28" t="s">
        <v>554</v>
      </c>
      <c r="B266" s="63" t="s">
        <v>379</v>
      </c>
      <c r="C266" s="63" t="s">
        <v>35</v>
      </c>
      <c r="D266" s="63" t="s">
        <v>36</v>
      </c>
      <c r="E266" s="63" t="s">
        <v>35</v>
      </c>
      <c r="F266" s="63" t="s">
        <v>37</v>
      </c>
      <c r="G266" s="63">
        <v>35701</v>
      </c>
      <c r="H266" s="63" t="s">
        <v>416</v>
      </c>
      <c r="I266" s="24"/>
      <c r="J266" s="124" t="s">
        <v>415</v>
      </c>
      <c r="K266" s="58" t="s">
        <v>376</v>
      </c>
      <c r="L266" s="58" t="s">
        <v>376</v>
      </c>
      <c r="M266" s="57" t="s">
        <v>375</v>
      </c>
      <c r="N266" s="58">
        <v>1</v>
      </c>
      <c r="O266" s="58">
        <v>3600</v>
      </c>
      <c r="P266" s="58" t="s">
        <v>374</v>
      </c>
      <c r="Q266" s="73">
        <v>3600</v>
      </c>
      <c r="R266" s="73"/>
      <c r="S266" s="73"/>
      <c r="T266" s="73"/>
      <c r="U266" s="73"/>
      <c r="V266" s="73">
        <v>3600</v>
      </c>
      <c r="W266" s="73"/>
      <c r="X266" s="73"/>
      <c r="Y266" s="73"/>
      <c r="Z266" s="73"/>
      <c r="AA266" s="73"/>
      <c r="AB266" s="73"/>
      <c r="AC266" s="73"/>
      <c r="AD266" s="37"/>
      <c r="AE266" s="37"/>
    </row>
    <row r="267" spans="1:31" s="32" customFormat="1" ht="55.2" x14ac:dyDescent="0.3">
      <c r="A267" s="28" t="s">
        <v>554</v>
      </c>
      <c r="B267" s="63" t="s">
        <v>379</v>
      </c>
      <c r="C267" s="63" t="s">
        <v>35</v>
      </c>
      <c r="D267" s="63" t="s">
        <v>36</v>
      </c>
      <c r="E267" s="63" t="s">
        <v>35</v>
      </c>
      <c r="F267" s="63" t="s">
        <v>37</v>
      </c>
      <c r="G267" s="63">
        <v>37504</v>
      </c>
      <c r="H267" s="63" t="s">
        <v>414</v>
      </c>
      <c r="I267" s="24"/>
      <c r="J267" s="124" t="s">
        <v>413</v>
      </c>
      <c r="K267" s="58" t="s">
        <v>376</v>
      </c>
      <c r="L267" s="58" t="s">
        <v>376</v>
      </c>
      <c r="M267" s="57" t="s">
        <v>375</v>
      </c>
      <c r="N267" s="58">
        <v>1</v>
      </c>
      <c r="O267" s="58">
        <v>37500</v>
      </c>
      <c r="P267" s="58" t="s">
        <v>374</v>
      </c>
      <c r="Q267" s="73">
        <v>35700</v>
      </c>
      <c r="R267" s="73"/>
      <c r="S267" s="73"/>
      <c r="T267" s="73"/>
      <c r="U267" s="73"/>
      <c r="V267" s="73">
        <v>35700</v>
      </c>
      <c r="W267" s="73"/>
      <c r="X267" s="73"/>
      <c r="Y267" s="73"/>
      <c r="Z267" s="73"/>
      <c r="AA267" s="73"/>
      <c r="AB267" s="73"/>
      <c r="AC267" s="73"/>
      <c r="AD267" s="37"/>
      <c r="AE267" s="37"/>
    </row>
    <row r="268" spans="1:31" s="32" customFormat="1" ht="13.8" x14ac:dyDescent="0.3">
      <c r="A268" s="28" t="s">
        <v>554</v>
      </c>
      <c r="B268" s="63" t="s">
        <v>379</v>
      </c>
      <c r="C268" s="63" t="s">
        <v>35</v>
      </c>
      <c r="D268" s="63" t="s">
        <v>36</v>
      </c>
      <c r="E268" s="63" t="s">
        <v>35</v>
      </c>
      <c r="F268" s="63" t="s">
        <v>37</v>
      </c>
      <c r="G268" s="63">
        <v>39202</v>
      </c>
      <c r="H268" s="63" t="s">
        <v>412</v>
      </c>
      <c r="I268" s="24"/>
      <c r="J268" s="124" t="s">
        <v>411</v>
      </c>
      <c r="K268" s="58" t="s">
        <v>376</v>
      </c>
      <c r="L268" s="58" t="s">
        <v>376</v>
      </c>
      <c r="M268" s="57" t="s">
        <v>375</v>
      </c>
      <c r="N268" s="58">
        <f>Q268/O268</f>
        <v>1</v>
      </c>
      <c r="O268" s="58">
        <v>17590</v>
      </c>
      <c r="P268" s="58" t="s">
        <v>374</v>
      </c>
      <c r="Q268" s="73">
        <v>17590</v>
      </c>
      <c r="R268" s="73"/>
      <c r="S268" s="73"/>
      <c r="T268" s="73"/>
      <c r="U268" s="73"/>
      <c r="V268" s="73">
        <v>17590</v>
      </c>
      <c r="W268" s="73"/>
      <c r="X268" s="73"/>
      <c r="Y268" s="73"/>
      <c r="Z268" s="73"/>
      <c r="AA268" s="73"/>
      <c r="AB268" s="73"/>
      <c r="AC268" s="73"/>
      <c r="AD268" s="37"/>
      <c r="AE268" s="37"/>
    </row>
    <row r="269" spans="1:31" s="32" customFormat="1" ht="27.6" x14ac:dyDescent="0.3">
      <c r="A269" s="28" t="s">
        <v>554</v>
      </c>
      <c r="B269" s="63" t="s">
        <v>379</v>
      </c>
      <c r="C269" s="63" t="s">
        <v>35</v>
      </c>
      <c r="D269" s="63" t="s">
        <v>36</v>
      </c>
      <c r="E269" s="63" t="s">
        <v>35</v>
      </c>
      <c r="F269" s="63" t="s">
        <v>40</v>
      </c>
      <c r="G269" s="63">
        <v>31301</v>
      </c>
      <c r="H269" s="63" t="s">
        <v>317</v>
      </c>
      <c r="I269" s="24"/>
      <c r="J269" s="124" t="s">
        <v>388</v>
      </c>
      <c r="K269" s="58" t="s">
        <v>376</v>
      </c>
      <c r="L269" s="58" t="s">
        <v>376</v>
      </c>
      <c r="M269" s="57" t="s">
        <v>375</v>
      </c>
      <c r="N269" s="58">
        <v>1</v>
      </c>
      <c r="O269" s="58">
        <v>7500</v>
      </c>
      <c r="P269" s="58" t="s">
        <v>374</v>
      </c>
      <c r="Q269" s="73">
        <v>7500</v>
      </c>
      <c r="R269" s="73"/>
      <c r="S269" s="73"/>
      <c r="T269" s="73"/>
      <c r="U269" s="73"/>
      <c r="V269" s="73">
        <v>7500</v>
      </c>
      <c r="W269" s="73"/>
      <c r="X269" s="73"/>
      <c r="Y269" s="73"/>
      <c r="Z269" s="73"/>
      <c r="AA269" s="73"/>
      <c r="AB269" s="73"/>
      <c r="AC269" s="73"/>
      <c r="AD269" s="37"/>
      <c r="AE269" s="37"/>
    </row>
    <row r="270" spans="1:31" s="32" customFormat="1" ht="13.8" x14ac:dyDescent="0.3">
      <c r="A270" s="28" t="s">
        <v>554</v>
      </c>
      <c r="B270" s="63" t="s">
        <v>379</v>
      </c>
      <c r="C270" s="63" t="s">
        <v>35</v>
      </c>
      <c r="D270" s="63" t="s">
        <v>36</v>
      </c>
      <c r="E270" s="63" t="s">
        <v>35</v>
      </c>
      <c r="F270" s="63" t="s">
        <v>40</v>
      </c>
      <c r="G270" s="63">
        <v>33801</v>
      </c>
      <c r="H270" s="63" t="s">
        <v>264</v>
      </c>
      <c r="I270" s="24"/>
      <c r="J270" s="124" t="s">
        <v>410</v>
      </c>
      <c r="K270" s="58">
        <v>3</v>
      </c>
      <c r="L270" s="24" t="s">
        <v>382</v>
      </c>
      <c r="M270" s="57" t="s">
        <v>375</v>
      </c>
      <c r="N270" s="58">
        <v>1</v>
      </c>
      <c r="O270" s="58">
        <v>229644</v>
      </c>
      <c r="P270" s="58" t="s">
        <v>374</v>
      </c>
      <c r="Q270" s="73">
        <v>229644</v>
      </c>
      <c r="R270" s="73"/>
      <c r="S270" s="73"/>
      <c r="T270" s="73"/>
      <c r="U270" s="73"/>
      <c r="V270" s="73">
        <v>229644</v>
      </c>
      <c r="W270" s="73"/>
      <c r="X270" s="73"/>
      <c r="Y270" s="73"/>
      <c r="Z270" s="73"/>
      <c r="AA270" s="73"/>
      <c r="AB270" s="73"/>
      <c r="AC270" s="73"/>
      <c r="AD270" s="37"/>
      <c r="AE270" s="37"/>
    </row>
    <row r="271" spans="1:31" s="32" customFormat="1" ht="27.6" x14ac:dyDescent="0.3">
      <c r="A271" s="28" t="s">
        <v>554</v>
      </c>
      <c r="B271" s="63" t="s">
        <v>379</v>
      </c>
      <c r="C271" s="63" t="s">
        <v>35</v>
      </c>
      <c r="D271" s="63" t="s">
        <v>36</v>
      </c>
      <c r="E271" s="63" t="s">
        <v>35</v>
      </c>
      <c r="F271" s="63" t="s">
        <v>40</v>
      </c>
      <c r="G271" s="63">
        <v>32201</v>
      </c>
      <c r="H271" s="63" t="s">
        <v>270</v>
      </c>
      <c r="I271" s="24"/>
      <c r="J271" s="124" t="s">
        <v>409</v>
      </c>
      <c r="K271" s="58">
        <v>1</v>
      </c>
      <c r="L271" s="24" t="s">
        <v>382</v>
      </c>
      <c r="M271" s="57" t="s">
        <v>375</v>
      </c>
      <c r="N271" s="58">
        <v>1</v>
      </c>
      <c r="O271" s="58">
        <v>824549</v>
      </c>
      <c r="P271" s="58" t="s">
        <v>374</v>
      </c>
      <c r="Q271" s="73">
        <v>824549</v>
      </c>
      <c r="R271" s="73"/>
      <c r="S271" s="73"/>
      <c r="T271" s="73"/>
      <c r="U271" s="73"/>
      <c r="V271" s="73">
        <v>824549</v>
      </c>
      <c r="W271" s="73"/>
      <c r="X271" s="73"/>
      <c r="Y271" s="73"/>
      <c r="Z271" s="73"/>
      <c r="AA271" s="73"/>
      <c r="AB271" s="73"/>
      <c r="AC271" s="73"/>
      <c r="AD271" s="37"/>
      <c r="AE271" s="37"/>
    </row>
    <row r="272" spans="1:31" s="32" customFormat="1" ht="13.8" x14ac:dyDescent="0.3">
      <c r="A272" s="28" t="s">
        <v>554</v>
      </c>
      <c r="B272" s="63" t="s">
        <v>379</v>
      </c>
      <c r="C272" s="63" t="s">
        <v>35</v>
      </c>
      <c r="D272" s="63" t="s">
        <v>39</v>
      </c>
      <c r="E272" s="63" t="s">
        <v>68</v>
      </c>
      <c r="F272" s="63" t="s">
        <v>42</v>
      </c>
      <c r="G272" s="63">
        <v>21601</v>
      </c>
      <c r="H272" s="63" t="s">
        <v>294</v>
      </c>
      <c r="I272" s="63" t="s">
        <v>229</v>
      </c>
      <c r="J272" s="64" t="s">
        <v>228</v>
      </c>
      <c r="K272" s="58" t="s">
        <v>376</v>
      </c>
      <c r="L272" s="58" t="s">
        <v>376</v>
      </c>
      <c r="M272" s="57" t="s">
        <v>287</v>
      </c>
      <c r="N272" s="58">
        <v>60</v>
      </c>
      <c r="O272" s="58">
        <v>500</v>
      </c>
      <c r="P272" s="58" t="s">
        <v>374</v>
      </c>
      <c r="Q272" s="73">
        <v>30000</v>
      </c>
      <c r="R272" s="73"/>
      <c r="S272" s="73"/>
      <c r="T272" s="73"/>
      <c r="U272" s="73"/>
      <c r="V272" s="73">
        <v>30000</v>
      </c>
      <c r="W272" s="73"/>
      <c r="X272" s="73"/>
      <c r="Y272" s="73"/>
      <c r="Z272" s="73"/>
      <c r="AA272" s="73"/>
      <c r="AB272" s="73"/>
      <c r="AC272" s="73"/>
      <c r="AD272" s="37"/>
      <c r="AE272" s="37"/>
    </row>
    <row r="273" spans="1:31" s="32" customFormat="1" ht="27.6" x14ac:dyDescent="0.3">
      <c r="A273" s="28" t="s">
        <v>554</v>
      </c>
      <c r="B273" s="63" t="s">
        <v>379</v>
      </c>
      <c r="C273" s="63" t="s">
        <v>35</v>
      </c>
      <c r="D273" s="63" t="s">
        <v>39</v>
      </c>
      <c r="E273" s="63" t="s">
        <v>68</v>
      </c>
      <c r="F273" s="63" t="s">
        <v>42</v>
      </c>
      <c r="G273" s="63">
        <v>25401</v>
      </c>
      <c r="H273" s="63" t="s">
        <v>291</v>
      </c>
      <c r="I273" s="63" t="s">
        <v>113</v>
      </c>
      <c r="J273" s="64" t="s">
        <v>114</v>
      </c>
      <c r="K273" s="58" t="s">
        <v>376</v>
      </c>
      <c r="L273" s="58" t="s">
        <v>376</v>
      </c>
      <c r="M273" s="57" t="s">
        <v>287</v>
      </c>
      <c r="N273" s="58">
        <v>94</v>
      </c>
      <c r="O273" s="58">
        <v>500</v>
      </c>
      <c r="P273" s="58" t="s">
        <v>374</v>
      </c>
      <c r="Q273" s="73">
        <v>46740</v>
      </c>
      <c r="R273" s="73"/>
      <c r="S273" s="73"/>
      <c r="T273" s="73"/>
      <c r="U273" s="73"/>
      <c r="V273" s="73">
        <v>46740</v>
      </c>
      <c r="W273" s="73"/>
      <c r="X273" s="73"/>
      <c r="Y273" s="73"/>
      <c r="Z273" s="73"/>
      <c r="AA273" s="73"/>
      <c r="AB273" s="73"/>
      <c r="AC273" s="73"/>
      <c r="AD273" s="37"/>
      <c r="AE273" s="37"/>
    </row>
    <row r="274" spans="1:31" s="32" customFormat="1" ht="27.6" x14ac:dyDescent="0.3">
      <c r="A274" s="28" t="s">
        <v>554</v>
      </c>
      <c r="B274" s="63" t="s">
        <v>379</v>
      </c>
      <c r="C274" s="63" t="s">
        <v>35</v>
      </c>
      <c r="D274" s="63" t="s">
        <v>39</v>
      </c>
      <c r="E274" s="63" t="s">
        <v>68</v>
      </c>
      <c r="F274" s="63" t="s">
        <v>69</v>
      </c>
      <c r="G274" s="63">
        <v>21101</v>
      </c>
      <c r="H274" s="63" t="s">
        <v>329</v>
      </c>
      <c r="I274" s="63" t="s">
        <v>408</v>
      </c>
      <c r="J274" s="64" t="s">
        <v>407</v>
      </c>
      <c r="K274" s="58" t="s">
        <v>376</v>
      </c>
      <c r="L274" s="58" t="s">
        <v>376</v>
      </c>
      <c r="M274" s="57" t="s">
        <v>287</v>
      </c>
      <c r="N274" s="58">
        <v>96</v>
      </c>
      <c r="O274" s="58">
        <v>500</v>
      </c>
      <c r="P274" s="58" t="s">
        <v>374</v>
      </c>
      <c r="Q274" s="73">
        <v>48000</v>
      </c>
      <c r="R274" s="73"/>
      <c r="S274" s="73"/>
      <c r="T274" s="73"/>
      <c r="U274" s="73"/>
      <c r="V274" s="73">
        <v>48000</v>
      </c>
      <c r="W274" s="73"/>
      <c r="X274" s="73"/>
      <c r="Y274" s="73"/>
      <c r="Z274" s="73"/>
      <c r="AA274" s="73"/>
      <c r="AB274" s="73"/>
      <c r="AC274" s="73"/>
      <c r="AD274" s="37"/>
      <c r="AE274" s="37"/>
    </row>
    <row r="275" spans="1:31" s="32" customFormat="1" ht="41.4" x14ac:dyDescent="0.3">
      <c r="A275" s="28" t="s">
        <v>554</v>
      </c>
      <c r="B275" s="63" t="s">
        <v>379</v>
      </c>
      <c r="C275" s="63" t="s">
        <v>35</v>
      </c>
      <c r="D275" s="63" t="s">
        <v>39</v>
      </c>
      <c r="E275" s="63" t="s">
        <v>68</v>
      </c>
      <c r="F275" s="63" t="s">
        <v>69</v>
      </c>
      <c r="G275" s="63">
        <v>21401</v>
      </c>
      <c r="H275" s="63" t="s">
        <v>298</v>
      </c>
      <c r="I275" s="63" t="s">
        <v>406</v>
      </c>
      <c r="J275" s="64" t="s">
        <v>405</v>
      </c>
      <c r="K275" s="58" t="s">
        <v>376</v>
      </c>
      <c r="L275" s="58" t="s">
        <v>376</v>
      </c>
      <c r="M275" s="57" t="s">
        <v>287</v>
      </c>
      <c r="N275" s="58">
        <v>4</v>
      </c>
      <c r="O275" s="58">
        <v>3450</v>
      </c>
      <c r="P275" s="58" t="s">
        <v>374</v>
      </c>
      <c r="Q275" s="73">
        <v>13800</v>
      </c>
      <c r="R275" s="73"/>
      <c r="S275" s="73"/>
      <c r="T275" s="73"/>
      <c r="U275" s="73"/>
      <c r="V275" s="73">
        <v>13800</v>
      </c>
      <c r="W275" s="73"/>
      <c r="X275" s="73"/>
      <c r="Y275" s="73"/>
      <c r="Z275" s="73"/>
      <c r="AA275" s="73"/>
      <c r="AB275" s="73"/>
      <c r="AC275" s="73"/>
      <c r="AD275" s="37"/>
      <c r="AE275" s="37"/>
    </row>
    <row r="276" spans="1:31" s="32" customFormat="1" ht="41.4" x14ac:dyDescent="0.3">
      <c r="A276" s="28" t="s">
        <v>554</v>
      </c>
      <c r="B276" s="63" t="s">
        <v>379</v>
      </c>
      <c r="C276" s="63" t="s">
        <v>35</v>
      </c>
      <c r="D276" s="63" t="s">
        <v>39</v>
      </c>
      <c r="E276" s="63" t="s">
        <v>68</v>
      </c>
      <c r="F276" s="63" t="s">
        <v>69</v>
      </c>
      <c r="G276" s="63">
        <v>22104</v>
      </c>
      <c r="H276" s="63" t="s">
        <v>272</v>
      </c>
      <c r="I276" s="63" t="s">
        <v>404</v>
      </c>
      <c r="J276" s="64" t="s">
        <v>403</v>
      </c>
      <c r="K276" s="58" t="s">
        <v>376</v>
      </c>
      <c r="L276" s="58" t="s">
        <v>376</v>
      </c>
      <c r="M276" s="57" t="s">
        <v>287</v>
      </c>
      <c r="N276" s="58">
        <v>82</v>
      </c>
      <c r="O276" s="58">
        <v>100</v>
      </c>
      <c r="P276" s="58" t="s">
        <v>374</v>
      </c>
      <c r="Q276" s="73">
        <v>8172</v>
      </c>
      <c r="R276" s="73"/>
      <c r="S276" s="73"/>
      <c r="T276" s="73"/>
      <c r="U276" s="73"/>
      <c r="V276" s="73">
        <v>8172</v>
      </c>
      <c r="W276" s="73"/>
      <c r="X276" s="73"/>
      <c r="Y276" s="73"/>
      <c r="Z276" s="73"/>
      <c r="AA276" s="73"/>
      <c r="AB276" s="73"/>
      <c r="AC276" s="73"/>
      <c r="AD276" s="37"/>
      <c r="AE276" s="37"/>
    </row>
    <row r="277" spans="1:31" s="32" customFormat="1" ht="13.8" x14ac:dyDescent="0.3">
      <c r="A277" s="28" t="s">
        <v>554</v>
      </c>
      <c r="B277" s="63" t="s">
        <v>379</v>
      </c>
      <c r="C277" s="63" t="s">
        <v>35</v>
      </c>
      <c r="D277" s="63" t="s">
        <v>39</v>
      </c>
      <c r="E277" s="63" t="s">
        <v>68</v>
      </c>
      <c r="F277" s="63" t="s">
        <v>69</v>
      </c>
      <c r="G277" s="63">
        <v>24601</v>
      </c>
      <c r="H277" s="63" t="s">
        <v>402</v>
      </c>
      <c r="I277" s="63" t="s">
        <v>401</v>
      </c>
      <c r="J277" s="64" t="s">
        <v>400</v>
      </c>
      <c r="K277" s="58" t="s">
        <v>376</v>
      </c>
      <c r="L277" s="58" t="s">
        <v>376</v>
      </c>
      <c r="M277" s="57" t="s">
        <v>287</v>
      </c>
      <c r="N277" s="58">
        <v>100</v>
      </c>
      <c r="O277" s="58">
        <v>105</v>
      </c>
      <c r="P277" s="58" t="s">
        <v>374</v>
      </c>
      <c r="Q277" s="73">
        <v>10500</v>
      </c>
      <c r="R277" s="73"/>
      <c r="S277" s="73"/>
      <c r="T277" s="73"/>
      <c r="U277" s="73"/>
      <c r="V277" s="73">
        <v>10500</v>
      </c>
      <c r="W277" s="73"/>
      <c r="X277" s="73"/>
      <c r="Y277" s="73"/>
      <c r="Z277" s="73"/>
      <c r="AA277" s="73"/>
      <c r="AB277" s="73"/>
      <c r="AC277" s="73"/>
      <c r="AD277" s="37"/>
      <c r="AE277" s="37"/>
    </row>
    <row r="278" spans="1:31" s="32" customFormat="1" ht="82.8" x14ac:dyDescent="0.3">
      <c r="A278" s="28" t="s">
        <v>554</v>
      </c>
      <c r="B278" s="63" t="s">
        <v>379</v>
      </c>
      <c r="C278" s="63" t="s">
        <v>35</v>
      </c>
      <c r="D278" s="63" t="s">
        <v>39</v>
      </c>
      <c r="E278" s="63" t="s">
        <v>68</v>
      </c>
      <c r="F278" s="63" t="s">
        <v>69</v>
      </c>
      <c r="G278" s="63">
        <v>26102</v>
      </c>
      <c r="H278" s="63" t="s">
        <v>399</v>
      </c>
      <c r="I278" s="63" t="s">
        <v>115</v>
      </c>
      <c r="J278" s="64" t="s">
        <v>116</v>
      </c>
      <c r="K278" s="58" t="s">
        <v>376</v>
      </c>
      <c r="L278" s="58" t="s">
        <v>376</v>
      </c>
      <c r="M278" s="57" t="s">
        <v>395</v>
      </c>
      <c r="N278" s="58">
        <v>10608</v>
      </c>
      <c r="O278" s="58">
        <v>21</v>
      </c>
      <c r="P278" s="58" t="s">
        <v>374</v>
      </c>
      <c r="Q278" s="73">
        <v>222768</v>
      </c>
      <c r="R278" s="73"/>
      <c r="S278" s="73"/>
      <c r="T278" s="73"/>
      <c r="U278" s="73"/>
      <c r="V278" s="73">
        <v>222768</v>
      </c>
      <c r="W278" s="73"/>
      <c r="X278" s="73"/>
      <c r="Y278" s="73"/>
      <c r="Z278" s="73"/>
      <c r="AA278" s="73"/>
      <c r="AB278" s="73"/>
      <c r="AC278" s="73"/>
      <c r="AD278" s="37"/>
      <c r="AE278" s="37"/>
    </row>
    <row r="279" spans="1:31" s="32" customFormat="1" ht="69" x14ac:dyDescent="0.3">
      <c r="A279" s="28" t="s">
        <v>554</v>
      </c>
      <c r="B279" s="63" t="s">
        <v>379</v>
      </c>
      <c r="C279" s="63" t="s">
        <v>35</v>
      </c>
      <c r="D279" s="63" t="s">
        <v>39</v>
      </c>
      <c r="E279" s="63" t="s">
        <v>68</v>
      </c>
      <c r="F279" s="63" t="s">
        <v>69</v>
      </c>
      <c r="G279" s="63">
        <v>26103</v>
      </c>
      <c r="H279" s="63" t="s">
        <v>398</v>
      </c>
      <c r="I279" s="63" t="s">
        <v>397</v>
      </c>
      <c r="J279" s="64" t="s">
        <v>396</v>
      </c>
      <c r="K279" s="58" t="s">
        <v>376</v>
      </c>
      <c r="L279" s="58" t="s">
        <v>376</v>
      </c>
      <c r="M279" s="57" t="s">
        <v>395</v>
      </c>
      <c r="N279" s="58">
        <v>855</v>
      </c>
      <c r="O279" s="58">
        <v>21</v>
      </c>
      <c r="P279" s="58" t="s">
        <v>374</v>
      </c>
      <c r="Q279" s="73">
        <v>17941</v>
      </c>
      <c r="R279" s="73"/>
      <c r="S279" s="73"/>
      <c r="T279" s="73"/>
      <c r="U279" s="73"/>
      <c r="V279" s="73">
        <v>17941</v>
      </c>
      <c r="W279" s="73"/>
      <c r="X279" s="73"/>
      <c r="Y279" s="73"/>
      <c r="Z279" s="73"/>
      <c r="AA279" s="73"/>
      <c r="AB279" s="73"/>
      <c r="AC279" s="73"/>
      <c r="AD279" s="37"/>
      <c r="AE279" s="37"/>
    </row>
    <row r="280" spans="1:31" s="32" customFormat="1" ht="55.2" x14ac:dyDescent="0.3">
      <c r="A280" s="28" t="s">
        <v>554</v>
      </c>
      <c r="B280" s="63" t="s">
        <v>379</v>
      </c>
      <c r="C280" s="63" t="s">
        <v>35</v>
      </c>
      <c r="D280" s="63" t="s">
        <v>39</v>
      </c>
      <c r="E280" s="63" t="s">
        <v>68</v>
      </c>
      <c r="F280" s="63" t="s">
        <v>69</v>
      </c>
      <c r="G280" s="63">
        <v>29301</v>
      </c>
      <c r="H280" s="63" t="s">
        <v>394</v>
      </c>
      <c r="I280" s="63" t="s">
        <v>393</v>
      </c>
      <c r="J280" s="64" t="s">
        <v>392</v>
      </c>
      <c r="K280" s="58" t="s">
        <v>376</v>
      </c>
      <c r="L280" s="58" t="s">
        <v>376</v>
      </c>
      <c r="M280" s="57" t="s">
        <v>287</v>
      </c>
      <c r="N280" s="58">
        <v>2</v>
      </c>
      <c r="O280" s="58">
        <v>6600</v>
      </c>
      <c r="P280" s="58" t="s">
        <v>374</v>
      </c>
      <c r="Q280" s="73">
        <v>13200</v>
      </c>
      <c r="R280" s="73"/>
      <c r="S280" s="73"/>
      <c r="T280" s="73"/>
      <c r="U280" s="73"/>
      <c r="V280" s="73">
        <v>13200</v>
      </c>
      <c r="W280" s="73"/>
      <c r="X280" s="73"/>
      <c r="Y280" s="73"/>
      <c r="Z280" s="73"/>
      <c r="AA280" s="73"/>
      <c r="AB280" s="73"/>
      <c r="AC280" s="73"/>
      <c r="AD280" s="37"/>
      <c r="AE280" s="37"/>
    </row>
    <row r="281" spans="1:31" s="32" customFormat="1" ht="41.4" x14ac:dyDescent="0.3">
      <c r="A281" s="28" t="s">
        <v>554</v>
      </c>
      <c r="B281" s="63" t="s">
        <v>379</v>
      </c>
      <c r="C281" s="63" t="s">
        <v>35</v>
      </c>
      <c r="D281" s="63" t="s">
        <v>39</v>
      </c>
      <c r="E281" s="63" t="s">
        <v>68</v>
      </c>
      <c r="F281" s="63" t="s">
        <v>69</v>
      </c>
      <c r="G281" s="63">
        <v>29401</v>
      </c>
      <c r="H281" s="63" t="s">
        <v>391</v>
      </c>
      <c r="I281" s="63" t="s">
        <v>390</v>
      </c>
      <c r="J281" s="64" t="s">
        <v>389</v>
      </c>
      <c r="K281" s="58" t="s">
        <v>376</v>
      </c>
      <c r="L281" s="58" t="s">
        <v>376</v>
      </c>
      <c r="M281" s="57" t="s">
        <v>287</v>
      </c>
      <c r="N281" s="58"/>
      <c r="O281" s="58"/>
      <c r="P281" s="58" t="s">
        <v>374</v>
      </c>
      <c r="Q281" s="73">
        <v>10500</v>
      </c>
      <c r="R281" s="73"/>
      <c r="S281" s="73"/>
      <c r="T281" s="73"/>
      <c r="U281" s="73"/>
      <c r="V281" s="73">
        <v>10500</v>
      </c>
      <c r="W281" s="73"/>
      <c r="X281" s="73"/>
      <c r="Y281" s="73"/>
      <c r="Z281" s="73"/>
      <c r="AA281" s="73"/>
      <c r="AB281" s="73"/>
      <c r="AC281" s="73"/>
      <c r="AD281" s="37"/>
      <c r="AE281" s="37"/>
    </row>
    <row r="282" spans="1:31" s="32" customFormat="1" ht="27.6" x14ac:dyDescent="0.3">
      <c r="A282" s="28" t="s">
        <v>554</v>
      </c>
      <c r="B282" s="63" t="s">
        <v>379</v>
      </c>
      <c r="C282" s="63" t="s">
        <v>35</v>
      </c>
      <c r="D282" s="63" t="s">
        <v>39</v>
      </c>
      <c r="E282" s="63" t="s">
        <v>68</v>
      </c>
      <c r="F282" s="63" t="s">
        <v>69</v>
      </c>
      <c r="G282" s="63">
        <v>31301</v>
      </c>
      <c r="H282" s="63" t="s">
        <v>317</v>
      </c>
      <c r="I282" s="63"/>
      <c r="J282" s="124" t="s">
        <v>388</v>
      </c>
      <c r="K282" s="58" t="s">
        <v>376</v>
      </c>
      <c r="L282" s="58" t="s">
        <v>376</v>
      </c>
      <c r="M282" s="57" t="s">
        <v>375</v>
      </c>
      <c r="N282" s="58">
        <v>12</v>
      </c>
      <c r="O282" s="58">
        <v>1000</v>
      </c>
      <c r="P282" s="58" t="s">
        <v>374</v>
      </c>
      <c r="Q282" s="73">
        <v>12000</v>
      </c>
      <c r="R282" s="73"/>
      <c r="S282" s="73"/>
      <c r="T282" s="73"/>
      <c r="U282" s="73"/>
      <c r="V282" s="73">
        <v>12000</v>
      </c>
      <c r="W282" s="73"/>
      <c r="X282" s="73"/>
      <c r="Y282" s="73"/>
      <c r="Z282" s="73"/>
      <c r="AA282" s="73"/>
      <c r="AB282" s="73"/>
      <c r="AC282" s="73"/>
      <c r="AD282" s="37"/>
      <c r="AE282" s="37"/>
    </row>
    <row r="283" spans="1:31" s="32" customFormat="1" ht="13.8" x14ac:dyDescent="0.3">
      <c r="A283" s="28" t="s">
        <v>554</v>
      </c>
      <c r="B283" s="63" t="s">
        <v>379</v>
      </c>
      <c r="C283" s="63" t="s">
        <v>35</v>
      </c>
      <c r="D283" s="63" t="s">
        <v>39</v>
      </c>
      <c r="E283" s="63" t="s">
        <v>68</v>
      </c>
      <c r="F283" s="63" t="s">
        <v>69</v>
      </c>
      <c r="G283" s="63">
        <v>31401</v>
      </c>
      <c r="H283" s="63" t="s">
        <v>278</v>
      </c>
      <c r="I283" s="63"/>
      <c r="J283" s="124" t="s">
        <v>387</v>
      </c>
      <c r="K283" s="58" t="s">
        <v>376</v>
      </c>
      <c r="L283" s="58" t="s">
        <v>376</v>
      </c>
      <c r="M283" s="57" t="s">
        <v>375</v>
      </c>
      <c r="N283" s="58">
        <v>12</v>
      </c>
      <c r="O283" s="58">
        <v>1000</v>
      </c>
      <c r="P283" s="58" t="s">
        <v>374</v>
      </c>
      <c r="Q283" s="73">
        <v>12000</v>
      </c>
      <c r="R283" s="73"/>
      <c r="S283" s="73"/>
      <c r="T283" s="73"/>
      <c r="U283" s="73"/>
      <c r="V283" s="73">
        <v>12000</v>
      </c>
      <c r="W283" s="73"/>
      <c r="X283" s="73"/>
      <c r="Y283" s="73"/>
      <c r="Z283" s="73"/>
      <c r="AA283" s="73"/>
      <c r="AB283" s="73"/>
      <c r="AC283" s="73"/>
      <c r="AD283" s="37"/>
      <c r="AE283" s="37"/>
    </row>
    <row r="284" spans="1:31" s="32" customFormat="1" ht="13.8" x14ac:dyDescent="0.3">
      <c r="A284" s="28" t="s">
        <v>554</v>
      </c>
      <c r="B284" s="63" t="s">
        <v>379</v>
      </c>
      <c r="C284" s="63" t="s">
        <v>35</v>
      </c>
      <c r="D284" s="63" t="s">
        <v>39</v>
      </c>
      <c r="E284" s="63" t="s">
        <v>68</v>
      </c>
      <c r="F284" s="63" t="s">
        <v>69</v>
      </c>
      <c r="G284" s="63">
        <v>33602</v>
      </c>
      <c r="H284" s="63" t="s">
        <v>364</v>
      </c>
      <c r="I284" s="63"/>
      <c r="J284" s="64" t="s">
        <v>386</v>
      </c>
      <c r="K284" s="58" t="s">
        <v>376</v>
      </c>
      <c r="L284" s="58" t="s">
        <v>376</v>
      </c>
      <c r="M284" s="57" t="s">
        <v>375</v>
      </c>
      <c r="N284" s="58">
        <v>3</v>
      </c>
      <c r="O284" s="58">
        <v>3000</v>
      </c>
      <c r="P284" s="58" t="s">
        <v>374</v>
      </c>
      <c r="Q284" s="73">
        <v>9000</v>
      </c>
      <c r="R284" s="73"/>
      <c r="S284" s="73"/>
      <c r="T284" s="73"/>
      <c r="U284" s="73"/>
      <c r="V284" s="73">
        <v>9000</v>
      </c>
      <c r="W284" s="73"/>
      <c r="X284" s="73"/>
      <c r="Y284" s="73"/>
      <c r="Z284" s="73"/>
      <c r="AA284" s="73"/>
      <c r="AB284" s="73"/>
      <c r="AC284" s="73"/>
      <c r="AD284" s="37"/>
      <c r="AE284" s="37"/>
    </row>
    <row r="285" spans="1:31" s="32" customFormat="1" ht="13.8" x14ac:dyDescent="0.3">
      <c r="A285" s="28" t="s">
        <v>554</v>
      </c>
      <c r="B285" s="63" t="s">
        <v>379</v>
      </c>
      <c r="C285" s="63" t="s">
        <v>35</v>
      </c>
      <c r="D285" s="63" t="s">
        <v>39</v>
      </c>
      <c r="E285" s="63" t="s">
        <v>68</v>
      </c>
      <c r="F285" s="63" t="s">
        <v>69</v>
      </c>
      <c r="G285" s="63">
        <v>33801</v>
      </c>
      <c r="H285" s="63" t="s">
        <v>264</v>
      </c>
      <c r="I285" s="63"/>
      <c r="J285" s="124" t="s">
        <v>385</v>
      </c>
      <c r="K285" s="58">
        <v>4</v>
      </c>
      <c r="L285" s="24" t="s">
        <v>382</v>
      </c>
      <c r="M285" s="57"/>
      <c r="N285" s="58">
        <v>12</v>
      </c>
      <c r="O285" s="58">
        <v>19498</v>
      </c>
      <c r="P285" s="58" t="s">
        <v>374</v>
      </c>
      <c r="Q285" s="73">
        <v>233976</v>
      </c>
      <c r="R285" s="73"/>
      <c r="S285" s="73"/>
      <c r="T285" s="73"/>
      <c r="U285" s="73"/>
      <c r="V285" s="73">
        <v>233976</v>
      </c>
      <c r="W285" s="73"/>
      <c r="X285" s="73"/>
      <c r="Y285" s="73"/>
      <c r="Z285" s="73"/>
      <c r="AA285" s="73"/>
      <c r="AB285" s="73"/>
      <c r="AC285" s="73"/>
      <c r="AD285" s="37"/>
      <c r="AE285" s="37"/>
    </row>
    <row r="286" spans="1:31" s="32" customFormat="1" ht="27.6" x14ac:dyDescent="0.3">
      <c r="A286" s="28" t="s">
        <v>554</v>
      </c>
      <c r="B286" s="63" t="s">
        <v>379</v>
      </c>
      <c r="C286" s="63" t="s">
        <v>35</v>
      </c>
      <c r="D286" s="63" t="s">
        <v>39</v>
      </c>
      <c r="E286" s="63" t="s">
        <v>68</v>
      </c>
      <c r="F286" s="63" t="s">
        <v>69</v>
      </c>
      <c r="G286" s="63">
        <v>32201</v>
      </c>
      <c r="H286" s="63" t="s">
        <v>270</v>
      </c>
      <c r="I286" s="63"/>
      <c r="J286" s="124" t="s">
        <v>384</v>
      </c>
      <c r="K286" s="58">
        <v>2</v>
      </c>
      <c r="L286" s="24" t="s">
        <v>382</v>
      </c>
      <c r="M286" s="57"/>
      <c r="N286" s="58">
        <v>12</v>
      </c>
      <c r="O286" s="58">
        <v>7741.66</v>
      </c>
      <c r="P286" s="58" t="s">
        <v>374</v>
      </c>
      <c r="Q286" s="73">
        <v>92900</v>
      </c>
      <c r="R286" s="73"/>
      <c r="S286" s="73"/>
      <c r="T286" s="73"/>
      <c r="U286" s="73"/>
      <c r="V286" s="73">
        <v>92900</v>
      </c>
      <c r="W286" s="73"/>
      <c r="X286" s="73"/>
      <c r="Y286" s="73"/>
      <c r="Z286" s="73"/>
      <c r="AA286" s="73"/>
      <c r="AB286" s="73"/>
      <c r="AC286" s="73"/>
      <c r="AD286" s="37"/>
      <c r="AE286" s="37"/>
    </row>
    <row r="287" spans="1:31" s="32" customFormat="1" ht="27.6" x14ac:dyDescent="0.3">
      <c r="A287" s="28" t="s">
        <v>554</v>
      </c>
      <c r="B287" s="63" t="s">
        <v>379</v>
      </c>
      <c r="C287" s="63" t="s">
        <v>35</v>
      </c>
      <c r="D287" s="63" t="s">
        <v>39</v>
      </c>
      <c r="E287" s="63" t="s">
        <v>68</v>
      </c>
      <c r="F287" s="63" t="s">
        <v>69</v>
      </c>
      <c r="G287" s="63">
        <v>35801</v>
      </c>
      <c r="H287" s="63" t="s">
        <v>325</v>
      </c>
      <c r="I287" s="63"/>
      <c r="J287" s="124" t="s">
        <v>383</v>
      </c>
      <c r="K287" s="58">
        <v>5</v>
      </c>
      <c r="L287" s="24" t="s">
        <v>382</v>
      </c>
      <c r="M287" s="57"/>
      <c r="N287" s="58">
        <v>12</v>
      </c>
      <c r="O287" s="58">
        <v>9397</v>
      </c>
      <c r="P287" s="58" t="s">
        <v>374</v>
      </c>
      <c r="Q287" s="73">
        <v>112764</v>
      </c>
      <c r="R287" s="73"/>
      <c r="S287" s="73"/>
      <c r="T287" s="73"/>
      <c r="U287" s="73"/>
      <c r="V287" s="73">
        <v>112764</v>
      </c>
      <c r="W287" s="73"/>
      <c r="X287" s="73"/>
      <c r="Y287" s="73"/>
      <c r="Z287" s="73"/>
      <c r="AA287" s="73"/>
      <c r="AB287" s="73"/>
      <c r="AC287" s="73"/>
      <c r="AD287" s="37"/>
      <c r="AE287" s="37"/>
    </row>
    <row r="288" spans="1:31" s="32" customFormat="1" ht="41.4" x14ac:dyDescent="0.3">
      <c r="A288" s="28" t="s">
        <v>554</v>
      </c>
      <c r="B288" s="63" t="s">
        <v>379</v>
      </c>
      <c r="C288" s="63" t="s">
        <v>35</v>
      </c>
      <c r="D288" s="63" t="s">
        <v>39</v>
      </c>
      <c r="E288" s="63" t="s">
        <v>68</v>
      </c>
      <c r="F288" s="63" t="s">
        <v>69</v>
      </c>
      <c r="G288" s="63">
        <v>36101</v>
      </c>
      <c r="H288" s="63" t="s">
        <v>381</v>
      </c>
      <c r="I288" s="63"/>
      <c r="J288" s="64" t="s">
        <v>380</v>
      </c>
      <c r="K288" s="58" t="s">
        <v>376</v>
      </c>
      <c r="L288" s="58" t="s">
        <v>376</v>
      </c>
      <c r="M288" s="57" t="s">
        <v>375</v>
      </c>
      <c r="N288" s="58">
        <v>1</v>
      </c>
      <c r="O288" s="58">
        <v>2600</v>
      </c>
      <c r="P288" s="58" t="s">
        <v>374</v>
      </c>
      <c r="Q288" s="73">
        <v>2600</v>
      </c>
      <c r="R288" s="73"/>
      <c r="S288" s="73"/>
      <c r="T288" s="73"/>
      <c r="U288" s="73"/>
      <c r="V288" s="73">
        <v>2600</v>
      </c>
      <c r="W288" s="73"/>
      <c r="X288" s="73"/>
      <c r="Y288" s="73"/>
      <c r="Z288" s="73"/>
      <c r="AA288" s="73"/>
      <c r="AB288" s="73"/>
      <c r="AC288" s="73"/>
      <c r="AD288" s="37"/>
      <c r="AE288" s="37"/>
    </row>
    <row r="289" spans="1:31" s="32" customFormat="1" ht="27.6" x14ac:dyDescent="0.3">
      <c r="A289" s="28" t="s">
        <v>554</v>
      </c>
      <c r="B289" s="63" t="s">
        <v>379</v>
      </c>
      <c r="C289" s="63" t="s">
        <v>35</v>
      </c>
      <c r="D289" s="63" t="s">
        <v>39</v>
      </c>
      <c r="E289" s="63" t="s">
        <v>68</v>
      </c>
      <c r="F289" s="63" t="s">
        <v>69</v>
      </c>
      <c r="G289" s="63">
        <v>37501</v>
      </c>
      <c r="H289" s="63" t="s">
        <v>378</v>
      </c>
      <c r="I289" s="63"/>
      <c r="J289" s="64" t="s">
        <v>377</v>
      </c>
      <c r="K289" s="58" t="s">
        <v>376</v>
      </c>
      <c r="L289" s="58" t="s">
        <v>376</v>
      </c>
      <c r="M289" s="24" t="s">
        <v>375</v>
      </c>
      <c r="N289" s="58">
        <v>62</v>
      </c>
      <c r="O289" s="58">
        <v>625</v>
      </c>
      <c r="P289" s="58" t="s">
        <v>374</v>
      </c>
      <c r="Q289" s="73">
        <v>38400</v>
      </c>
      <c r="R289" s="73"/>
      <c r="S289" s="73"/>
      <c r="T289" s="73"/>
      <c r="U289" s="73"/>
      <c r="V289" s="73">
        <v>38400</v>
      </c>
      <c r="W289" s="73"/>
      <c r="X289" s="73"/>
      <c r="Y289" s="73"/>
      <c r="Z289" s="73"/>
      <c r="AA289" s="73"/>
      <c r="AB289" s="73"/>
      <c r="AC289" s="73"/>
      <c r="AD289" s="37"/>
      <c r="AE289" s="37"/>
    </row>
    <row r="290" spans="1:31" s="32" customFormat="1" ht="55.2" x14ac:dyDescent="0.3">
      <c r="A290" s="28" t="s">
        <v>554</v>
      </c>
      <c r="B290" s="78" t="s">
        <v>492</v>
      </c>
      <c r="C290" s="79" t="s">
        <v>35</v>
      </c>
      <c r="D290" s="80" t="s">
        <v>44</v>
      </c>
      <c r="E290" s="79" t="s">
        <v>35</v>
      </c>
      <c r="F290" s="80" t="s">
        <v>37</v>
      </c>
      <c r="G290" s="81">
        <v>22104</v>
      </c>
      <c r="H290" s="59" t="s">
        <v>511</v>
      </c>
      <c r="I290" s="81" t="s">
        <v>510</v>
      </c>
      <c r="J290" s="124" t="s">
        <v>509</v>
      </c>
      <c r="K290" s="77"/>
      <c r="L290" s="82"/>
      <c r="M290" s="83" t="s">
        <v>125</v>
      </c>
      <c r="N290" s="77">
        <v>50</v>
      </c>
      <c r="O290" s="77">
        <v>26</v>
      </c>
      <c r="P290" s="77" t="s">
        <v>489</v>
      </c>
      <c r="Q290" s="77">
        <f t="shared" ref="Q290:Q299" si="3">SUM(R290:AC290)</f>
        <v>2600</v>
      </c>
      <c r="R290" s="77"/>
      <c r="S290" s="77"/>
      <c r="T290" s="77"/>
      <c r="U290" s="77"/>
      <c r="V290" s="77">
        <v>2600</v>
      </c>
      <c r="W290" s="77"/>
      <c r="X290" s="77"/>
      <c r="Y290" s="77"/>
      <c r="Z290" s="77"/>
      <c r="AA290" s="77"/>
      <c r="AB290" s="77"/>
      <c r="AC290" s="77"/>
      <c r="AD290" s="37"/>
      <c r="AE290" s="37"/>
    </row>
    <row r="291" spans="1:31" s="32" customFormat="1" ht="55.2" x14ac:dyDescent="0.3">
      <c r="A291" s="28" t="s">
        <v>554</v>
      </c>
      <c r="B291" s="28" t="s">
        <v>492</v>
      </c>
      <c r="C291" s="49" t="s">
        <v>35</v>
      </c>
      <c r="D291" s="54" t="s">
        <v>36</v>
      </c>
      <c r="E291" s="49" t="s">
        <v>35</v>
      </c>
      <c r="F291" s="54" t="s">
        <v>40</v>
      </c>
      <c r="G291" s="81">
        <v>32201</v>
      </c>
      <c r="H291" s="59" t="s">
        <v>246</v>
      </c>
      <c r="I291" s="81"/>
      <c r="J291" s="124" t="s">
        <v>508</v>
      </c>
      <c r="K291" s="58" t="s">
        <v>507</v>
      </c>
      <c r="L291" s="81" t="s">
        <v>506</v>
      </c>
      <c r="M291" s="84" t="s">
        <v>126</v>
      </c>
      <c r="N291" s="58">
        <v>1</v>
      </c>
      <c r="O291" s="58">
        <v>102697</v>
      </c>
      <c r="P291" s="58" t="s">
        <v>489</v>
      </c>
      <c r="Q291" s="77">
        <f t="shared" si="3"/>
        <v>205394</v>
      </c>
      <c r="R291" s="77"/>
      <c r="S291" s="77"/>
      <c r="T291" s="77"/>
      <c r="U291" s="77"/>
      <c r="V291" s="77">
        <v>205394</v>
      </c>
      <c r="W291" s="77"/>
      <c r="X291" s="77"/>
      <c r="Y291" s="77"/>
      <c r="Z291" s="77"/>
      <c r="AA291" s="77"/>
      <c r="AB291" s="77"/>
      <c r="AC291" s="77"/>
      <c r="AD291" s="37"/>
      <c r="AE291" s="37"/>
    </row>
    <row r="292" spans="1:31" s="32" customFormat="1" ht="55.2" x14ac:dyDescent="0.3">
      <c r="A292" s="28" t="s">
        <v>554</v>
      </c>
      <c r="B292" s="28" t="s">
        <v>492</v>
      </c>
      <c r="C292" s="49" t="s">
        <v>35</v>
      </c>
      <c r="D292" s="54" t="s">
        <v>36</v>
      </c>
      <c r="E292" s="49" t="s">
        <v>35</v>
      </c>
      <c r="F292" s="54" t="s">
        <v>40</v>
      </c>
      <c r="G292" s="81">
        <v>33801</v>
      </c>
      <c r="H292" s="59" t="s">
        <v>207</v>
      </c>
      <c r="I292" s="81"/>
      <c r="J292" s="124" t="s">
        <v>505</v>
      </c>
      <c r="K292" s="58" t="s">
        <v>504</v>
      </c>
      <c r="L292" s="81" t="s">
        <v>322</v>
      </c>
      <c r="M292" s="84" t="s">
        <v>126</v>
      </c>
      <c r="N292" s="58">
        <v>1</v>
      </c>
      <c r="O292" s="58">
        <v>254800</v>
      </c>
      <c r="P292" s="58" t="s">
        <v>489</v>
      </c>
      <c r="Q292" s="58">
        <f t="shared" si="3"/>
        <v>509600</v>
      </c>
      <c r="R292" s="77"/>
      <c r="S292" s="77"/>
      <c r="T292" s="77"/>
      <c r="U292" s="77"/>
      <c r="V292" s="77">
        <v>509600</v>
      </c>
      <c r="W292" s="77"/>
      <c r="X292" s="77"/>
      <c r="Y292" s="77"/>
      <c r="Z292" s="77"/>
      <c r="AA292" s="77"/>
      <c r="AB292" s="77"/>
      <c r="AC292" s="77"/>
      <c r="AD292" s="37"/>
      <c r="AE292" s="37"/>
    </row>
    <row r="293" spans="1:31" s="32" customFormat="1" ht="27.6" x14ac:dyDescent="0.3">
      <c r="A293" s="28" t="s">
        <v>554</v>
      </c>
      <c r="B293" s="78" t="s">
        <v>492</v>
      </c>
      <c r="C293" s="79" t="s">
        <v>35</v>
      </c>
      <c r="D293" s="80" t="s">
        <v>36</v>
      </c>
      <c r="E293" s="79" t="s">
        <v>35</v>
      </c>
      <c r="F293" s="80" t="s">
        <v>40</v>
      </c>
      <c r="G293" s="82">
        <v>31301</v>
      </c>
      <c r="H293" s="59" t="s">
        <v>248</v>
      </c>
      <c r="I293" s="82"/>
      <c r="J293" s="126" t="s">
        <v>503</v>
      </c>
      <c r="K293" s="77"/>
      <c r="L293" s="82"/>
      <c r="M293" s="83" t="s">
        <v>126</v>
      </c>
      <c r="N293" s="77">
        <v>1</v>
      </c>
      <c r="O293" s="77">
        <v>2000</v>
      </c>
      <c r="P293" s="77" t="s">
        <v>489</v>
      </c>
      <c r="Q293" s="77">
        <f t="shared" si="3"/>
        <v>4000</v>
      </c>
      <c r="R293" s="77"/>
      <c r="S293" s="77"/>
      <c r="T293" s="77"/>
      <c r="U293" s="77"/>
      <c r="V293" s="77">
        <v>4000</v>
      </c>
      <c r="W293" s="77"/>
      <c r="X293" s="77"/>
      <c r="Y293" s="77"/>
      <c r="Z293" s="77"/>
      <c r="AA293" s="77"/>
      <c r="AB293" s="77"/>
      <c r="AC293" s="77"/>
      <c r="AD293" s="37"/>
      <c r="AE293" s="37"/>
    </row>
    <row r="294" spans="1:31" s="32" customFormat="1" ht="69" x14ac:dyDescent="0.3">
      <c r="A294" s="28" t="s">
        <v>554</v>
      </c>
      <c r="B294" s="78" t="s">
        <v>492</v>
      </c>
      <c r="C294" s="79" t="s">
        <v>35</v>
      </c>
      <c r="D294" s="80" t="s">
        <v>39</v>
      </c>
      <c r="E294" s="79" t="s">
        <v>70</v>
      </c>
      <c r="F294" s="80" t="s">
        <v>37</v>
      </c>
      <c r="G294" s="82">
        <v>35201</v>
      </c>
      <c r="H294" s="85" t="s">
        <v>502</v>
      </c>
      <c r="I294" s="82"/>
      <c r="J294" s="126" t="s">
        <v>501</v>
      </c>
      <c r="K294" s="77"/>
      <c r="L294" s="82"/>
      <c r="M294" s="83" t="s">
        <v>126</v>
      </c>
      <c r="N294" s="77">
        <v>1</v>
      </c>
      <c r="O294" s="77">
        <v>14964</v>
      </c>
      <c r="P294" s="77" t="s">
        <v>489</v>
      </c>
      <c r="Q294" s="77">
        <f t="shared" si="3"/>
        <v>29928</v>
      </c>
      <c r="R294" s="77"/>
      <c r="S294" s="77"/>
      <c r="T294" s="77"/>
      <c r="U294" s="77"/>
      <c r="V294" s="77">
        <v>29928</v>
      </c>
      <c r="W294" s="77"/>
      <c r="X294" s="77"/>
      <c r="Y294" s="77"/>
      <c r="Z294" s="77"/>
      <c r="AA294" s="77"/>
      <c r="AB294" s="77"/>
      <c r="AC294" s="77"/>
      <c r="AD294" s="37"/>
      <c r="AE294" s="37"/>
    </row>
    <row r="295" spans="1:31" s="32" customFormat="1" ht="69" x14ac:dyDescent="0.3">
      <c r="A295" s="28" t="s">
        <v>554</v>
      </c>
      <c r="B295" s="78" t="s">
        <v>492</v>
      </c>
      <c r="C295" s="79" t="s">
        <v>35</v>
      </c>
      <c r="D295" s="80" t="s">
        <v>36</v>
      </c>
      <c r="E295" s="79" t="s">
        <v>35</v>
      </c>
      <c r="F295" s="80" t="s">
        <v>40</v>
      </c>
      <c r="G295" s="82">
        <v>35801</v>
      </c>
      <c r="H295" s="85" t="s">
        <v>498</v>
      </c>
      <c r="I295" s="82"/>
      <c r="J295" s="126" t="s">
        <v>497</v>
      </c>
      <c r="K295" s="77" t="s">
        <v>496</v>
      </c>
      <c r="L295" s="82" t="s">
        <v>382</v>
      </c>
      <c r="M295" s="83" t="s">
        <v>126</v>
      </c>
      <c r="N295" s="77">
        <v>1</v>
      </c>
      <c r="O295" s="77">
        <v>12539.92</v>
      </c>
      <c r="P295" s="77" t="s">
        <v>489</v>
      </c>
      <c r="Q295" s="77">
        <f t="shared" si="3"/>
        <v>25079.84</v>
      </c>
      <c r="R295" s="77"/>
      <c r="S295" s="77"/>
      <c r="T295" s="77"/>
      <c r="U295" s="77"/>
      <c r="V295" s="77">
        <v>25079.84</v>
      </c>
      <c r="W295" s="77"/>
      <c r="X295" s="77"/>
      <c r="Y295" s="77"/>
      <c r="Z295" s="77"/>
      <c r="AA295" s="77"/>
      <c r="AB295" s="77"/>
      <c r="AC295" s="77"/>
      <c r="AD295" s="37"/>
      <c r="AE295" s="37"/>
    </row>
    <row r="296" spans="1:31" s="32" customFormat="1" ht="55.2" x14ac:dyDescent="0.3">
      <c r="A296" s="28" t="s">
        <v>554</v>
      </c>
      <c r="B296" s="28" t="s">
        <v>492</v>
      </c>
      <c r="C296" s="49" t="s">
        <v>35</v>
      </c>
      <c r="D296" s="54" t="s">
        <v>39</v>
      </c>
      <c r="E296" s="49" t="s">
        <v>68</v>
      </c>
      <c r="F296" s="54" t="s">
        <v>69</v>
      </c>
      <c r="G296" s="81">
        <v>32201</v>
      </c>
      <c r="H296" s="59" t="s">
        <v>246</v>
      </c>
      <c r="I296" s="81"/>
      <c r="J296" s="124" t="s">
        <v>500</v>
      </c>
      <c r="K296" s="58" t="s">
        <v>499</v>
      </c>
      <c r="L296" s="81" t="s">
        <v>322</v>
      </c>
      <c r="M296" s="84" t="s">
        <v>126</v>
      </c>
      <c r="N296" s="58">
        <v>1</v>
      </c>
      <c r="O296" s="58">
        <v>25924.5</v>
      </c>
      <c r="P296" s="58" t="s">
        <v>489</v>
      </c>
      <c r="Q296" s="58">
        <f t="shared" si="3"/>
        <v>51849</v>
      </c>
      <c r="R296" s="77"/>
      <c r="S296" s="77"/>
      <c r="T296" s="77"/>
      <c r="U296" s="77"/>
      <c r="V296" s="77">
        <v>51849</v>
      </c>
      <c r="W296" s="77"/>
      <c r="X296" s="77"/>
      <c r="Y296" s="77"/>
      <c r="Z296" s="77"/>
      <c r="AA296" s="77"/>
      <c r="AB296" s="77"/>
      <c r="AC296" s="77"/>
      <c r="AD296" s="37"/>
      <c r="AE296" s="37"/>
    </row>
    <row r="297" spans="1:31" s="32" customFormat="1" ht="69" x14ac:dyDescent="0.3">
      <c r="A297" s="28" t="s">
        <v>554</v>
      </c>
      <c r="B297" s="78" t="s">
        <v>492</v>
      </c>
      <c r="C297" s="79" t="s">
        <v>35</v>
      </c>
      <c r="D297" s="80" t="s">
        <v>39</v>
      </c>
      <c r="E297" s="79" t="s">
        <v>68</v>
      </c>
      <c r="F297" s="80" t="s">
        <v>69</v>
      </c>
      <c r="G297" s="82">
        <v>35801</v>
      </c>
      <c r="H297" s="85" t="s">
        <v>498</v>
      </c>
      <c r="I297" s="82"/>
      <c r="J297" s="126" t="s">
        <v>497</v>
      </c>
      <c r="K297" s="77" t="s">
        <v>496</v>
      </c>
      <c r="L297" s="82" t="s">
        <v>382</v>
      </c>
      <c r="M297" s="83" t="s">
        <v>126</v>
      </c>
      <c r="N297" s="77">
        <v>1</v>
      </c>
      <c r="O297" s="77">
        <v>1887</v>
      </c>
      <c r="P297" s="77" t="s">
        <v>489</v>
      </c>
      <c r="Q297" s="77">
        <f t="shared" si="3"/>
        <v>3774</v>
      </c>
      <c r="R297" s="77"/>
      <c r="S297" s="77"/>
      <c r="T297" s="77"/>
      <c r="U297" s="77"/>
      <c r="V297" s="77">
        <v>3774</v>
      </c>
      <c r="W297" s="77"/>
      <c r="X297" s="77"/>
      <c r="Y297" s="77"/>
      <c r="Z297" s="77"/>
      <c r="AA297" s="77"/>
      <c r="AB297" s="77"/>
      <c r="AC297" s="77"/>
      <c r="AD297" s="37"/>
      <c r="AE297" s="37"/>
    </row>
    <row r="298" spans="1:31" s="32" customFormat="1" ht="69" x14ac:dyDescent="0.3">
      <c r="A298" s="28" t="s">
        <v>554</v>
      </c>
      <c r="B298" s="78" t="s">
        <v>492</v>
      </c>
      <c r="C298" s="79" t="s">
        <v>35</v>
      </c>
      <c r="D298" s="80" t="s">
        <v>39</v>
      </c>
      <c r="E298" s="79" t="s">
        <v>70</v>
      </c>
      <c r="F298" s="80" t="s">
        <v>69</v>
      </c>
      <c r="G298" s="82">
        <v>22103</v>
      </c>
      <c r="H298" s="85" t="s">
        <v>495</v>
      </c>
      <c r="I298" s="82" t="s">
        <v>494</v>
      </c>
      <c r="J298" s="126" t="s">
        <v>493</v>
      </c>
      <c r="K298" s="77"/>
      <c r="L298" s="82"/>
      <c r="M298" s="83"/>
      <c r="N298" s="77">
        <v>1</v>
      </c>
      <c r="O298" s="77">
        <v>600</v>
      </c>
      <c r="P298" s="77" t="s">
        <v>489</v>
      </c>
      <c r="Q298" s="77">
        <f t="shared" si="3"/>
        <v>1200</v>
      </c>
      <c r="R298" s="77"/>
      <c r="S298" s="77"/>
      <c r="T298" s="77"/>
      <c r="U298" s="77"/>
      <c r="V298" s="77">
        <v>1200</v>
      </c>
      <c r="W298" s="77"/>
      <c r="X298" s="77"/>
      <c r="Y298" s="77"/>
      <c r="Z298" s="77"/>
      <c r="AA298" s="77"/>
      <c r="AB298" s="77"/>
      <c r="AC298" s="77"/>
      <c r="AD298" s="37"/>
      <c r="AE298" s="37"/>
    </row>
    <row r="299" spans="1:31" s="32" customFormat="1" ht="41.4" x14ac:dyDescent="0.3">
      <c r="A299" s="28" t="s">
        <v>554</v>
      </c>
      <c r="B299" s="28" t="s">
        <v>492</v>
      </c>
      <c r="C299" s="49" t="s">
        <v>35</v>
      </c>
      <c r="D299" s="54" t="s">
        <v>39</v>
      </c>
      <c r="E299" s="49" t="s">
        <v>68</v>
      </c>
      <c r="F299" s="54" t="s">
        <v>69</v>
      </c>
      <c r="G299" s="81">
        <v>31401</v>
      </c>
      <c r="H299" s="59" t="s">
        <v>491</v>
      </c>
      <c r="I299" s="81"/>
      <c r="J299" s="30" t="s">
        <v>490</v>
      </c>
      <c r="K299" s="58"/>
      <c r="L299" s="81"/>
      <c r="M299" s="84" t="s">
        <v>126</v>
      </c>
      <c r="N299" s="58">
        <v>1</v>
      </c>
      <c r="O299" s="58">
        <v>912.44</v>
      </c>
      <c r="P299" s="58" t="s">
        <v>489</v>
      </c>
      <c r="Q299" s="58">
        <f t="shared" si="3"/>
        <v>1824.88</v>
      </c>
      <c r="R299" s="77"/>
      <c r="S299" s="77"/>
      <c r="T299" s="77"/>
      <c r="U299" s="77"/>
      <c r="V299" s="77">
        <v>1824.88</v>
      </c>
      <c r="W299" s="77"/>
      <c r="X299" s="77"/>
      <c r="Y299" s="77"/>
      <c r="Z299" s="77"/>
      <c r="AA299" s="77"/>
      <c r="AB299" s="77"/>
      <c r="AC299" s="77"/>
      <c r="AD299" s="37"/>
      <c r="AE299" s="37"/>
    </row>
    <row r="300" spans="1:31" s="32" customFormat="1" ht="13.8" x14ac:dyDescent="0.3">
      <c r="A300" s="28" t="s">
        <v>554</v>
      </c>
      <c r="B300" s="28" t="s">
        <v>430</v>
      </c>
      <c r="C300" s="63" t="s">
        <v>35</v>
      </c>
      <c r="D300" s="54" t="s">
        <v>36</v>
      </c>
      <c r="E300" s="63" t="s">
        <v>35</v>
      </c>
      <c r="F300" s="54" t="s">
        <v>37</v>
      </c>
      <c r="G300" s="24">
        <v>21101</v>
      </c>
      <c r="H300" s="63" t="s">
        <v>329</v>
      </c>
      <c r="I300" s="55" t="s">
        <v>482</v>
      </c>
      <c r="J300" s="64" t="s">
        <v>481</v>
      </c>
      <c r="K300" s="86"/>
      <c r="L300" s="55"/>
      <c r="M300" s="55" t="s">
        <v>287</v>
      </c>
      <c r="N300" s="55">
        <v>8</v>
      </c>
      <c r="O300" s="55">
        <v>417.6</v>
      </c>
      <c r="P300" s="58" t="s">
        <v>427</v>
      </c>
      <c r="Q300" s="55">
        <v>417.6</v>
      </c>
      <c r="R300" s="58"/>
      <c r="S300" s="55"/>
      <c r="T300" s="58"/>
      <c r="U300" s="58"/>
      <c r="V300" s="55">
        <v>417.6</v>
      </c>
      <c r="W300" s="58"/>
      <c r="X300" s="58"/>
      <c r="Y300" s="58"/>
      <c r="Z300" s="58"/>
      <c r="AA300" s="87"/>
      <c r="AB300" s="87"/>
      <c r="AC300" s="86"/>
      <c r="AD300" s="37"/>
      <c r="AE300" s="37"/>
    </row>
    <row r="301" spans="1:31" s="32" customFormat="1" ht="13.8" x14ac:dyDescent="0.3">
      <c r="A301" s="28" t="s">
        <v>554</v>
      </c>
      <c r="B301" s="28" t="s">
        <v>430</v>
      </c>
      <c r="C301" s="63" t="s">
        <v>35</v>
      </c>
      <c r="D301" s="54" t="s">
        <v>36</v>
      </c>
      <c r="E301" s="63" t="s">
        <v>35</v>
      </c>
      <c r="F301" s="54" t="s">
        <v>37</v>
      </c>
      <c r="G301" s="24">
        <v>21101</v>
      </c>
      <c r="H301" s="63" t="s">
        <v>329</v>
      </c>
      <c r="I301" s="55" t="s">
        <v>488</v>
      </c>
      <c r="J301" s="64" t="s">
        <v>487</v>
      </c>
      <c r="K301" s="86"/>
      <c r="L301" s="55"/>
      <c r="M301" s="55" t="s">
        <v>287</v>
      </c>
      <c r="N301" s="55">
        <v>8</v>
      </c>
      <c r="O301" s="55">
        <v>264.48</v>
      </c>
      <c r="P301" s="58" t="s">
        <v>427</v>
      </c>
      <c r="Q301" s="55">
        <v>264.48</v>
      </c>
      <c r="R301" s="58"/>
      <c r="S301" s="55"/>
      <c r="T301" s="58"/>
      <c r="U301" s="58"/>
      <c r="V301" s="55">
        <v>264.48</v>
      </c>
      <c r="W301" s="58"/>
      <c r="X301" s="58"/>
      <c r="Y301" s="58"/>
      <c r="Z301" s="58"/>
      <c r="AA301" s="87"/>
      <c r="AB301" s="87"/>
      <c r="AC301" s="86"/>
      <c r="AD301" s="37"/>
      <c r="AE301" s="37"/>
    </row>
    <row r="302" spans="1:31" s="32" customFormat="1" ht="13.8" x14ac:dyDescent="0.3">
      <c r="A302" s="28" t="s">
        <v>554</v>
      </c>
      <c r="B302" s="28" t="s">
        <v>430</v>
      </c>
      <c r="C302" s="63" t="s">
        <v>35</v>
      </c>
      <c r="D302" s="54" t="s">
        <v>36</v>
      </c>
      <c r="E302" s="63" t="s">
        <v>35</v>
      </c>
      <c r="F302" s="54" t="s">
        <v>37</v>
      </c>
      <c r="G302" s="24">
        <v>21101</v>
      </c>
      <c r="H302" s="63" t="s">
        <v>329</v>
      </c>
      <c r="I302" s="55" t="s">
        <v>105</v>
      </c>
      <c r="J302" s="64" t="s">
        <v>106</v>
      </c>
      <c r="K302" s="86"/>
      <c r="L302" s="55"/>
      <c r="M302" s="55" t="s">
        <v>287</v>
      </c>
      <c r="N302" s="55">
        <v>15</v>
      </c>
      <c r="O302" s="55">
        <v>252.3</v>
      </c>
      <c r="P302" s="58" t="s">
        <v>427</v>
      </c>
      <c r="Q302" s="55">
        <v>252.3</v>
      </c>
      <c r="R302" s="58"/>
      <c r="S302" s="55"/>
      <c r="T302" s="58"/>
      <c r="U302" s="58"/>
      <c r="V302" s="55">
        <v>252.3</v>
      </c>
      <c r="W302" s="58"/>
      <c r="X302" s="58"/>
      <c r="Y302" s="58"/>
      <c r="Z302" s="58"/>
      <c r="AA302" s="87"/>
      <c r="AB302" s="87"/>
      <c r="AC302" s="86"/>
      <c r="AD302" s="37"/>
      <c r="AE302" s="37"/>
    </row>
    <row r="303" spans="1:31" s="32" customFormat="1" ht="13.8" x14ac:dyDescent="0.3">
      <c r="A303" s="28" t="s">
        <v>554</v>
      </c>
      <c r="B303" s="28" t="s">
        <v>430</v>
      </c>
      <c r="C303" s="63" t="s">
        <v>35</v>
      </c>
      <c r="D303" s="54" t="s">
        <v>36</v>
      </c>
      <c r="E303" s="63" t="s">
        <v>35</v>
      </c>
      <c r="F303" s="54" t="s">
        <v>37</v>
      </c>
      <c r="G303" s="24">
        <v>21101</v>
      </c>
      <c r="H303" s="63" t="s">
        <v>329</v>
      </c>
      <c r="I303" s="55" t="s">
        <v>137</v>
      </c>
      <c r="J303" s="64" t="s">
        <v>138</v>
      </c>
      <c r="K303" s="86"/>
      <c r="L303" s="55"/>
      <c r="M303" s="55" t="s">
        <v>122</v>
      </c>
      <c r="N303" s="55">
        <v>10</v>
      </c>
      <c r="O303" s="55">
        <v>11368</v>
      </c>
      <c r="P303" s="58" t="s">
        <v>427</v>
      </c>
      <c r="Q303" s="55">
        <v>11368</v>
      </c>
      <c r="R303" s="58"/>
      <c r="S303" s="55"/>
      <c r="T303" s="58"/>
      <c r="U303" s="58"/>
      <c r="V303" s="55">
        <v>11368</v>
      </c>
      <c r="W303" s="58"/>
      <c r="X303" s="58"/>
      <c r="Y303" s="58"/>
      <c r="Z303" s="58"/>
      <c r="AA303" s="87"/>
      <c r="AB303" s="87"/>
      <c r="AC303" s="86"/>
      <c r="AD303" s="37"/>
      <c r="AE303" s="37"/>
    </row>
    <row r="304" spans="1:31" s="32" customFormat="1" ht="13.8" x14ac:dyDescent="0.3">
      <c r="A304" s="28" t="s">
        <v>554</v>
      </c>
      <c r="B304" s="28" t="s">
        <v>430</v>
      </c>
      <c r="C304" s="63" t="s">
        <v>35</v>
      </c>
      <c r="D304" s="54" t="s">
        <v>36</v>
      </c>
      <c r="E304" s="63" t="s">
        <v>35</v>
      </c>
      <c r="F304" s="54" t="s">
        <v>37</v>
      </c>
      <c r="G304" s="24">
        <v>21101</v>
      </c>
      <c r="H304" s="63" t="s">
        <v>329</v>
      </c>
      <c r="I304" s="55" t="s">
        <v>333</v>
      </c>
      <c r="J304" s="64" t="s">
        <v>332</v>
      </c>
      <c r="K304" s="59"/>
      <c r="L304" s="24"/>
      <c r="M304" s="55" t="s">
        <v>123</v>
      </c>
      <c r="N304" s="55">
        <v>5</v>
      </c>
      <c r="O304" s="55">
        <v>899</v>
      </c>
      <c r="P304" s="58" t="s">
        <v>427</v>
      </c>
      <c r="Q304" s="55">
        <v>899</v>
      </c>
      <c r="R304" s="58"/>
      <c r="S304" s="55"/>
      <c r="T304" s="58"/>
      <c r="U304" s="58"/>
      <c r="V304" s="55">
        <v>899</v>
      </c>
      <c r="W304" s="58"/>
      <c r="X304" s="58"/>
      <c r="Y304" s="58"/>
      <c r="Z304" s="58"/>
      <c r="AA304" s="87"/>
      <c r="AB304" s="87"/>
      <c r="AC304" s="86"/>
      <c r="AD304" s="37"/>
      <c r="AE304" s="37"/>
    </row>
    <row r="305" spans="1:31" s="32" customFormat="1" ht="13.8" x14ac:dyDescent="0.3">
      <c r="A305" s="28" t="s">
        <v>554</v>
      </c>
      <c r="B305" s="28" t="s">
        <v>430</v>
      </c>
      <c r="C305" s="63" t="s">
        <v>35</v>
      </c>
      <c r="D305" s="54" t="s">
        <v>36</v>
      </c>
      <c r="E305" s="63" t="s">
        <v>35</v>
      </c>
      <c r="F305" s="54" t="s">
        <v>37</v>
      </c>
      <c r="G305" s="24">
        <v>21101</v>
      </c>
      <c r="H305" s="63" t="s">
        <v>329</v>
      </c>
      <c r="I305" s="55" t="s">
        <v>486</v>
      </c>
      <c r="J305" s="64" t="s">
        <v>485</v>
      </c>
      <c r="K305" s="59"/>
      <c r="L305" s="24"/>
      <c r="M305" s="55" t="s">
        <v>121</v>
      </c>
      <c r="N305" s="55">
        <v>5</v>
      </c>
      <c r="O305" s="55">
        <v>234.9</v>
      </c>
      <c r="P305" s="58" t="s">
        <v>427</v>
      </c>
      <c r="Q305" s="55">
        <v>234.9</v>
      </c>
      <c r="R305" s="58"/>
      <c r="S305" s="55"/>
      <c r="T305" s="58"/>
      <c r="U305" s="58"/>
      <c r="V305" s="55">
        <v>234.9</v>
      </c>
      <c r="W305" s="58"/>
      <c r="X305" s="58"/>
      <c r="Y305" s="58"/>
      <c r="Z305" s="58"/>
      <c r="AA305" s="87"/>
      <c r="AB305" s="87"/>
      <c r="AC305" s="86"/>
      <c r="AD305" s="37"/>
      <c r="AE305" s="37"/>
    </row>
    <row r="306" spans="1:31" s="32" customFormat="1" ht="13.8" x14ac:dyDescent="0.3">
      <c r="A306" s="28" t="s">
        <v>554</v>
      </c>
      <c r="B306" s="28" t="s">
        <v>430</v>
      </c>
      <c r="C306" s="63" t="s">
        <v>35</v>
      </c>
      <c r="D306" s="54" t="s">
        <v>36</v>
      </c>
      <c r="E306" s="63" t="s">
        <v>35</v>
      </c>
      <c r="F306" s="54" t="s">
        <v>37</v>
      </c>
      <c r="G306" s="24">
        <v>21101</v>
      </c>
      <c r="H306" s="63" t="s">
        <v>329</v>
      </c>
      <c r="I306" s="55" t="s">
        <v>484</v>
      </c>
      <c r="J306" s="64" t="s">
        <v>483</v>
      </c>
      <c r="K306" s="59"/>
      <c r="L306" s="24"/>
      <c r="M306" s="55" t="s">
        <v>123</v>
      </c>
      <c r="N306" s="55">
        <v>5</v>
      </c>
      <c r="O306" s="55">
        <v>957</v>
      </c>
      <c r="P306" s="58" t="s">
        <v>427</v>
      </c>
      <c r="Q306" s="55">
        <v>957</v>
      </c>
      <c r="R306" s="58"/>
      <c r="S306" s="55"/>
      <c r="T306" s="58"/>
      <c r="U306" s="58"/>
      <c r="V306" s="55">
        <v>957</v>
      </c>
      <c r="W306" s="58"/>
      <c r="X306" s="58"/>
      <c r="Y306" s="58"/>
      <c r="Z306" s="58"/>
      <c r="AA306" s="87"/>
      <c r="AB306" s="87"/>
      <c r="AC306" s="86"/>
      <c r="AD306" s="37"/>
      <c r="AE306" s="37"/>
    </row>
    <row r="307" spans="1:31" s="32" customFormat="1" ht="13.8" x14ac:dyDescent="0.3">
      <c r="A307" s="28" t="s">
        <v>554</v>
      </c>
      <c r="B307" s="28" t="s">
        <v>430</v>
      </c>
      <c r="C307" s="63" t="s">
        <v>35</v>
      </c>
      <c r="D307" s="54" t="s">
        <v>36</v>
      </c>
      <c r="E307" s="63" t="s">
        <v>35</v>
      </c>
      <c r="F307" s="54" t="s">
        <v>37</v>
      </c>
      <c r="G307" s="24">
        <v>21101</v>
      </c>
      <c r="H307" s="63" t="s">
        <v>329</v>
      </c>
      <c r="I307" s="55" t="s">
        <v>482</v>
      </c>
      <c r="J307" s="64" t="s">
        <v>481</v>
      </c>
      <c r="K307" s="59"/>
      <c r="L307" s="24"/>
      <c r="M307" s="55" t="s">
        <v>287</v>
      </c>
      <c r="N307" s="55">
        <v>10</v>
      </c>
      <c r="O307" s="55">
        <v>446.6</v>
      </c>
      <c r="P307" s="58" t="s">
        <v>427</v>
      </c>
      <c r="Q307" s="55">
        <v>446.6</v>
      </c>
      <c r="R307" s="58"/>
      <c r="S307" s="55"/>
      <c r="T307" s="58"/>
      <c r="U307" s="58"/>
      <c r="V307" s="55">
        <v>446.6</v>
      </c>
      <c r="W307" s="58"/>
      <c r="X307" s="58"/>
      <c r="Y307" s="58"/>
      <c r="Z307" s="58"/>
      <c r="AA307" s="87"/>
      <c r="AB307" s="87"/>
      <c r="AC307" s="86"/>
      <c r="AD307" s="37"/>
      <c r="AE307" s="37"/>
    </row>
    <row r="308" spans="1:31" s="32" customFormat="1" ht="13.8" x14ac:dyDescent="0.3">
      <c r="A308" s="28" t="s">
        <v>554</v>
      </c>
      <c r="B308" s="28" t="s">
        <v>430</v>
      </c>
      <c r="C308" s="63" t="s">
        <v>35</v>
      </c>
      <c r="D308" s="54" t="s">
        <v>36</v>
      </c>
      <c r="E308" s="63" t="s">
        <v>35</v>
      </c>
      <c r="F308" s="54" t="s">
        <v>37</v>
      </c>
      <c r="G308" s="24">
        <v>21101</v>
      </c>
      <c r="H308" s="63" t="s">
        <v>329</v>
      </c>
      <c r="I308" s="55" t="s">
        <v>159</v>
      </c>
      <c r="J308" s="64" t="s">
        <v>160</v>
      </c>
      <c r="K308" s="58"/>
      <c r="L308" s="24"/>
      <c r="M308" s="55" t="s">
        <v>122</v>
      </c>
      <c r="N308" s="55">
        <v>5</v>
      </c>
      <c r="O308" s="55">
        <v>6670</v>
      </c>
      <c r="P308" s="58" t="s">
        <v>427</v>
      </c>
      <c r="Q308" s="55">
        <v>6670</v>
      </c>
      <c r="R308" s="73"/>
      <c r="S308" s="55"/>
      <c r="T308" s="73"/>
      <c r="U308" s="73"/>
      <c r="V308" s="55">
        <v>6670</v>
      </c>
      <c r="W308" s="73"/>
      <c r="X308" s="73"/>
      <c r="Y308" s="58"/>
      <c r="Z308" s="58"/>
      <c r="AA308" s="87"/>
      <c r="AB308" s="87"/>
      <c r="AC308" s="86"/>
      <c r="AD308" s="37"/>
      <c r="AE308" s="37"/>
    </row>
    <row r="309" spans="1:31" s="32" customFormat="1" ht="13.8" x14ac:dyDescent="0.3">
      <c r="A309" s="28" t="s">
        <v>554</v>
      </c>
      <c r="B309" s="28" t="s">
        <v>430</v>
      </c>
      <c r="C309" s="63" t="s">
        <v>35</v>
      </c>
      <c r="D309" s="54" t="s">
        <v>36</v>
      </c>
      <c r="E309" s="63" t="s">
        <v>35</v>
      </c>
      <c r="F309" s="54" t="s">
        <v>37</v>
      </c>
      <c r="G309" s="24">
        <v>21101</v>
      </c>
      <c r="H309" s="63" t="s">
        <v>329</v>
      </c>
      <c r="I309" s="55" t="s">
        <v>107</v>
      </c>
      <c r="J309" s="64" t="s">
        <v>108</v>
      </c>
      <c r="K309" s="58"/>
      <c r="L309" s="24"/>
      <c r="M309" s="55" t="s">
        <v>287</v>
      </c>
      <c r="N309" s="55">
        <v>5</v>
      </c>
      <c r="O309" s="55">
        <v>841</v>
      </c>
      <c r="P309" s="58" t="s">
        <v>427</v>
      </c>
      <c r="Q309" s="55">
        <v>841</v>
      </c>
      <c r="R309" s="73"/>
      <c r="S309" s="55"/>
      <c r="T309" s="73"/>
      <c r="U309" s="73"/>
      <c r="V309" s="55">
        <v>841</v>
      </c>
      <c r="W309" s="73"/>
      <c r="X309" s="73"/>
      <c r="Y309" s="58"/>
      <c r="Z309" s="58"/>
      <c r="AA309" s="87"/>
      <c r="AB309" s="87"/>
      <c r="AC309" s="86"/>
      <c r="AD309" s="37"/>
      <c r="AE309" s="37"/>
    </row>
    <row r="310" spans="1:31" s="32" customFormat="1" ht="13.8" x14ac:dyDescent="0.3">
      <c r="A310" s="28" t="s">
        <v>554</v>
      </c>
      <c r="B310" s="28" t="s">
        <v>430</v>
      </c>
      <c r="C310" s="63" t="s">
        <v>35</v>
      </c>
      <c r="D310" s="54" t="s">
        <v>36</v>
      </c>
      <c r="E310" s="63" t="s">
        <v>35</v>
      </c>
      <c r="F310" s="54" t="s">
        <v>37</v>
      </c>
      <c r="G310" s="24">
        <v>21101</v>
      </c>
      <c r="H310" s="63" t="s">
        <v>329</v>
      </c>
      <c r="I310" s="55" t="s">
        <v>64</v>
      </c>
      <c r="J310" s="64" t="s">
        <v>65</v>
      </c>
      <c r="K310" s="58"/>
      <c r="L310" s="24"/>
      <c r="M310" s="55" t="s">
        <v>287</v>
      </c>
      <c r="N310" s="55">
        <v>10</v>
      </c>
      <c r="O310" s="55">
        <v>400.2</v>
      </c>
      <c r="P310" s="58" t="s">
        <v>427</v>
      </c>
      <c r="Q310" s="55">
        <v>400.2</v>
      </c>
      <c r="R310" s="58"/>
      <c r="S310" s="55"/>
      <c r="T310" s="58"/>
      <c r="U310" s="58"/>
      <c r="V310" s="55">
        <v>400.2</v>
      </c>
      <c r="W310" s="58"/>
      <c r="X310" s="58"/>
      <c r="Y310" s="58"/>
      <c r="Z310" s="58"/>
      <c r="AA310" s="87"/>
      <c r="AB310" s="87"/>
      <c r="AC310" s="86"/>
      <c r="AD310" s="37"/>
      <c r="AE310" s="37"/>
    </row>
    <row r="311" spans="1:31" s="32" customFormat="1" ht="13.8" x14ac:dyDescent="0.3">
      <c r="A311" s="28" t="s">
        <v>554</v>
      </c>
      <c r="B311" s="28" t="s">
        <v>430</v>
      </c>
      <c r="C311" s="63" t="s">
        <v>35</v>
      </c>
      <c r="D311" s="54" t="s">
        <v>36</v>
      </c>
      <c r="E311" s="63" t="s">
        <v>35</v>
      </c>
      <c r="F311" s="54" t="s">
        <v>37</v>
      </c>
      <c r="G311" s="24">
        <v>21101</v>
      </c>
      <c r="H311" s="63" t="s">
        <v>329</v>
      </c>
      <c r="I311" s="55" t="s">
        <v>480</v>
      </c>
      <c r="J311" s="64" t="s">
        <v>479</v>
      </c>
      <c r="K311" s="58"/>
      <c r="L311" s="24"/>
      <c r="M311" s="55" t="s">
        <v>287</v>
      </c>
      <c r="N311" s="55">
        <v>1</v>
      </c>
      <c r="O311" s="55">
        <v>98.6</v>
      </c>
      <c r="P311" s="58" t="s">
        <v>427</v>
      </c>
      <c r="Q311" s="55">
        <v>98.6</v>
      </c>
      <c r="R311" s="73"/>
      <c r="S311" s="55"/>
      <c r="T311" s="73"/>
      <c r="U311" s="73"/>
      <c r="V311" s="55">
        <v>98.6</v>
      </c>
      <c r="W311" s="73"/>
      <c r="X311" s="73"/>
      <c r="Y311" s="58"/>
      <c r="Z311" s="58"/>
      <c r="AA311" s="87"/>
      <c r="AB311" s="87"/>
      <c r="AC311" s="86"/>
      <c r="AD311" s="37"/>
      <c r="AE311" s="37"/>
    </row>
    <row r="312" spans="1:31" s="32" customFormat="1" ht="13.8" x14ac:dyDescent="0.3">
      <c r="A312" s="28" t="s">
        <v>554</v>
      </c>
      <c r="B312" s="28" t="s">
        <v>430</v>
      </c>
      <c r="C312" s="63" t="s">
        <v>35</v>
      </c>
      <c r="D312" s="54" t="s">
        <v>36</v>
      </c>
      <c r="E312" s="63" t="s">
        <v>35</v>
      </c>
      <c r="F312" s="54" t="s">
        <v>37</v>
      </c>
      <c r="G312" s="24">
        <v>21101</v>
      </c>
      <c r="H312" s="63" t="s">
        <v>329</v>
      </c>
      <c r="I312" s="55" t="s">
        <v>478</v>
      </c>
      <c r="J312" s="64" t="s">
        <v>477</v>
      </c>
      <c r="K312" s="58"/>
      <c r="L312" s="24"/>
      <c r="M312" s="55" t="s">
        <v>123</v>
      </c>
      <c r="N312" s="55">
        <v>1</v>
      </c>
      <c r="O312" s="55">
        <v>113.68</v>
      </c>
      <c r="P312" s="58" t="s">
        <v>427</v>
      </c>
      <c r="Q312" s="55">
        <v>113.68</v>
      </c>
      <c r="R312" s="73"/>
      <c r="S312" s="55"/>
      <c r="T312" s="73"/>
      <c r="U312" s="73"/>
      <c r="V312" s="55">
        <v>113.68</v>
      </c>
      <c r="W312" s="73"/>
      <c r="X312" s="73"/>
      <c r="Y312" s="73"/>
      <c r="Z312" s="73"/>
      <c r="AA312" s="87"/>
      <c r="AB312" s="87"/>
      <c r="AC312" s="86"/>
      <c r="AD312" s="37"/>
      <c r="AE312" s="37"/>
    </row>
    <row r="313" spans="1:31" s="32" customFormat="1" ht="13.8" x14ac:dyDescent="0.3">
      <c r="A313" s="28" t="s">
        <v>554</v>
      </c>
      <c r="B313" s="28" t="s">
        <v>430</v>
      </c>
      <c r="C313" s="63" t="s">
        <v>35</v>
      </c>
      <c r="D313" s="54" t="s">
        <v>36</v>
      </c>
      <c r="E313" s="63" t="s">
        <v>35</v>
      </c>
      <c r="F313" s="54" t="s">
        <v>37</v>
      </c>
      <c r="G313" s="24">
        <v>21101</v>
      </c>
      <c r="H313" s="63" t="s">
        <v>329</v>
      </c>
      <c r="I313" s="55" t="s">
        <v>476</v>
      </c>
      <c r="J313" s="64" t="s">
        <v>475</v>
      </c>
      <c r="K313" s="58"/>
      <c r="L313" s="24"/>
      <c r="M313" s="55" t="s">
        <v>287</v>
      </c>
      <c r="N313" s="55">
        <v>5</v>
      </c>
      <c r="O313" s="55">
        <v>47.35</v>
      </c>
      <c r="P313" s="58" t="s">
        <v>427</v>
      </c>
      <c r="Q313" s="55">
        <v>47.35</v>
      </c>
      <c r="R313" s="73"/>
      <c r="S313" s="55"/>
      <c r="T313" s="73"/>
      <c r="U313" s="73"/>
      <c r="V313" s="55">
        <v>47.35</v>
      </c>
      <c r="W313" s="73"/>
      <c r="X313" s="73"/>
      <c r="Y313" s="73"/>
      <c r="Z313" s="73"/>
      <c r="AA313" s="87"/>
      <c r="AB313" s="87"/>
      <c r="AC313" s="86"/>
      <c r="AD313" s="37"/>
      <c r="AE313" s="37"/>
    </row>
    <row r="314" spans="1:31" s="32" customFormat="1" ht="13.8" x14ac:dyDescent="0.3">
      <c r="A314" s="28" t="s">
        <v>554</v>
      </c>
      <c r="B314" s="28" t="s">
        <v>430</v>
      </c>
      <c r="C314" s="63" t="s">
        <v>35</v>
      </c>
      <c r="D314" s="54" t="s">
        <v>36</v>
      </c>
      <c r="E314" s="63" t="s">
        <v>35</v>
      </c>
      <c r="F314" s="54" t="s">
        <v>37</v>
      </c>
      <c r="G314" s="24">
        <v>21101</v>
      </c>
      <c r="H314" s="63" t="s">
        <v>329</v>
      </c>
      <c r="I314" s="55" t="s">
        <v>474</v>
      </c>
      <c r="J314" s="64" t="s">
        <v>473</v>
      </c>
      <c r="K314" s="58"/>
      <c r="L314" s="24"/>
      <c r="M314" s="55" t="s">
        <v>287</v>
      </c>
      <c r="N314" s="55">
        <v>5</v>
      </c>
      <c r="O314" s="55">
        <v>47.35</v>
      </c>
      <c r="P314" s="58" t="s">
        <v>427</v>
      </c>
      <c r="Q314" s="55">
        <v>47.35</v>
      </c>
      <c r="R314" s="73"/>
      <c r="S314" s="55"/>
      <c r="T314" s="73"/>
      <c r="U314" s="73"/>
      <c r="V314" s="55">
        <v>47.35</v>
      </c>
      <c r="W314" s="73"/>
      <c r="X314" s="73"/>
      <c r="Y314" s="73"/>
      <c r="Z314" s="73"/>
      <c r="AA314" s="87"/>
      <c r="AB314" s="87"/>
      <c r="AC314" s="86"/>
      <c r="AD314" s="37"/>
      <c r="AE314" s="37"/>
    </row>
    <row r="315" spans="1:31" s="32" customFormat="1" ht="13.8" x14ac:dyDescent="0.3">
      <c r="A315" s="28" t="s">
        <v>554</v>
      </c>
      <c r="B315" s="28" t="s">
        <v>430</v>
      </c>
      <c r="C315" s="63" t="s">
        <v>35</v>
      </c>
      <c r="D315" s="54" t="s">
        <v>36</v>
      </c>
      <c r="E315" s="63" t="s">
        <v>35</v>
      </c>
      <c r="F315" s="54" t="s">
        <v>37</v>
      </c>
      <c r="G315" s="24">
        <v>21101</v>
      </c>
      <c r="H315" s="63" t="s">
        <v>329</v>
      </c>
      <c r="I315" s="55" t="s">
        <v>472</v>
      </c>
      <c r="J315" s="64" t="s">
        <v>471</v>
      </c>
      <c r="K315" s="58"/>
      <c r="L315" s="24"/>
      <c r="M315" s="55" t="s">
        <v>122</v>
      </c>
      <c r="N315" s="55">
        <v>13</v>
      </c>
      <c r="O315" s="55">
        <v>127.79</v>
      </c>
      <c r="P315" s="58" t="s">
        <v>427</v>
      </c>
      <c r="Q315" s="55">
        <v>127.79</v>
      </c>
      <c r="R315" s="73"/>
      <c r="S315" s="55"/>
      <c r="T315" s="73"/>
      <c r="U315" s="73"/>
      <c r="V315" s="55">
        <v>127.79</v>
      </c>
      <c r="W315" s="73"/>
      <c r="X315" s="73"/>
      <c r="Y315" s="73"/>
      <c r="Z315" s="73"/>
      <c r="AA315" s="87"/>
      <c r="AB315" s="87"/>
      <c r="AC315" s="86"/>
      <c r="AD315" s="37"/>
      <c r="AE315" s="37"/>
    </row>
    <row r="316" spans="1:31" s="32" customFormat="1" ht="13.8" x14ac:dyDescent="0.3">
      <c r="A316" s="28" t="s">
        <v>554</v>
      </c>
      <c r="B316" s="28" t="s">
        <v>430</v>
      </c>
      <c r="C316" s="63" t="s">
        <v>35</v>
      </c>
      <c r="D316" s="54" t="s">
        <v>36</v>
      </c>
      <c r="E316" s="63" t="s">
        <v>35</v>
      </c>
      <c r="F316" s="54" t="s">
        <v>37</v>
      </c>
      <c r="G316" s="24">
        <v>21101</v>
      </c>
      <c r="H316" s="63" t="s">
        <v>329</v>
      </c>
      <c r="I316" s="55" t="s">
        <v>470</v>
      </c>
      <c r="J316" s="64" t="s">
        <v>469</v>
      </c>
      <c r="K316" s="58"/>
      <c r="L316" s="24"/>
      <c r="M316" s="55" t="s">
        <v>287</v>
      </c>
      <c r="N316" s="55">
        <v>4</v>
      </c>
      <c r="O316" s="55">
        <v>122.96</v>
      </c>
      <c r="P316" s="58" t="s">
        <v>427</v>
      </c>
      <c r="Q316" s="55">
        <v>122.96</v>
      </c>
      <c r="R316" s="73"/>
      <c r="S316" s="55"/>
      <c r="T316" s="73"/>
      <c r="U316" s="73"/>
      <c r="V316" s="55">
        <v>122.96</v>
      </c>
      <c r="W316" s="73"/>
      <c r="X316" s="73"/>
      <c r="Y316" s="73"/>
      <c r="Z316" s="73"/>
      <c r="AA316" s="87"/>
      <c r="AB316" s="87"/>
      <c r="AC316" s="86"/>
      <c r="AD316" s="37"/>
      <c r="AE316" s="37"/>
    </row>
    <row r="317" spans="1:31" s="32" customFormat="1" ht="13.8" x14ac:dyDescent="0.3">
      <c r="A317" s="28" t="s">
        <v>554</v>
      </c>
      <c r="B317" s="28" t="s">
        <v>430</v>
      </c>
      <c r="C317" s="63" t="s">
        <v>35</v>
      </c>
      <c r="D317" s="54" t="s">
        <v>36</v>
      </c>
      <c r="E317" s="63" t="s">
        <v>35</v>
      </c>
      <c r="F317" s="54" t="s">
        <v>37</v>
      </c>
      <c r="G317" s="24">
        <v>21101</v>
      </c>
      <c r="H317" s="63" t="s">
        <v>329</v>
      </c>
      <c r="I317" s="55" t="s">
        <v>133</v>
      </c>
      <c r="J317" s="64" t="s">
        <v>134</v>
      </c>
      <c r="K317" s="58"/>
      <c r="L317" s="24"/>
      <c r="M317" s="55" t="s">
        <v>122</v>
      </c>
      <c r="N317" s="55">
        <v>8</v>
      </c>
      <c r="O317" s="55">
        <v>236.64</v>
      </c>
      <c r="P317" s="58" t="s">
        <v>427</v>
      </c>
      <c r="Q317" s="55">
        <v>236.64</v>
      </c>
      <c r="R317" s="73"/>
      <c r="S317" s="55"/>
      <c r="T317" s="73"/>
      <c r="U317" s="73"/>
      <c r="V317" s="55">
        <v>236.64</v>
      </c>
      <c r="W317" s="73"/>
      <c r="X317" s="73"/>
      <c r="Y317" s="73"/>
      <c r="Z317" s="73"/>
      <c r="AA317" s="87"/>
      <c r="AB317" s="87"/>
      <c r="AC317" s="86"/>
      <c r="AD317" s="37"/>
      <c r="AE317" s="37"/>
    </row>
    <row r="318" spans="1:31" s="32" customFormat="1" ht="13.8" x14ac:dyDescent="0.3">
      <c r="A318" s="28" t="s">
        <v>554</v>
      </c>
      <c r="B318" s="28" t="s">
        <v>430</v>
      </c>
      <c r="C318" s="63" t="s">
        <v>35</v>
      </c>
      <c r="D318" s="54" t="s">
        <v>36</v>
      </c>
      <c r="E318" s="63" t="s">
        <v>35</v>
      </c>
      <c r="F318" s="54" t="s">
        <v>37</v>
      </c>
      <c r="G318" s="24">
        <v>21101</v>
      </c>
      <c r="H318" s="63" t="s">
        <v>329</v>
      </c>
      <c r="I318" s="55" t="s">
        <v>468</v>
      </c>
      <c r="J318" s="64" t="s">
        <v>467</v>
      </c>
      <c r="K318" s="58"/>
      <c r="L318" s="24"/>
      <c r="M318" s="55" t="s">
        <v>287</v>
      </c>
      <c r="N318" s="55">
        <v>1</v>
      </c>
      <c r="O318" s="55">
        <v>75.400000000000006</v>
      </c>
      <c r="P318" s="58" t="s">
        <v>427</v>
      </c>
      <c r="Q318" s="55">
        <v>75.400000000000006</v>
      </c>
      <c r="R318" s="73"/>
      <c r="S318" s="55"/>
      <c r="T318" s="73"/>
      <c r="U318" s="73"/>
      <c r="V318" s="55">
        <v>75.400000000000006</v>
      </c>
      <c r="W318" s="73"/>
      <c r="X318" s="73"/>
      <c r="Y318" s="73"/>
      <c r="Z318" s="73"/>
      <c r="AA318" s="87"/>
      <c r="AB318" s="87"/>
      <c r="AC318" s="86"/>
      <c r="AD318" s="37"/>
      <c r="AE318" s="37"/>
    </row>
    <row r="319" spans="1:31" s="32" customFormat="1" ht="13.8" x14ac:dyDescent="0.3">
      <c r="A319" s="28" t="s">
        <v>554</v>
      </c>
      <c r="B319" s="28" t="s">
        <v>430</v>
      </c>
      <c r="C319" s="63" t="s">
        <v>35</v>
      </c>
      <c r="D319" s="54" t="s">
        <v>36</v>
      </c>
      <c r="E319" s="63" t="s">
        <v>35</v>
      </c>
      <c r="F319" s="54" t="s">
        <v>37</v>
      </c>
      <c r="G319" s="24">
        <v>21101</v>
      </c>
      <c r="H319" s="63" t="s">
        <v>329</v>
      </c>
      <c r="I319" s="55" t="s">
        <v>466</v>
      </c>
      <c r="J319" s="64" t="s">
        <v>465</v>
      </c>
      <c r="K319" s="58"/>
      <c r="L319" s="24"/>
      <c r="M319" s="55" t="s">
        <v>287</v>
      </c>
      <c r="N319" s="55">
        <v>1</v>
      </c>
      <c r="O319" s="55">
        <v>98.6</v>
      </c>
      <c r="P319" s="58" t="s">
        <v>427</v>
      </c>
      <c r="Q319" s="55">
        <v>98.6</v>
      </c>
      <c r="R319" s="73"/>
      <c r="S319" s="55"/>
      <c r="T319" s="73"/>
      <c r="U319" s="73"/>
      <c r="V319" s="55">
        <v>98.6</v>
      </c>
      <c r="W319" s="73"/>
      <c r="X319" s="73"/>
      <c r="Y319" s="73"/>
      <c r="Z319" s="73"/>
      <c r="AA319" s="87"/>
      <c r="AB319" s="87"/>
      <c r="AC319" s="86"/>
      <c r="AD319" s="37"/>
      <c r="AE319" s="37"/>
    </row>
    <row r="320" spans="1:31" s="32" customFormat="1" ht="13.8" x14ac:dyDescent="0.3">
      <c r="A320" s="28" t="s">
        <v>554</v>
      </c>
      <c r="B320" s="28" t="s">
        <v>430</v>
      </c>
      <c r="C320" s="63" t="s">
        <v>35</v>
      </c>
      <c r="D320" s="54" t="s">
        <v>36</v>
      </c>
      <c r="E320" s="63" t="s">
        <v>35</v>
      </c>
      <c r="F320" s="54" t="s">
        <v>37</v>
      </c>
      <c r="G320" s="24">
        <v>21101</v>
      </c>
      <c r="H320" s="63" t="s">
        <v>329</v>
      </c>
      <c r="I320" s="55" t="s">
        <v>464</v>
      </c>
      <c r="J320" s="64" t="s">
        <v>463</v>
      </c>
      <c r="K320" s="58"/>
      <c r="L320" s="24"/>
      <c r="M320" s="55" t="s">
        <v>287</v>
      </c>
      <c r="N320" s="55">
        <v>1</v>
      </c>
      <c r="O320" s="55">
        <v>179.8</v>
      </c>
      <c r="P320" s="58" t="s">
        <v>427</v>
      </c>
      <c r="Q320" s="55">
        <v>179.8</v>
      </c>
      <c r="R320" s="73"/>
      <c r="S320" s="55"/>
      <c r="T320" s="73"/>
      <c r="U320" s="73"/>
      <c r="V320" s="55">
        <v>179.8</v>
      </c>
      <c r="W320" s="73"/>
      <c r="X320" s="73"/>
      <c r="Y320" s="73"/>
      <c r="Z320" s="73"/>
      <c r="AA320" s="87"/>
      <c r="AB320" s="87"/>
      <c r="AC320" s="86"/>
      <c r="AD320" s="37"/>
      <c r="AE320" s="37"/>
    </row>
    <row r="321" spans="1:256" s="32" customFormat="1" ht="13.8" x14ac:dyDescent="0.3">
      <c r="A321" s="28" t="s">
        <v>554</v>
      </c>
      <c r="B321" s="28" t="s">
        <v>430</v>
      </c>
      <c r="C321" s="63" t="s">
        <v>35</v>
      </c>
      <c r="D321" s="54" t="s">
        <v>36</v>
      </c>
      <c r="E321" s="63" t="s">
        <v>35</v>
      </c>
      <c r="F321" s="54" t="s">
        <v>37</v>
      </c>
      <c r="G321" s="24">
        <v>21101</v>
      </c>
      <c r="H321" s="63" t="s">
        <v>329</v>
      </c>
      <c r="I321" s="55" t="s">
        <v>462</v>
      </c>
      <c r="J321" s="64" t="s">
        <v>461</v>
      </c>
      <c r="K321" s="58"/>
      <c r="L321" s="24"/>
      <c r="M321" s="55" t="s">
        <v>287</v>
      </c>
      <c r="N321" s="55">
        <v>1</v>
      </c>
      <c r="O321" s="55">
        <v>53.36</v>
      </c>
      <c r="P321" s="58" t="s">
        <v>427</v>
      </c>
      <c r="Q321" s="55">
        <v>53.36</v>
      </c>
      <c r="R321" s="73"/>
      <c r="S321" s="55"/>
      <c r="T321" s="73"/>
      <c r="U321" s="73"/>
      <c r="V321" s="55">
        <v>53.36</v>
      </c>
      <c r="W321" s="73"/>
      <c r="X321" s="73"/>
      <c r="Y321" s="73"/>
      <c r="Z321" s="73"/>
      <c r="AA321" s="87"/>
      <c r="AB321" s="87"/>
      <c r="AC321" s="86"/>
      <c r="AD321" s="37"/>
      <c r="AE321" s="37"/>
    </row>
    <row r="322" spans="1:256" s="32" customFormat="1" ht="13.8" x14ac:dyDescent="0.3">
      <c r="A322" s="28" t="s">
        <v>554</v>
      </c>
      <c r="B322" s="28" t="s">
        <v>430</v>
      </c>
      <c r="C322" s="63" t="s">
        <v>35</v>
      </c>
      <c r="D322" s="54" t="s">
        <v>36</v>
      </c>
      <c r="E322" s="63" t="s">
        <v>35</v>
      </c>
      <c r="F322" s="54" t="s">
        <v>37</v>
      </c>
      <c r="G322" s="24">
        <v>21101</v>
      </c>
      <c r="H322" s="63" t="s">
        <v>329</v>
      </c>
      <c r="I322" s="55" t="s">
        <v>460</v>
      </c>
      <c r="J322" s="64" t="s">
        <v>459</v>
      </c>
      <c r="K322" s="58"/>
      <c r="L322" s="24"/>
      <c r="M322" s="55" t="s">
        <v>287</v>
      </c>
      <c r="N322" s="55">
        <v>2</v>
      </c>
      <c r="O322" s="55">
        <v>220.4</v>
      </c>
      <c r="P322" s="58" t="s">
        <v>427</v>
      </c>
      <c r="Q322" s="55">
        <v>220.4</v>
      </c>
      <c r="R322" s="73"/>
      <c r="S322" s="55"/>
      <c r="T322" s="73"/>
      <c r="U322" s="73"/>
      <c r="V322" s="55">
        <v>220.4</v>
      </c>
      <c r="W322" s="73"/>
      <c r="X322" s="73"/>
      <c r="Y322" s="73"/>
      <c r="Z322" s="73"/>
      <c r="AA322" s="87"/>
      <c r="AB322" s="87"/>
      <c r="AC322" s="86"/>
      <c r="AD322" s="37"/>
      <c r="AE322" s="37"/>
    </row>
    <row r="323" spans="1:256" s="32" customFormat="1" ht="13.8" x14ac:dyDescent="0.3">
      <c r="A323" s="28" t="s">
        <v>554</v>
      </c>
      <c r="B323" s="28" t="s">
        <v>430</v>
      </c>
      <c r="C323" s="63" t="s">
        <v>35</v>
      </c>
      <c r="D323" s="54" t="s">
        <v>36</v>
      </c>
      <c r="E323" s="63" t="s">
        <v>35</v>
      </c>
      <c r="F323" s="54" t="s">
        <v>37</v>
      </c>
      <c r="G323" s="24">
        <v>21101</v>
      </c>
      <c r="H323" s="63" t="s">
        <v>329</v>
      </c>
      <c r="I323" s="55" t="s">
        <v>333</v>
      </c>
      <c r="J323" s="64" t="s">
        <v>332</v>
      </c>
      <c r="K323" s="58"/>
      <c r="L323" s="24"/>
      <c r="M323" s="55" t="s">
        <v>123</v>
      </c>
      <c r="N323" s="55">
        <v>1</v>
      </c>
      <c r="O323" s="55">
        <v>179.8</v>
      </c>
      <c r="P323" s="58" t="s">
        <v>427</v>
      </c>
      <c r="Q323" s="55">
        <v>179.8</v>
      </c>
      <c r="R323" s="73"/>
      <c r="S323" s="55"/>
      <c r="T323" s="73"/>
      <c r="U323" s="73"/>
      <c r="V323" s="55">
        <v>179.8</v>
      </c>
      <c r="W323" s="73"/>
      <c r="X323" s="73"/>
      <c r="Y323" s="73"/>
      <c r="Z323" s="73"/>
      <c r="AA323" s="87"/>
      <c r="AB323" s="87"/>
      <c r="AC323" s="86"/>
      <c r="AD323" s="37"/>
      <c r="AE323" s="37"/>
    </row>
    <row r="324" spans="1:256" s="32" customFormat="1" ht="13.8" x14ac:dyDescent="0.3">
      <c r="A324" s="28" t="s">
        <v>554</v>
      </c>
      <c r="B324" s="28" t="s">
        <v>430</v>
      </c>
      <c r="C324" s="63" t="s">
        <v>35</v>
      </c>
      <c r="D324" s="54" t="s">
        <v>36</v>
      </c>
      <c r="E324" s="63" t="s">
        <v>35</v>
      </c>
      <c r="F324" s="54" t="s">
        <v>37</v>
      </c>
      <c r="G324" s="24">
        <v>21101</v>
      </c>
      <c r="H324" s="63" t="s">
        <v>329</v>
      </c>
      <c r="I324" s="55" t="s">
        <v>107</v>
      </c>
      <c r="J324" s="64" t="s">
        <v>108</v>
      </c>
      <c r="K324" s="58"/>
      <c r="L324" s="24"/>
      <c r="M324" s="55" t="s">
        <v>287</v>
      </c>
      <c r="N324" s="55">
        <v>40</v>
      </c>
      <c r="O324" s="55">
        <v>110</v>
      </c>
      <c r="P324" s="58" t="s">
        <v>427</v>
      </c>
      <c r="Q324" s="55">
        <v>110</v>
      </c>
      <c r="R324" s="73"/>
      <c r="S324" s="55"/>
      <c r="T324" s="73"/>
      <c r="U324" s="73"/>
      <c r="V324" s="55">
        <v>110</v>
      </c>
      <c r="W324" s="73"/>
      <c r="X324" s="73"/>
      <c r="Y324" s="73"/>
      <c r="Z324" s="73"/>
      <c r="AA324" s="87"/>
      <c r="AB324" s="87"/>
      <c r="AC324" s="86"/>
      <c r="AD324" s="37"/>
      <c r="AE324" s="37"/>
    </row>
    <row r="325" spans="1:256" s="32" customFormat="1" ht="13.8" x14ac:dyDescent="0.3">
      <c r="A325" s="28" t="s">
        <v>554</v>
      </c>
      <c r="B325" s="28" t="s">
        <v>430</v>
      </c>
      <c r="C325" s="63" t="s">
        <v>35</v>
      </c>
      <c r="D325" s="54" t="s">
        <v>36</v>
      </c>
      <c r="E325" s="63" t="s">
        <v>35</v>
      </c>
      <c r="F325" s="54" t="s">
        <v>37</v>
      </c>
      <c r="G325" s="24">
        <v>21101</v>
      </c>
      <c r="H325" s="63" t="s">
        <v>329</v>
      </c>
      <c r="I325" s="55" t="s">
        <v>458</v>
      </c>
      <c r="J325" s="64" t="s">
        <v>457</v>
      </c>
      <c r="K325" s="58"/>
      <c r="L325" s="24"/>
      <c r="M325" s="55" t="s">
        <v>287</v>
      </c>
      <c r="N325" s="55">
        <v>36</v>
      </c>
      <c r="O325" s="55">
        <v>152.28</v>
      </c>
      <c r="P325" s="58" t="s">
        <v>427</v>
      </c>
      <c r="Q325" s="55">
        <v>152.28</v>
      </c>
      <c r="R325" s="73"/>
      <c r="S325" s="55"/>
      <c r="T325" s="73"/>
      <c r="U325" s="73"/>
      <c r="V325" s="55">
        <v>152.28</v>
      </c>
      <c r="W325" s="73"/>
      <c r="X325" s="73"/>
      <c r="Y325" s="73"/>
      <c r="Z325" s="73"/>
      <c r="AA325" s="87"/>
      <c r="AB325" s="87"/>
      <c r="AC325" s="86"/>
      <c r="AD325" s="37"/>
      <c r="AE325" s="37"/>
    </row>
    <row r="326" spans="1:256" s="32" customFormat="1" ht="13.8" x14ac:dyDescent="0.3">
      <c r="A326" s="28" t="s">
        <v>554</v>
      </c>
      <c r="B326" s="28" t="s">
        <v>430</v>
      </c>
      <c r="C326" s="63" t="s">
        <v>35</v>
      </c>
      <c r="D326" s="54" t="s">
        <v>36</v>
      </c>
      <c r="E326" s="63" t="s">
        <v>35</v>
      </c>
      <c r="F326" s="54" t="s">
        <v>37</v>
      </c>
      <c r="G326" s="24">
        <v>21101</v>
      </c>
      <c r="H326" s="63" t="s">
        <v>329</v>
      </c>
      <c r="I326" s="55" t="s">
        <v>456</v>
      </c>
      <c r="J326" s="64" t="s">
        <v>455</v>
      </c>
      <c r="K326" s="58"/>
      <c r="L326" s="24"/>
      <c r="M326" s="55" t="s">
        <v>122</v>
      </c>
      <c r="N326" s="55">
        <v>6</v>
      </c>
      <c r="O326" s="55">
        <v>198.36</v>
      </c>
      <c r="P326" s="58" t="s">
        <v>427</v>
      </c>
      <c r="Q326" s="55">
        <v>198.36</v>
      </c>
      <c r="R326" s="73"/>
      <c r="S326" s="55"/>
      <c r="T326" s="73"/>
      <c r="U326" s="73"/>
      <c r="V326" s="55">
        <v>198.36</v>
      </c>
      <c r="W326" s="73"/>
      <c r="X326" s="73"/>
      <c r="Y326" s="73"/>
      <c r="Z326" s="73"/>
      <c r="AA326" s="87"/>
      <c r="AB326" s="87"/>
      <c r="AC326" s="86"/>
      <c r="AD326" s="37"/>
      <c r="AE326" s="37"/>
    </row>
    <row r="327" spans="1:256" s="32" customFormat="1" ht="13.8" x14ac:dyDescent="0.3">
      <c r="A327" s="28" t="s">
        <v>554</v>
      </c>
      <c r="B327" s="28" t="s">
        <v>430</v>
      </c>
      <c r="C327" s="63" t="s">
        <v>35</v>
      </c>
      <c r="D327" s="54" t="s">
        <v>36</v>
      </c>
      <c r="E327" s="63" t="s">
        <v>35</v>
      </c>
      <c r="F327" s="54" t="s">
        <v>37</v>
      </c>
      <c r="G327" s="24">
        <v>21101</v>
      </c>
      <c r="H327" s="63" t="s">
        <v>329</v>
      </c>
      <c r="I327" s="55" t="s">
        <v>454</v>
      </c>
      <c r="J327" s="64" t="s">
        <v>453</v>
      </c>
      <c r="K327" s="58"/>
      <c r="L327" s="24"/>
      <c r="M327" s="55" t="s">
        <v>452</v>
      </c>
      <c r="N327" s="55">
        <v>4</v>
      </c>
      <c r="O327" s="55">
        <v>83.52</v>
      </c>
      <c r="P327" s="58" t="s">
        <v>427</v>
      </c>
      <c r="Q327" s="55">
        <v>83.52</v>
      </c>
      <c r="R327" s="73"/>
      <c r="S327" s="55"/>
      <c r="T327" s="73"/>
      <c r="U327" s="73"/>
      <c r="V327" s="55">
        <v>83.52</v>
      </c>
      <c r="W327" s="73"/>
      <c r="X327" s="73"/>
      <c r="Y327" s="73"/>
      <c r="Z327" s="73"/>
      <c r="AA327" s="87"/>
      <c r="AB327" s="87"/>
      <c r="AC327" s="86"/>
      <c r="AD327" s="37"/>
      <c r="AE327" s="37"/>
    </row>
    <row r="328" spans="1:256" s="32" customFormat="1" ht="13.8" x14ac:dyDescent="0.3">
      <c r="A328" s="28" t="s">
        <v>554</v>
      </c>
      <c r="B328" s="28" t="s">
        <v>430</v>
      </c>
      <c r="C328" s="63" t="s">
        <v>35</v>
      </c>
      <c r="D328" s="54" t="s">
        <v>36</v>
      </c>
      <c r="E328" s="63" t="s">
        <v>35</v>
      </c>
      <c r="F328" s="54" t="s">
        <v>37</v>
      </c>
      <c r="G328" s="24">
        <v>21101</v>
      </c>
      <c r="H328" s="63" t="s">
        <v>329</v>
      </c>
      <c r="I328" s="55" t="s">
        <v>451</v>
      </c>
      <c r="J328" s="64" t="s">
        <v>450</v>
      </c>
      <c r="K328" s="58"/>
      <c r="L328" s="24"/>
      <c r="M328" s="55" t="s">
        <v>287</v>
      </c>
      <c r="N328" s="55">
        <v>1</v>
      </c>
      <c r="O328" s="55">
        <v>16.82</v>
      </c>
      <c r="P328" s="58" t="s">
        <v>427</v>
      </c>
      <c r="Q328" s="55">
        <v>16.82</v>
      </c>
      <c r="R328" s="73"/>
      <c r="S328" s="55"/>
      <c r="T328" s="73"/>
      <c r="U328" s="73"/>
      <c r="V328" s="55">
        <v>16.82</v>
      </c>
      <c r="W328" s="73"/>
      <c r="X328" s="73"/>
      <c r="Y328" s="73"/>
      <c r="Z328" s="73"/>
      <c r="AA328" s="87"/>
      <c r="AB328" s="87"/>
      <c r="AC328" s="86"/>
      <c r="AD328" s="37"/>
      <c r="AE328" s="37"/>
    </row>
    <row r="329" spans="1:256" s="32" customFormat="1" ht="27.6" x14ac:dyDescent="0.3">
      <c r="A329" s="28" t="s">
        <v>554</v>
      </c>
      <c r="B329" s="28" t="s">
        <v>430</v>
      </c>
      <c r="C329" s="63" t="s">
        <v>35</v>
      </c>
      <c r="D329" s="54" t="s">
        <v>36</v>
      </c>
      <c r="E329" s="63" t="s">
        <v>35</v>
      </c>
      <c r="F329" s="54" t="s">
        <v>37</v>
      </c>
      <c r="G329" s="24">
        <v>21401</v>
      </c>
      <c r="H329" s="63" t="s">
        <v>447</v>
      </c>
      <c r="I329" s="55" t="s">
        <v>449</v>
      </c>
      <c r="J329" s="64" t="s">
        <v>448</v>
      </c>
      <c r="K329" s="58"/>
      <c r="L329" s="24"/>
      <c r="M329" s="55" t="s">
        <v>287</v>
      </c>
      <c r="N329" s="55">
        <v>1</v>
      </c>
      <c r="O329" s="55">
        <v>4000</v>
      </c>
      <c r="P329" s="58" t="s">
        <v>427</v>
      </c>
      <c r="Q329" s="55">
        <v>4000</v>
      </c>
      <c r="R329" s="73"/>
      <c r="S329" s="55"/>
      <c r="T329" s="73"/>
      <c r="U329" s="73"/>
      <c r="V329" s="55">
        <v>4000</v>
      </c>
      <c r="W329" s="73"/>
      <c r="X329" s="73"/>
      <c r="Y329" s="73"/>
      <c r="Z329" s="73"/>
      <c r="AA329" s="87"/>
      <c r="AB329" s="87"/>
      <c r="AC329" s="86"/>
      <c r="AD329" s="37"/>
      <c r="AE329" s="37"/>
    </row>
    <row r="330" spans="1:256" s="32" customFormat="1" ht="27.6" x14ac:dyDescent="0.3">
      <c r="A330" s="28" t="s">
        <v>554</v>
      </c>
      <c r="B330" s="28" t="s">
        <v>430</v>
      </c>
      <c r="C330" s="63" t="s">
        <v>35</v>
      </c>
      <c r="D330" s="54" t="s">
        <v>36</v>
      </c>
      <c r="E330" s="63" t="s">
        <v>35</v>
      </c>
      <c r="F330" s="54" t="s">
        <v>37</v>
      </c>
      <c r="G330" s="24">
        <v>21401</v>
      </c>
      <c r="H330" s="63" t="s">
        <v>447</v>
      </c>
      <c r="I330" s="55" t="s">
        <v>446</v>
      </c>
      <c r="J330" s="64" t="s">
        <v>445</v>
      </c>
      <c r="K330" s="58"/>
      <c r="L330" s="24"/>
      <c r="M330" s="55" t="s">
        <v>287</v>
      </c>
      <c r="N330" s="55">
        <v>1</v>
      </c>
      <c r="O330" s="55">
        <v>2960</v>
      </c>
      <c r="P330" s="58" t="s">
        <v>427</v>
      </c>
      <c r="Q330" s="55">
        <v>2960</v>
      </c>
      <c r="R330" s="73"/>
      <c r="S330" s="55"/>
      <c r="T330" s="73"/>
      <c r="U330" s="73"/>
      <c r="V330" s="55">
        <v>2960</v>
      </c>
      <c r="W330" s="73"/>
      <c r="X330" s="73"/>
      <c r="Y330" s="73"/>
      <c r="Z330" s="73"/>
      <c r="AA330" s="87"/>
      <c r="AB330" s="87"/>
      <c r="AC330" s="86"/>
      <c r="AD330" s="37"/>
      <c r="AE330" s="37"/>
    </row>
    <row r="331" spans="1:256" s="32" customFormat="1" ht="13.8" x14ac:dyDescent="0.3">
      <c r="A331" s="28" t="s">
        <v>554</v>
      </c>
      <c r="B331" s="28" t="s">
        <v>430</v>
      </c>
      <c r="C331" s="63" t="s">
        <v>35</v>
      </c>
      <c r="D331" s="54" t="s">
        <v>36</v>
      </c>
      <c r="E331" s="63" t="s">
        <v>35</v>
      </c>
      <c r="F331" s="54" t="s">
        <v>37</v>
      </c>
      <c r="G331" s="63">
        <v>21601</v>
      </c>
      <c r="H331" s="63" t="s">
        <v>294</v>
      </c>
      <c r="I331" s="55" t="s">
        <v>229</v>
      </c>
      <c r="J331" s="64" t="s">
        <v>228</v>
      </c>
      <c r="K331" s="58"/>
      <c r="L331" s="24"/>
      <c r="M331" s="55" t="s">
        <v>122</v>
      </c>
      <c r="N331" s="58">
        <v>5</v>
      </c>
      <c r="O331" s="73">
        <v>290</v>
      </c>
      <c r="P331" s="58" t="s">
        <v>427</v>
      </c>
      <c r="Q331" s="73">
        <v>290</v>
      </c>
      <c r="R331" s="73"/>
      <c r="S331" s="73"/>
      <c r="T331" s="73"/>
      <c r="U331" s="73"/>
      <c r="V331" s="73">
        <v>290</v>
      </c>
      <c r="W331" s="73"/>
      <c r="X331" s="73"/>
      <c r="Y331" s="73"/>
      <c r="Z331" s="73"/>
      <c r="AA331" s="87"/>
      <c r="AB331" s="87"/>
      <c r="AC331" s="86"/>
      <c r="AD331" s="37"/>
      <c r="AE331" s="37"/>
    </row>
    <row r="332" spans="1:256" s="32" customFormat="1" ht="41.4" x14ac:dyDescent="0.3">
      <c r="A332" s="28" t="s">
        <v>554</v>
      </c>
      <c r="B332" s="28" t="s">
        <v>430</v>
      </c>
      <c r="C332" s="63" t="s">
        <v>35</v>
      </c>
      <c r="D332" s="54" t="s">
        <v>36</v>
      </c>
      <c r="E332" s="63" t="s">
        <v>35</v>
      </c>
      <c r="F332" s="54" t="s">
        <v>37</v>
      </c>
      <c r="G332" s="24">
        <v>22104</v>
      </c>
      <c r="H332" s="63" t="s">
        <v>272</v>
      </c>
      <c r="I332" s="55" t="s">
        <v>446</v>
      </c>
      <c r="J332" s="64" t="s">
        <v>445</v>
      </c>
      <c r="K332" s="58"/>
      <c r="L332" s="24"/>
      <c r="M332" s="55" t="s">
        <v>287</v>
      </c>
      <c r="N332" s="55">
        <v>1</v>
      </c>
      <c r="O332" s="55">
        <v>2960</v>
      </c>
      <c r="P332" s="58" t="s">
        <v>427</v>
      </c>
      <c r="Q332" s="55">
        <v>2960</v>
      </c>
      <c r="R332" s="73"/>
      <c r="S332" s="73"/>
      <c r="T332" s="73"/>
      <c r="U332" s="73"/>
      <c r="V332" s="55">
        <v>2960</v>
      </c>
      <c r="W332" s="73"/>
      <c r="X332" s="73"/>
      <c r="Y332" s="73"/>
      <c r="Z332" s="73"/>
      <c r="AA332" s="87"/>
      <c r="AB332" s="87"/>
      <c r="AC332" s="86"/>
      <c r="AD332" s="37"/>
      <c r="AE332" s="37"/>
    </row>
    <row r="333" spans="1:256" s="32" customFormat="1" ht="41.4" x14ac:dyDescent="0.3">
      <c r="A333" s="28" t="s">
        <v>554</v>
      </c>
      <c r="B333" s="28" t="s">
        <v>430</v>
      </c>
      <c r="C333" s="63" t="s">
        <v>35</v>
      </c>
      <c r="D333" s="54" t="s">
        <v>36</v>
      </c>
      <c r="E333" s="63" t="s">
        <v>35</v>
      </c>
      <c r="F333" s="54" t="s">
        <v>37</v>
      </c>
      <c r="G333" s="24">
        <v>22104</v>
      </c>
      <c r="H333" s="63" t="s">
        <v>272</v>
      </c>
      <c r="I333" s="55" t="s">
        <v>444</v>
      </c>
      <c r="J333" s="64" t="s">
        <v>443</v>
      </c>
      <c r="K333" s="58"/>
      <c r="L333" s="24"/>
      <c r="M333" s="55" t="s">
        <v>287</v>
      </c>
      <c r="N333" s="55">
        <v>22</v>
      </c>
      <c r="O333" s="55">
        <v>156.6</v>
      </c>
      <c r="P333" s="58" t="s">
        <v>427</v>
      </c>
      <c r="Q333" s="55">
        <v>2960</v>
      </c>
      <c r="R333" s="73"/>
      <c r="S333" s="73"/>
      <c r="T333" s="73"/>
      <c r="U333" s="73"/>
      <c r="V333" s="55">
        <v>2960</v>
      </c>
      <c r="W333" s="73"/>
      <c r="X333" s="73"/>
      <c r="Y333" s="73"/>
      <c r="Z333" s="73"/>
      <c r="AA333" s="87"/>
      <c r="AB333" s="87"/>
      <c r="AC333" s="86"/>
      <c r="AD333" s="37"/>
      <c r="AE333" s="37"/>
    </row>
    <row r="334" spans="1:256" s="31" customFormat="1" ht="41.4" x14ac:dyDescent="0.3">
      <c r="A334" s="28" t="s">
        <v>554</v>
      </c>
      <c r="B334" s="28" t="s">
        <v>430</v>
      </c>
      <c r="C334" s="63" t="s">
        <v>35</v>
      </c>
      <c r="D334" s="54" t="s">
        <v>36</v>
      </c>
      <c r="E334" s="63" t="s">
        <v>35</v>
      </c>
      <c r="F334" s="54" t="s">
        <v>37</v>
      </c>
      <c r="G334" s="24">
        <v>22104</v>
      </c>
      <c r="H334" s="63" t="s">
        <v>272</v>
      </c>
      <c r="I334" s="55" t="s">
        <v>442</v>
      </c>
      <c r="J334" s="64" t="s">
        <v>441</v>
      </c>
      <c r="K334" s="58"/>
      <c r="L334" s="24"/>
      <c r="M334" s="55" t="s">
        <v>440</v>
      </c>
      <c r="N334" s="55">
        <v>2</v>
      </c>
      <c r="O334" s="55">
        <v>35</v>
      </c>
      <c r="P334" s="58" t="s">
        <v>427</v>
      </c>
      <c r="Q334" s="55">
        <v>35</v>
      </c>
      <c r="R334" s="73"/>
      <c r="S334" s="73"/>
      <c r="T334" s="73"/>
      <c r="U334" s="73"/>
      <c r="V334" s="55">
        <v>35</v>
      </c>
      <c r="W334" s="73"/>
      <c r="X334" s="73"/>
      <c r="Y334" s="73"/>
      <c r="Z334" s="73"/>
      <c r="AA334" s="87"/>
      <c r="AB334" s="87"/>
      <c r="AC334" s="86"/>
      <c r="AD334" s="37"/>
      <c r="AE334" s="37"/>
      <c r="AF334" s="32"/>
      <c r="AG334" s="32"/>
      <c r="AH334" s="32"/>
      <c r="AI334" s="32"/>
      <c r="AJ334" s="32"/>
      <c r="AK334" s="32"/>
      <c r="AL334" s="32"/>
      <c r="AM334" s="32"/>
      <c r="AN334" s="32"/>
      <c r="AO334" s="32"/>
      <c r="AP334" s="32"/>
      <c r="AQ334" s="32"/>
      <c r="AR334" s="32"/>
      <c r="AS334" s="32"/>
      <c r="AT334" s="32"/>
      <c r="AU334" s="32"/>
      <c r="AV334" s="32"/>
      <c r="AW334" s="32"/>
      <c r="AX334" s="32"/>
      <c r="AY334" s="32"/>
      <c r="AZ334" s="32"/>
      <c r="BA334" s="32"/>
      <c r="BB334" s="32"/>
      <c r="BC334" s="32"/>
      <c r="BD334" s="32"/>
      <c r="BE334" s="32"/>
      <c r="BF334" s="32"/>
      <c r="BG334" s="32"/>
      <c r="BH334" s="32"/>
      <c r="BI334" s="32"/>
      <c r="BJ334" s="32"/>
      <c r="BK334" s="32"/>
      <c r="BL334" s="32"/>
      <c r="BM334" s="32"/>
      <c r="BN334" s="32"/>
      <c r="BO334" s="32"/>
      <c r="BP334" s="32"/>
      <c r="BQ334" s="32"/>
      <c r="BR334" s="32"/>
      <c r="BS334" s="32"/>
      <c r="BT334" s="32"/>
      <c r="BU334" s="32"/>
      <c r="BV334" s="32"/>
      <c r="BW334" s="32"/>
      <c r="BX334" s="32"/>
      <c r="BY334" s="32"/>
      <c r="BZ334" s="32"/>
      <c r="CA334" s="32"/>
      <c r="CB334" s="32"/>
      <c r="CC334" s="32"/>
      <c r="CD334" s="32"/>
      <c r="CE334" s="32"/>
      <c r="CF334" s="32"/>
      <c r="CG334" s="32"/>
      <c r="CH334" s="32"/>
      <c r="CI334" s="32"/>
      <c r="CJ334" s="32"/>
      <c r="CK334" s="32"/>
      <c r="CL334" s="32"/>
      <c r="CM334" s="32"/>
      <c r="CN334" s="32"/>
      <c r="CO334" s="32"/>
      <c r="CP334" s="32"/>
      <c r="CQ334" s="32"/>
      <c r="CR334" s="32"/>
      <c r="CS334" s="32"/>
      <c r="CT334" s="32"/>
      <c r="CU334" s="32"/>
      <c r="CV334" s="32"/>
      <c r="CW334" s="32"/>
      <c r="CX334" s="32"/>
      <c r="CY334" s="32"/>
      <c r="CZ334" s="32"/>
      <c r="DA334" s="32"/>
      <c r="DB334" s="32"/>
      <c r="DC334" s="32"/>
      <c r="DD334" s="32"/>
      <c r="DE334" s="32"/>
      <c r="DF334" s="32"/>
      <c r="DG334" s="32"/>
      <c r="DH334" s="32"/>
      <c r="DI334" s="32"/>
      <c r="DJ334" s="32"/>
      <c r="DK334" s="32"/>
      <c r="DL334" s="32"/>
      <c r="DM334" s="32"/>
      <c r="DN334" s="32"/>
      <c r="DO334" s="32"/>
      <c r="DP334" s="32"/>
      <c r="DQ334" s="32"/>
      <c r="DR334" s="32"/>
      <c r="DS334" s="32"/>
      <c r="DT334" s="32"/>
      <c r="DU334" s="32"/>
      <c r="DV334" s="32"/>
      <c r="DW334" s="32"/>
      <c r="DX334" s="32"/>
      <c r="DY334" s="32"/>
      <c r="DZ334" s="32"/>
      <c r="EA334" s="32"/>
      <c r="EB334" s="32"/>
      <c r="EC334" s="32"/>
      <c r="ED334" s="32"/>
      <c r="EE334" s="32"/>
      <c r="EF334" s="32"/>
      <c r="EG334" s="32"/>
      <c r="EH334" s="32"/>
      <c r="EI334" s="32"/>
      <c r="EJ334" s="32"/>
      <c r="EK334" s="32"/>
      <c r="EL334" s="32"/>
      <c r="EM334" s="32"/>
      <c r="EN334" s="32"/>
      <c r="EO334" s="32"/>
      <c r="EP334" s="32"/>
      <c r="EQ334" s="32"/>
      <c r="ER334" s="32"/>
      <c r="ES334" s="32"/>
      <c r="ET334" s="32"/>
      <c r="EU334" s="32"/>
      <c r="EV334" s="32"/>
      <c r="EW334" s="32"/>
      <c r="EX334" s="32"/>
      <c r="EY334" s="32"/>
      <c r="EZ334" s="32"/>
      <c r="FA334" s="32"/>
      <c r="FB334" s="32"/>
      <c r="FC334" s="32"/>
      <c r="FD334" s="32"/>
      <c r="FE334" s="32"/>
      <c r="FF334" s="32"/>
      <c r="FG334" s="32"/>
      <c r="FH334" s="32"/>
      <c r="FI334" s="32"/>
      <c r="FJ334" s="32"/>
      <c r="FK334" s="32"/>
      <c r="FL334" s="32"/>
      <c r="FM334" s="32"/>
      <c r="FN334" s="32"/>
      <c r="FO334" s="32"/>
      <c r="FP334" s="32"/>
      <c r="FQ334" s="32"/>
      <c r="FR334" s="32"/>
      <c r="FS334" s="32"/>
      <c r="FT334" s="32"/>
      <c r="FU334" s="32"/>
      <c r="FV334" s="32"/>
      <c r="FW334" s="32"/>
      <c r="FX334" s="32"/>
      <c r="FY334" s="32"/>
      <c r="FZ334" s="32"/>
      <c r="GA334" s="32"/>
      <c r="GB334" s="32"/>
      <c r="GC334" s="32"/>
      <c r="GD334" s="32"/>
      <c r="GE334" s="32"/>
      <c r="GF334" s="32"/>
      <c r="GG334" s="32"/>
      <c r="GH334" s="32"/>
      <c r="GI334" s="32"/>
      <c r="GJ334" s="32"/>
      <c r="GK334" s="32"/>
      <c r="GL334" s="32"/>
      <c r="GM334" s="32"/>
      <c r="GN334" s="32"/>
      <c r="GO334" s="32"/>
      <c r="GP334" s="32"/>
      <c r="GQ334" s="32"/>
      <c r="GR334" s="32"/>
      <c r="GS334" s="32"/>
      <c r="GT334" s="32"/>
      <c r="GU334" s="32"/>
      <c r="GV334" s="32"/>
      <c r="GW334" s="32"/>
      <c r="GX334" s="32"/>
      <c r="GY334" s="32"/>
      <c r="GZ334" s="32"/>
      <c r="HA334" s="32"/>
      <c r="HB334" s="32"/>
      <c r="HC334" s="32"/>
      <c r="HD334" s="32"/>
      <c r="HE334" s="32"/>
      <c r="HF334" s="32"/>
      <c r="HG334" s="32"/>
      <c r="HH334" s="32"/>
      <c r="HI334" s="32"/>
      <c r="HJ334" s="32"/>
      <c r="HK334" s="32"/>
      <c r="HL334" s="32"/>
      <c r="HM334" s="32"/>
      <c r="HN334" s="32"/>
      <c r="HO334" s="32"/>
      <c r="HP334" s="32"/>
      <c r="HQ334" s="32"/>
      <c r="HR334" s="32"/>
      <c r="HS334" s="32"/>
      <c r="HT334" s="32"/>
      <c r="HU334" s="32"/>
      <c r="HV334" s="32"/>
      <c r="HW334" s="32"/>
      <c r="HX334" s="32"/>
      <c r="HY334" s="32"/>
      <c r="HZ334" s="32"/>
      <c r="IA334" s="32"/>
      <c r="IB334" s="32"/>
      <c r="IC334" s="32"/>
      <c r="ID334" s="32"/>
      <c r="IE334" s="32"/>
      <c r="IF334" s="32"/>
      <c r="IG334" s="32"/>
      <c r="IH334" s="32"/>
      <c r="II334" s="32"/>
      <c r="IJ334" s="32"/>
      <c r="IK334" s="32"/>
      <c r="IL334" s="32"/>
      <c r="IM334" s="32"/>
      <c r="IN334" s="32"/>
      <c r="IO334" s="32"/>
      <c r="IP334" s="32"/>
      <c r="IQ334" s="32"/>
      <c r="IR334" s="32"/>
      <c r="IS334" s="32"/>
      <c r="IT334" s="32"/>
      <c r="IU334" s="32"/>
      <c r="IV334" s="32"/>
    </row>
    <row r="335" spans="1:256" s="31" customFormat="1" x14ac:dyDescent="0.3">
      <c r="A335" s="28" t="s">
        <v>554</v>
      </c>
      <c r="B335" s="28" t="s">
        <v>430</v>
      </c>
      <c r="C335" s="63" t="s">
        <v>35</v>
      </c>
      <c r="D335" s="54" t="s">
        <v>36</v>
      </c>
      <c r="E335" s="63" t="s">
        <v>35</v>
      </c>
      <c r="F335" s="54" t="s">
        <v>37</v>
      </c>
      <c r="G335" s="63" t="s">
        <v>439</v>
      </c>
      <c r="H335" s="63" t="s">
        <v>278</v>
      </c>
      <c r="I335" s="24"/>
      <c r="J335" s="124"/>
      <c r="K335" s="58"/>
      <c r="L335" s="55" t="s">
        <v>436</v>
      </c>
      <c r="M335" s="55" t="s">
        <v>436</v>
      </c>
      <c r="N335" s="58">
        <v>1</v>
      </c>
      <c r="O335" s="73">
        <v>1168.53</v>
      </c>
      <c r="P335" s="58" t="s">
        <v>427</v>
      </c>
      <c r="Q335" s="73">
        <v>1168.53</v>
      </c>
      <c r="R335" s="73"/>
      <c r="S335" s="73"/>
      <c r="T335" s="73"/>
      <c r="U335" s="73"/>
      <c r="V335" s="73">
        <v>1168.53</v>
      </c>
      <c r="W335" s="73"/>
      <c r="X335" s="73"/>
      <c r="Y335" s="73"/>
      <c r="Z335" s="73"/>
      <c r="AA335" s="87"/>
      <c r="AB335" s="87"/>
      <c r="AC335" s="86"/>
      <c r="AD335" s="37"/>
      <c r="AE335" s="37"/>
      <c r="AF335" s="32"/>
      <c r="AG335" s="32"/>
      <c r="AH335" s="32"/>
      <c r="AI335" s="32"/>
      <c r="AJ335" s="32"/>
      <c r="AK335" s="32"/>
      <c r="AL335" s="32"/>
      <c r="AM335" s="32"/>
      <c r="AN335" s="32"/>
      <c r="AO335" s="32"/>
      <c r="AP335" s="32"/>
      <c r="AQ335" s="32"/>
      <c r="AR335" s="32"/>
      <c r="AS335" s="32"/>
      <c r="AT335" s="32"/>
      <c r="AU335" s="32"/>
      <c r="AV335" s="32"/>
      <c r="AW335" s="32"/>
      <c r="AX335" s="32"/>
      <c r="AY335" s="32"/>
      <c r="AZ335" s="32"/>
      <c r="BA335" s="32"/>
      <c r="BB335" s="32"/>
      <c r="BC335" s="32"/>
      <c r="BD335" s="32"/>
      <c r="BE335" s="32"/>
      <c r="BF335" s="32"/>
      <c r="BG335" s="32"/>
      <c r="BH335" s="32"/>
      <c r="BI335" s="32"/>
      <c r="BJ335" s="32"/>
      <c r="BK335" s="32"/>
      <c r="BL335" s="32"/>
      <c r="BM335" s="32"/>
      <c r="BN335" s="32"/>
      <c r="BO335" s="32"/>
      <c r="BP335" s="32"/>
      <c r="BQ335" s="32"/>
      <c r="BR335" s="32"/>
      <c r="BS335" s="32"/>
      <c r="BT335" s="32"/>
      <c r="BU335" s="32"/>
      <c r="BV335" s="32"/>
      <c r="BW335" s="32"/>
      <c r="BX335" s="32"/>
      <c r="BY335" s="32"/>
      <c r="BZ335" s="32"/>
      <c r="CA335" s="32"/>
      <c r="CB335" s="32"/>
      <c r="CC335" s="32"/>
      <c r="CD335" s="32"/>
      <c r="CE335" s="32"/>
      <c r="CF335" s="32"/>
      <c r="CG335" s="32"/>
      <c r="CH335" s="32"/>
      <c r="CI335" s="32"/>
      <c r="CJ335" s="32"/>
      <c r="CK335" s="32"/>
      <c r="CL335" s="32"/>
      <c r="CM335" s="32"/>
      <c r="CN335" s="32"/>
      <c r="CO335" s="32"/>
      <c r="CP335" s="32"/>
      <c r="CQ335" s="32"/>
      <c r="CR335" s="32"/>
      <c r="CS335" s="32"/>
      <c r="CT335" s="32"/>
      <c r="CU335" s="32"/>
      <c r="CV335" s="32"/>
      <c r="CW335" s="32"/>
      <c r="CX335" s="32"/>
      <c r="CY335" s="32"/>
      <c r="CZ335" s="32"/>
      <c r="DA335" s="32"/>
      <c r="DB335" s="32"/>
      <c r="DC335" s="32"/>
      <c r="DD335" s="32"/>
      <c r="DE335" s="32"/>
      <c r="DF335" s="32"/>
      <c r="DG335" s="32"/>
      <c r="DH335" s="32"/>
      <c r="DI335" s="32"/>
      <c r="DJ335" s="32"/>
      <c r="DK335" s="32"/>
      <c r="DL335" s="32"/>
      <c r="DM335" s="32"/>
      <c r="DN335" s="32"/>
      <c r="DO335" s="32"/>
      <c r="DP335" s="32"/>
      <c r="DQ335" s="32"/>
      <c r="DR335" s="32"/>
      <c r="DS335" s="32"/>
      <c r="DT335" s="32"/>
      <c r="DU335" s="32"/>
      <c r="DV335" s="32"/>
      <c r="DW335" s="32"/>
      <c r="DX335" s="32"/>
      <c r="DY335" s="32"/>
      <c r="DZ335" s="32"/>
      <c r="EA335" s="32"/>
      <c r="EB335" s="32"/>
      <c r="EC335" s="32"/>
      <c r="ED335" s="32"/>
      <c r="EE335" s="32"/>
      <c r="EF335" s="32"/>
      <c r="EG335" s="32"/>
      <c r="EH335" s="32"/>
      <c r="EI335" s="32"/>
      <c r="EJ335" s="32"/>
      <c r="EK335" s="32"/>
      <c r="EL335" s="32"/>
      <c r="EM335" s="32"/>
      <c r="EN335" s="32"/>
      <c r="EO335" s="32"/>
      <c r="EP335" s="32"/>
      <c r="EQ335" s="32"/>
      <c r="ER335" s="32"/>
      <c r="ES335" s="32"/>
      <c r="ET335" s="32"/>
      <c r="EU335" s="32"/>
      <c r="EV335" s="32"/>
      <c r="EW335" s="32"/>
      <c r="EX335" s="32"/>
      <c r="EY335" s="32"/>
      <c r="EZ335" s="32"/>
      <c r="FA335" s="32"/>
      <c r="FB335" s="32"/>
      <c r="FC335" s="32"/>
      <c r="FD335" s="32"/>
      <c r="FE335" s="32"/>
      <c r="FF335" s="32"/>
      <c r="FG335" s="32"/>
      <c r="FH335" s="32"/>
      <c r="FI335" s="32"/>
      <c r="FJ335" s="32"/>
      <c r="FK335" s="32"/>
      <c r="FL335" s="32"/>
      <c r="FM335" s="32"/>
      <c r="FN335" s="32"/>
      <c r="FO335" s="32"/>
      <c r="FP335" s="32"/>
      <c r="FQ335" s="32"/>
      <c r="FR335" s="32"/>
      <c r="FS335" s="32"/>
      <c r="FT335" s="32"/>
      <c r="FU335" s="32"/>
      <c r="FV335" s="32"/>
      <c r="FW335" s="32"/>
      <c r="FX335" s="32"/>
      <c r="FY335" s="32"/>
      <c r="FZ335" s="32"/>
      <c r="GA335" s="32"/>
      <c r="GB335" s="32"/>
      <c r="GC335" s="32"/>
      <c r="GD335" s="32"/>
      <c r="GE335" s="32"/>
      <c r="GF335" s="32"/>
      <c r="GG335" s="32"/>
      <c r="GH335" s="32"/>
      <c r="GI335" s="32"/>
      <c r="GJ335" s="32"/>
      <c r="GK335" s="32"/>
      <c r="GL335" s="32"/>
      <c r="GM335" s="32"/>
      <c r="GN335" s="32"/>
      <c r="GO335" s="32"/>
      <c r="GP335" s="32"/>
      <c r="GQ335" s="32"/>
      <c r="GR335" s="32"/>
      <c r="GS335" s="32"/>
      <c r="GT335" s="32"/>
      <c r="GU335" s="32"/>
      <c r="GV335" s="32"/>
      <c r="GW335" s="32"/>
      <c r="GX335" s="32"/>
      <c r="GY335" s="32"/>
      <c r="GZ335" s="32"/>
      <c r="HA335" s="32"/>
      <c r="HB335" s="32"/>
      <c r="HC335" s="32"/>
      <c r="HD335" s="32"/>
      <c r="HE335" s="32"/>
      <c r="HF335" s="32"/>
      <c r="HG335" s="32"/>
      <c r="HH335" s="32"/>
      <c r="HI335" s="32"/>
      <c r="HJ335" s="32"/>
      <c r="HK335" s="32"/>
      <c r="HL335" s="32"/>
      <c r="HM335" s="32"/>
      <c r="HN335" s="32"/>
      <c r="HO335" s="32"/>
      <c r="HP335" s="32"/>
      <c r="HQ335" s="32"/>
      <c r="HR335" s="32"/>
      <c r="HS335" s="32"/>
      <c r="HT335" s="32"/>
      <c r="HU335" s="32"/>
      <c r="HV335" s="32"/>
      <c r="HW335" s="32"/>
      <c r="HX335" s="32"/>
      <c r="HY335" s="32"/>
      <c r="HZ335" s="32"/>
      <c r="IA335" s="32"/>
      <c r="IB335" s="32"/>
      <c r="IC335" s="32"/>
      <c r="ID335" s="32"/>
      <c r="IE335" s="32"/>
      <c r="IF335" s="32"/>
      <c r="IG335" s="32"/>
      <c r="IH335" s="32"/>
      <c r="II335" s="32"/>
      <c r="IJ335" s="32"/>
      <c r="IK335" s="32"/>
      <c r="IL335" s="32"/>
      <c r="IM335" s="32"/>
      <c r="IN335" s="32"/>
      <c r="IO335" s="32"/>
      <c r="IP335" s="32"/>
      <c r="IQ335" s="32"/>
      <c r="IR335" s="32"/>
      <c r="IS335" s="32"/>
      <c r="IT335" s="32"/>
      <c r="IU335" s="32"/>
      <c r="IV335" s="32"/>
    </row>
    <row r="336" spans="1:256" s="31" customFormat="1" ht="41.4" x14ac:dyDescent="0.3">
      <c r="A336" s="28" t="s">
        <v>554</v>
      </c>
      <c r="B336" s="28" t="s">
        <v>430</v>
      </c>
      <c r="C336" s="63" t="s">
        <v>35</v>
      </c>
      <c r="D336" s="54" t="s">
        <v>36</v>
      </c>
      <c r="E336" s="63" t="s">
        <v>35</v>
      </c>
      <c r="F336" s="54" t="s">
        <v>37</v>
      </c>
      <c r="G336" s="63">
        <v>33901</v>
      </c>
      <c r="H336" s="63" t="s">
        <v>438</v>
      </c>
      <c r="I336" s="24"/>
      <c r="J336" s="124"/>
      <c r="K336" s="58"/>
      <c r="L336" s="55" t="s">
        <v>436</v>
      </c>
      <c r="M336" s="55" t="s">
        <v>436</v>
      </c>
      <c r="N336" s="58">
        <v>1</v>
      </c>
      <c r="O336" s="73">
        <v>139.19999999999999</v>
      </c>
      <c r="P336" s="58" t="s">
        <v>427</v>
      </c>
      <c r="Q336" s="73">
        <v>139.19999999999999</v>
      </c>
      <c r="R336" s="73"/>
      <c r="S336" s="73"/>
      <c r="T336" s="73"/>
      <c r="U336" s="73"/>
      <c r="V336" s="73">
        <v>139.19999999999999</v>
      </c>
      <c r="W336" s="73"/>
      <c r="X336" s="73"/>
      <c r="Y336" s="73"/>
      <c r="Z336" s="73"/>
      <c r="AA336" s="87"/>
      <c r="AB336" s="87"/>
      <c r="AC336" s="86"/>
      <c r="AD336" s="37"/>
      <c r="AE336" s="37"/>
      <c r="AF336" s="32"/>
      <c r="AG336" s="32"/>
      <c r="AH336" s="32"/>
      <c r="AI336" s="32"/>
      <c r="AJ336" s="32"/>
      <c r="AK336" s="32"/>
      <c r="AL336" s="32"/>
      <c r="AM336" s="32"/>
      <c r="AN336" s="32"/>
      <c r="AO336" s="32"/>
      <c r="AP336" s="32"/>
      <c r="AQ336" s="32"/>
      <c r="AR336" s="32"/>
      <c r="AS336" s="32"/>
      <c r="AT336" s="32"/>
      <c r="AU336" s="32"/>
      <c r="AV336" s="32"/>
      <c r="AW336" s="32"/>
      <c r="AX336" s="32"/>
      <c r="AY336" s="32"/>
      <c r="AZ336" s="32"/>
      <c r="BA336" s="32"/>
      <c r="BB336" s="32"/>
      <c r="BC336" s="32"/>
      <c r="BD336" s="32"/>
      <c r="BE336" s="32"/>
      <c r="BF336" s="32"/>
      <c r="BG336" s="32"/>
      <c r="BH336" s="32"/>
      <c r="BI336" s="32"/>
      <c r="BJ336" s="32"/>
      <c r="BK336" s="32"/>
      <c r="BL336" s="32"/>
      <c r="BM336" s="32"/>
      <c r="BN336" s="32"/>
      <c r="BO336" s="32"/>
      <c r="BP336" s="32"/>
      <c r="BQ336" s="32"/>
      <c r="BR336" s="32"/>
      <c r="BS336" s="32"/>
      <c r="BT336" s="32"/>
      <c r="BU336" s="32"/>
      <c r="BV336" s="32"/>
      <c r="BW336" s="32"/>
      <c r="BX336" s="32"/>
      <c r="BY336" s="32"/>
      <c r="BZ336" s="32"/>
      <c r="CA336" s="32"/>
      <c r="CB336" s="32"/>
      <c r="CC336" s="32"/>
      <c r="CD336" s="32"/>
      <c r="CE336" s="32"/>
      <c r="CF336" s="32"/>
      <c r="CG336" s="32"/>
      <c r="CH336" s="32"/>
      <c r="CI336" s="32"/>
      <c r="CJ336" s="32"/>
      <c r="CK336" s="32"/>
      <c r="CL336" s="32"/>
      <c r="CM336" s="32"/>
      <c r="CN336" s="32"/>
      <c r="CO336" s="32"/>
      <c r="CP336" s="32"/>
      <c r="CQ336" s="32"/>
      <c r="CR336" s="32"/>
      <c r="CS336" s="32"/>
      <c r="CT336" s="32"/>
      <c r="CU336" s="32"/>
      <c r="CV336" s="32"/>
      <c r="CW336" s="32"/>
      <c r="CX336" s="32"/>
      <c r="CY336" s="32"/>
      <c r="CZ336" s="32"/>
      <c r="DA336" s="32"/>
      <c r="DB336" s="32"/>
      <c r="DC336" s="32"/>
      <c r="DD336" s="32"/>
      <c r="DE336" s="32"/>
      <c r="DF336" s="32"/>
      <c r="DG336" s="32"/>
      <c r="DH336" s="32"/>
      <c r="DI336" s="32"/>
      <c r="DJ336" s="32"/>
      <c r="DK336" s="32"/>
      <c r="DL336" s="32"/>
      <c r="DM336" s="32"/>
      <c r="DN336" s="32"/>
      <c r="DO336" s="32"/>
      <c r="DP336" s="32"/>
      <c r="DQ336" s="32"/>
      <c r="DR336" s="32"/>
      <c r="DS336" s="32"/>
      <c r="DT336" s="32"/>
      <c r="DU336" s="32"/>
      <c r="DV336" s="32"/>
      <c r="DW336" s="32"/>
      <c r="DX336" s="32"/>
      <c r="DY336" s="32"/>
      <c r="DZ336" s="32"/>
      <c r="EA336" s="32"/>
      <c r="EB336" s="32"/>
      <c r="EC336" s="32"/>
      <c r="ED336" s="32"/>
      <c r="EE336" s="32"/>
      <c r="EF336" s="32"/>
      <c r="EG336" s="32"/>
      <c r="EH336" s="32"/>
      <c r="EI336" s="32"/>
      <c r="EJ336" s="32"/>
      <c r="EK336" s="32"/>
      <c r="EL336" s="32"/>
      <c r="EM336" s="32"/>
      <c r="EN336" s="32"/>
      <c r="EO336" s="32"/>
      <c r="EP336" s="32"/>
      <c r="EQ336" s="32"/>
      <c r="ER336" s="32"/>
      <c r="ES336" s="32"/>
      <c r="ET336" s="32"/>
      <c r="EU336" s="32"/>
      <c r="EV336" s="32"/>
      <c r="EW336" s="32"/>
      <c r="EX336" s="32"/>
      <c r="EY336" s="32"/>
      <c r="EZ336" s="32"/>
      <c r="FA336" s="32"/>
      <c r="FB336" s="32"/>
      <c r="FC336" s="32"/>
      <c r="FD336" s="32"/>
      <c r="FE336" s="32"/>
      <c r="FF336" s="32"/>
      <c r="FG336" s="32"/>
      <c r="FH336" s="32"/>
      <c r="FI336" s="32"/>
      <c r="FJ336" s="32"/>
      <c r="FK336" s="32"/>
      <c r="FL336" s="32"/>
      <c r="FM336" s="32"/>
      <c r="FN336" s="32"/>
      <c r="FO336" s="32"/>
      <c r="FP336" s="32"/>
      <c r="FQ336" s="32"/>
      <c r="FR336" s="32"/>
      <c r="FS336" s="32"/>
      <c r="FT336" s="32"/>
      <c r="FU336" s="32"/>
      <c r="FV336" s="32"/>
      <c r="FW336" s="32"/>
      <c r="FX336" s="32"/>
      <c r="FY336" s="32"/>
      <c r="FZ336" s="32"/>
      <c r="GA336" s="32"/>
      <c r="GB336" s="32"/>
      <c r="GC336" s="32"/>
      <c r="GD336" s="32"/>
      <c r="GE336" s="32"/>
      <c r="GF336" s="32"/>
      <c r="GG336" s="32"/>
      <c r="GH336" s="32"/>
      <c r="GI336" s="32"/>
      <c r="GJ336" s="32"/>
      <c r="GK336" s="32"/>
      <c r="GL336" s="32"/>
      <c r="GM336" s="32"/>
      <c r="GN336" s="32"/>
      <c r="GO336" s="32"/>
      <c r="GP336" s="32"/>
      <c r="GQ336" s="32"/>
      <c r="GR336" s="32"/>
      <c r="GS336" s="32"/>
      <c r="GT336" s="32"/>
      <c r="GU336" s="32"/>
      <c r="GV336" s="32"/>
      <c r="GW336" s="32"/>
      <c r="GX336" s="32"/>
      <c r="GY336" s="32"/>
      <c r="GZ336" s="32"/>
      <c r="HA336" s="32"/>
      <c r="HB336" s="32"/>
      <c r="HC336" s="32"/>
      <c r="HD336" s="32"/>
      <c r="HE336" s="32"/>
      <c r="HF336" s="32"/>
      <c r="HG336" s="32"/>
      <c r="HH336" s="32"/>
      <c r="HI336" s="32"/>
      <c r="HJ336" s="32"/>
      <c r="HK336" s="32"/>
      <c r="HL336" s="32"/>
      <c r="HM336" s="32"/>
      <c r="HN336" s="32"/>
      <c r="HO336" s="32"/>
      <c r="HP336" s="32"/>
      <c r="HQ336" s="32"/>
      <c r="HR336" s="32"/>
      <c r="HS336" s="32"/>
      <c r="HT336" s="32"/>
      <c r="HU336" s="32"/>
      <c r="HV336" s="32"/>
      <c r="HW336" s="32"/>
      <c r="HX336" s="32"/>
      <c r="HY336" s="32"/>
      <c r="HZ336" s="32"/>
      <c r="IA336" s="32"/>
      <c r="IB336" s="32"/>
      <c r="IC336" s="32"/>
      <c r="ID336" s="32"/>
      <c r="IE336" s="32"/>
      <c r="IF336" s="32"/>
      <c r="IG336" s="32"/>
      <c r="IH336" s="32"/>
      <c r="II336" s="32"/>
      <c r="IJ336" s="32"/>
      <c r="IK336" s="32"/>
      <c r="IL336" s="32"/>
      <c r="IM336" s="32"/>
      <c r="IN336" s="32"/>
      <c r="IO336" s="32"/>
      <c r="IP336" s="32"/>
      <c r="IQ336" s="32"/>
      <c r="IR336" s="32"/>
      <c r="IS336" s="32"/>
      <c r="IT336" s="32"/>
      <c r="IU336" s="32"/>
      <c r="IV336" s="32"/>
    </row>
    <row r="337" spans="1:256" s="31" customFormat="1" x14ac:dyDescent="0.3">
      <c r="A337" s="28" t="s">
        <v>554</v>
      </c>
      <c r="B337" s="28" t="s">
        <v>430</v>
      </c>
      <c r="C337" s="63" t="s">
        <v>35</v>
      </c>
      <c r="D337" s="54" t="s">
        <v>36</v>
      </c>
      <c r="E337" s="63" t="s">
        <v>35</v>
      </c>
      <c r="F337" s="63" t="s">
        <v>40</v>
      </c>
      <c r="G337" s="24">
        <v>33801</v>
      </c>
      <c r="H337" s="63" t="s">
        <v>264</v>
      </c>
      <c r="I337" s="24"/>
      <c r="J337" s="124"/>
      <c r="K337" s="58"/>
      <c r="L337" s="55" t="s">
        <v>436</v>
      </c>
      <c r="M337" s="55" t="s">
        <v>436</v>
      </c>
      <c r="N337" s="58">
        <v>1</v>
      </c>
      <c r="O337" s="73">
        <v>19720</v>
      </c>
      <c r="P337" s="58" t="s">
        <v>427</v>
      </c>
      <c r="Q337" s="73">
        <v>19720</v>
      </c>
      <c r="R337" s="73"/>
      <c r="S337" s="73"/>
      <c r="T337" s="73"/>
      <c r="U337" s="73"/>
      <c r="V337" s="73">
        <v>19720</v>
      </c>
      <c r="W337" s="73"/>
      <c r="X337" s="73"/>
      <c r="Y337" s="73"/>
      <c r="Z337" s="73"/>
      <c r="AA337" s="87"/>
      <c r="AB337" s="87"/>
      <c r="AC337" s="86"/>
      <c r="AD337" s="37"/>
      <c r="AE337" s="37"/>
      <c r="AF337" s="32"/>
      <c r="AG337" s="32"/>
      <c r="AH337" s="32"/>
      <c r="AI337" s="32"/>
      <c r="AJ337" s="32"/>
      <c r="AK337" s="32"/>
      <c r="AL337" s="32"/>
      <c r="AM337" s="32"/>
      <c r="AN337" s="32"/>
      <c r="AO337" s="32"/>
      <c r="AP337" s="32"/>
      <c r="AQ337" s="32"/>
      <c r="AR337" s="32"/>
      <c r="AS337" s="32"/>
      <c r="AT337" s="32"/>
      <c r="AU337" s="32"/>
      <c r="AV337" s="32"/>
      <c r="AW337" s="32"/>
      <c r="AX337" s="32"/>
      <c r="AY337" s="32"/>
      <c r="AZ337" s="32"/>
      <c r="BA337" s="32"/>
      <c r="BB337" s="32"/>
      <c r="BC337" s="32"/>
      <c r="BD337" s="32"/>
      <c r="BE337" s="32"/>
      <c r="BF337" s="32"/>
      <c r="BG337" s="32"/>
      <c r="BH337" s="32"/>
      <c r="BI337" s="32"/>
      <c r="BJ337" s="32"/>
      <c r="BK337" s="32"/>
      <c r="BL337" s="32"/>
      <c r="BM337" s="32"/>
      <c r="BN337" s="32"/>
      <c r="BO337" s="32"/>
      <c r="BP337" s="32"/>
      <c r="BQ337" s="32"/>
      <c r="BR337" s="32"/>
      <c r="BS337" s="32"/>
      <c r="BT337" s="32"/>
      <c r="BU337" s="32"/>
      <c r="BV337" s="32"/>
      <c r="BW337" s="32"/>
      <c r="BX337" s="32"/>
      <c r="BY337" s="32"/>
      <c r="BZ337" s="32"/>
      <c r="CA337" s="32"/>
      <c r="CB337" s="32"/>
      <c r="CC337" s="32"/>
      <c r="CD337" s="32"/>
      <c r="CE337" s="32"/>
      <c r="CF337" s="32"/>
      <c r="CG337" s="32"/>
      <c r="CH337" s="32"/>
      <c r="CI337" s="32"/>
      <c r="CJ337" s="32"/>
      <c r="CK337" s="32"/>
      <c r="CL337" s="32"/>
      <c r="CM337" s="32"/>
      <c r="CN337" s="32"/>
      <c r="CO337" s="32"/>
      <c r="CP337" s="32"/>
      <c r="CQ337" s="32"/>
      <c r="CR337" s="32"/>
      <c r="CS337" s="32"/>
      <c r="CT337" s="32"/>
      <c r="CU337" s="32"/>
      <c r="CV337" s="32"/>
      <c r="CW337" s="32"/>
      <c r="CX337" s="32"/>
      <c r="CY337" s="32"/>
      <c r="CZ337" s="32"/>
      <c r="DA337" s="32"/>
      <c r="DB337" s="32"/>
      <c r="DC337" s="32"/>
      <c r="DD337" s="32"/>
      <c r="DE337" s="32"/>
      <c r="DF337" s="32"/>
      <c r="DG337" s="32"/>
      <c r="DH337" s="32"/>
      <c r="DI337" s="32"/>
      <c r="DJ337" s="32"/>
      <c r="DK337" s="32"/>
      <c r="DL337" s="32"/>
      <c r="DM337" s="32"/>
      <c r="DN337" s="32"/>
      <c r="DO337" s="32"/>
      <c r="DP337" s="32"/>
      <c r="DQ337" s="32"/>
      <c r="DR337" s="32"/>
      <c r="DS337" s="32"/>
      <c r="DT337" s="32"/>
      <c r="DU337" s="32"/>
      <c r="DV337" s="32"/>
      <c r="DW337" s="32"/>
      <c r="DX337" s="32"/>
      <c r="DY337" s="32"/>
      <c r="DZ337" s="32"/>
      <c r="EA337" s="32"/>
      <c r="EB337" s="32"/>
      <c r="EC337" s="32"/>
      <c r="ED337" s="32"/>
      <c r="EE337" s="32"/>
      <c r="EF337" s="32"/>
      <c r="EG337" s="32"/>
      <c r="EH337" s="32"/>
      <c r="EI337" s="32"/>
      <c r="EJ337" s="32"/>
      <c r="EK337" s="32"/>
      <c r="EL337" s="32"/>
      <c r="EM337" s="32"/>
      <c r="EN337" s="32"/>
      <c r="EO337" s="32"/>
      <c r="EP337" s="32"/>
      <c r="EQ337" s="32"/>
      <c r="ER337" s="32"/>
      <c r="ES337" s="32"/>
      <c r="ET337" s="32"/>
      <c r="EU337" s="32"/>
      <c r="EV337" s="32"/>
      <c r="EW337" s="32"/>
      <c r="EX337" s="32"/>
      <c r="EY337" s="32"/>
      <c r="EZ337" s="32"/>
      <c r="FA337" s="32"/>
      <c r="FB337" s="32"/>
      <c r="FC337" s="32"/>
      <c r="FD337" s="32"/>
      <c r="FE337" s="32"/>
      <c r="FF337" s="32"/>
      <c r="FG337" s="32"/>
      <c r="FH337" s="32"/>
      <c r="FI337" s="32"/>
      <c r="FJ337" s="32"/>
      <c r="FK337" s="32"/>
      <c r="FL337" s="32"/>
      <c r="FM337" s="32"/>
      <c r="FN337" s="32"/>
      <c r="FO337" s="32"/>
      <c r="FP337" s="32"/>
      <c r="FQ337" s="32"/>
      <c r="FR337" s="32"/>
      <c r="FS337" s="32"/>
      <c r="FT337" s="32"/>
      <c r="FU337" s="32"/>
      <c r="FV337" s="32"/>
      <c r="FW337" s="32"/>
      <c r="FX337" s="32"/>
      <c r="FY337" s="32"/>
      <c r="FZ337" s="32"/>
      <c r="GA337" s="32"/>
      <c r="GB337" s="32"/>
      <c r="GC337" s="32"/>
      <c r="GD337" s="32"/>
      <c r="GE337" s="32"/>
      <c r="GF337" s="32"/>
      <c r="GG337" s="32"/>
      <c r="GH337" s="32"/>
      <c r="GI337" s="32"/>
      <c r="GJ337" s="32"/>
      <c r="GK337" s="32"/>
      <c r="GL337" s="32"/>
      <c r="GM337" s="32"/>
      <c r="GN337" s="32"/>
      <c r="GO337" s="32"/>
      <c r="GP337" s="32"/>
      <c r="GQ337" s="32"/>
      <c r="GR337" s="32"/>
      <c r="GS337" s="32"/>
      <c r="GT337" s="32"/>
      <c r="GU337" s="32"/>
      <c r="GV337" s="32"/>
      <c r="GW337" s="32"/>
      <c r="GX337" s="32"/>
      <c r="GY337" s="32"/>
      <c r="GZ337" s="32"/>
      <c r="HA337" s="32"/>
      <c r="HB337" s="32"/>
      <c r="HC337" s="32"/>
      <c r="HD337" s="32"/>
      <c r="HE337" s="32"/>
      <c r="HF337" s="32"/>
      <c r="HG337" s="32"/>
      <c r="HH337" s="32"/>
      <c r="HI337" s="32"/>
      <c r="HJ337" s="32"/>
      <c r="HK337" s="32"/>
      <c r="HL337" s="32"/>
      <c r="HM337" s="32"/>
      <c r="HN337" s="32"/>
      <c r="HO337" s="32"/>
      <c r="HP337" s="32"/>
      <c r="HQ337" s="32"/>
      <c r="HR337" s="32"/>
      <c r="HS337" s="32"/>
      <c r="HT337" s="32"/>
      <c r="HU337" s="32"/>
      <c r="HV337" s="32"/>
      <c r="HW337" s="32"/>
      <c r="HX337" s="32"/>
      <c r="HY337" s="32"/>
      <c r="HZ337" s="32"/>
      <c r="IA337" s="32"/>
      <c r="IB337" s="32"/>
      <c r="IC337" s="32"/>
      <c r="ID337" s="32"/>
      <c r="IE337" s="32"/>
      <c r="IF337" s="32"/>
      <c r="IG337" s="32"/>
      <c r="IH337" s="32"/>
      <c r="II337" s="32"/>
      <c r="IJ337" s="32"/>
      <c r="IK337" s="32"/>
      <c r="IL337" s="32"/>
      <c r="IM337" s="32"/>
      <c r="IN337" s="32"/>
      <c r="IO337" s="32"/>
      <c r="IP337" s="32"/>
      <c r="IQ337" s="32"/>
      <c r="IR337" s="32"/>
      <c r="IS337" s="32"/>
      <c r="IT337" s="32"/>
      <c r="IU337" s="32"/>
      <c r="IV337" s="32"/>
    </row>
    <row r="338" spans="1:256" s="31" customFormat="1" ht="27.6" x14ac:dyDescent="0.3">
      <c r="A338" s="28" t="s">
        <v>554</v>
      </c>
      <c r="B338" s="28" t="s">
        <v>430</v>
      </c>
      <c r="C338" s="63" t="s">
        <v>35</v>
      </c>
      <c r="D338" s="54" t="s">
        <v>36</v>
      </c>
      <c r="E338" s="63" t="s">
        <v>35</v>
      </c>
      <c r="F338" s="63" t="s">
        <v>40</v>
      </c>
      <c r="G338" s="24">
        <v>32201</v>
      </c>
      <c r="H338" s="63" t="s">
        <v>270</v>
      </c>
      <c r="I338" s="24"/>
      <c r="J338" s="124"/>
      <c r="K338" s="58"/>
      <c r="L338" s="55" t="s">
        <v>436</v>
      </c>
      <c r="M338" s="55" t="s">
        <v>436</v>
      </c>
      <c r="N338" s="58">
        <v>1</v>
      </c>
      <c r="O338" s="73">
        <v>80168.19</v>
      </c>
      <c r="P338" s="58" t="s">
        <v>427</v>
      </c>
      <c r="Q338" s="73">
        <v>80168.19</v>
      </c>
      <c r="R338" s="73"/>
      <c r="S338" s="73"/>
      <c r="T338" s="73"/>
      <c r="U338" s="73"/>
      <c r="V338" s="73">
        <v>80168.19</v>
      </c>
      <c r="W338" s="73"/>
      <c r="X338" s="73"/>
      <c r="Y338" s="73"/>
      <c r="Z338" s="73"/>
      <c r="AA338" s="87"/>
      <c r="AB338" s="87"/>
      <c r="AC338" s="86"/>
      <c r="AD338" s="37"/>
      <c r="AE338" s="37"/>
      <c r="AF338" s="32"/>
      <c r="AG338" s="32"/>
      <c r="AH338" s="32"/>
      <c r="AI338" s="32"/>
      <c r="AJ338" s="32"/>
      <c r="AK338" s="32"/>
      <c r="AL338" s="32"/>
      <c r="AM338" s="32"/>
      <c r="AN338" s="32"/>
      <c r="AO338" s="32"/>
      <c r="AP338" s="32"/>
      <c r="AQ338" s="32"/>
      <c r="AR338" s="32"/>
      <c r="AS338" s="32"/>
      <c r="AT338" s="32"/>
      <c r="AU338" s="32"/>
      <c r="AV338" s="32"/>
      <c r="AW338" s="32"/>
      <c r="AX338" s="32"/>
      <c r="AY338" s="32"/>
      <c r="AZ338" s="32"/>
      <c r="BA338" s="32"/>
      <c r="BB338" s="32"/>
      <c r="BC338" s="32"/>
      <c r="BD338" s="32"/>
      <c r="BE338" s="32"/>
      <c r="BF338" s="32"/>
      <c r="BG338" s="32"/>
      <c r="BH338" s="32"/>
      <c r="BI338" s="32"/>
      <c r="BJ338" s="32"/>
      <c r="BK338" s="32"/>
      <c r="BL338" s="32"/>
      <c r="BM338" s="32"/>
      <c r="BN338" s="32"/>
      <c r="BO338" s="32"/>
      <c r="BP338" s="32"/>
      <c r="BQ338" s="32"/>
      <c r="BR338" s="32"/>
      <c r="BS338" s="32"/>
      <c r="BT338" s="32"/>
      <c r="BU338" s="32"/>
      <c r="BV338" s="32"/>
      <c r="BW338" s="32"/>
      <c r="BX338" s="32"/>
      <c r="BY338" s="32"/>
      <c r="BZ338" s="32"/>
      <c r="CA338" s="32"/>
      <c r="CB338" s="32"/>
      <c r="CC338" s="32"/>
      <c r="CD338" s="32"/>
      <c r="CE338" s="32"/>
      <c r="CF338" s="32"/>
      <c r="CG338" s="32"/>
      <c r="CH338" s="32"/>
      <c r="CI338" s="32"/>
      <c r="CJ338" s="32"/>
      <c r="CK338" s="32"/>
      <c r="CL338" s="32"/>
      <c r="CM338" s="32"/>
      <c r="CN338" s="32"/>
      <c r="CO338" s="32"/>
      <c r="CP338" s="32"/>
      <c r="CQ338" s="32"/>
      <c r="CR338" s="32"/>
      <c r="CS338" s="32"/>
      <c r="CT338" s="32"/>
      <c r="CU338" s="32"/>
      <c r="CV338" s="32"/>
      <c r="CW338" s="32"/>
      <c r="CX338" s="32"/>
      <c r="CY338" s="32"/>
      <c r="CZ338" s="32"/>
      <c r="DA338" s="32"/>
      <c r="DB338" s="32"/>
      <c r="DC338" s="32"/>
      <c r="DD338" s="32"/>
      <c r="DE338" s="32"/>
      <c r="DF338" s="32"/>
      <c r="DG338" s="32"/>
      <c r="DH338" s="32"/>
      <c r="DI338" s="32"/>
      <c r="DJ338" s="32"/>
      <c r="DK338" s="32"/>
      <c r="DL338" s="32"/>
      <c r="DM338" s="32"/>
      <c r="DN338" s="32"/>
      <c r="DO338" s="32"/>
      <c r="DP338" s="32"/>
      <c r="DQ338" s="32"/>
      <c r="DR338" s="32"/>
      <c r="DS338" s="32"/>
      <c r="DT338" s="32"/>
      <c r="DU338" s="32"/>
      <c r="DV338" s="32"/>
      <c r="DW338" s="32"/>
      <c r="DX338" s="32"/>
      <c r="DY338" s="32"/>
      <c r="DZ338" s="32"/>
      <c r="EA338" s="32"/>
      <c r="EB338" s="32"/>
      <c r="EC338" s="32"/>
      <c r="ED338" s="32"/>
      <c r="EE338" s="32"/>
      <c r="EF338" s="32"/>
      <c r="EG338" s="32"/>
      <c r="EH338" s="32"/>
      <c r="EI338" s="32"/>
      <c r="EJ338" s="32"/>
      <c r="EK338" s="32"/>
      <c r="EL338" s="32"/>
      <c r="EM338" s="32"/>
      <c r="EN338" s="32"/>
      <c r="EO338" s="32"/>
      <c r="EP338" s="32"/>
      <c r="EQ338" s="32"/>
      <c r="ER338" s="32"/>
      <c r="ES338" s="32"/>
      <c r="ET338" s="32"/>
      <c r="EU338" s="32"/>
      <c r="EV338" s="32"/>
      <c r="EW338" s="32"/>
      <c r="EX338" s="32"/>
      <c r="EY338" s="32"/>
      <c r="EZ338" s="32"/>
      <c r="FA338" s="32"/>
      <c r="FB338" s="32"/>
      <c r="FC338" s="32"/>
      <c r="FD338" s="32"/>
      <c r="FE338" s="32"/>
      <c r="FF338" s="32"/>
      <c r="FG338" s="32"/>
      <c r="FH338" s="32"/>
      <c r="FI338" s="32"/>
      <c r="FJ338" s="32"/>
      <c r="FK338" s="32"/>
      <c r="FL338" s="32"/>
      <c r="FM338" s="32"/>
      <c r="FN338" s="32"/>
      <c r="FO338" s="32"/>
      <c r="FP338" s="32"/>
      <c r="FQ338" s="32"/>
      <c r="FR338" s="32"/>
      <c r="FS338" s="32"/>
      <c r="FT338" s="32"/>
      <c r="FU338" s="32"/>
      <c r="FV338" s="32"/>
      <c r="FW338" s="32"/>
      <c r="FX338" s="32"/>
      <c r="FY338" s="32"/>
      <c r="FZ338" s="32"/>
      <c r="GA338" s="32"/>
      <c r="GB338" s="32"/>
      <c r="GC338" s="32"/>
      <c r="GD338" s="32"/>
      <c r="GE338" s="32"/>
      <c r="GF338" s="32"/>
      <c r="GG338" s="32"/>
      <c r="GH338" s="32"/>
      <c r="GI338" s="32"/>
      <c r="GJ338" s="32"/>
      <c r="GK338" s="32"/>
      <c r="GL338" s="32"/>
      <c r="GM338" s="32"/>
      <c r="GN338" s="32"/>
      <c r="GO338" s="32"/>
      <c r="GP338" s="32"/>
      <c r="GQ338" s="32"/>
      <c r="GR338" s="32"/>
      <c r="GS338" s="32"/>
      <c r="GT338" s="32"/>
      <c r="GU338" s="32"/>
      <c r="GV338" s="32"/>
      <c r="GW338" s="32"/>
      <c r="GX338" s="32"/>
      <c r="GY338" s="32"/>
      <c r="GZ338" s="32"/>
      <c r="HA338" s="32"/>
      <c r="HB338" s="32"/>
      <c r="HC338" s="32"/>
      <c r="HD338" s="32"/>
      <c r="HE338" s="32"/>
      <c r="HF338" s="32"/>
      <c r="HG338" s="32"/>
      <c r="HH338" s="32"/>
      <c r="HI338" s="32"/>
      <c r="HJ338" s="32"/>
      <c r="HK338" s="32"/>
      <c r="HL338" s="32"/>
      <c r="HM338" s="32"/>
      <c r="HN338" s="32"/>
      <c r="HO338" s="32"/>
      <c r="HP338" s="32"/>
      <c r="HQ338" s="32"/>
      <c r="HR338" s="32"/>
      <c r="HS338" s="32"/>
      <c r="HT338" s="32"/>
      <c r="HU338" s="32"/>
      <c r="HV338" s="32"/>
      <c r="HW338" s="32"/>
      <c r="HX338" s="32"/>
      <c r="HY338" s="32"/>
      <c r="HZ338" s="32"/>
      <c r="IA338" s="32"/>
      <c r="IB338" s="32"/>
      <c r="IC338" s="32"/>
      <c r="ID338" s="32"/>
      <c r="IE338" s="32"/>
      <c r="IF338" s="32"/>
      <c r="IG338" s="32"/>
      <c r="IH338" s="32"/>
      <c r="II338" s="32"/>
      <c r="IJ338" s="32"/>
      <c r="IK338" s="32"/>
      <c r="IL338" s="32"/>
      <c r="IM338" s="32"/>
      <c r="IN338" s="32"/>
      <c r="IO338" s="32"/>
      <c r="IP338" s="32"/>
      <c r="IQ338" s="32"/>
      <c r="IR338" s="32"/>
      <c r="IS338" s="32"/>
      <c r="IT338" s="32"/>
      <c r="IU338" s="32"/>
      <c r="IV338" s="32"/>
    </row>
    <row r="339" spans="1:256" s="31" customFormat="1" ht="27.6" x14ac:dyDescent="0.3">
      <c r="A339" s="28" t="s">
        <v>554</v>
      </c>
      <c r="B339" s="28" t="s">
        <v>430</v>
      </c>
      <c r="C339" s="63" t="s">
        <v>35</v>
      </c>
      <c r="D339" s="54" t="s">
        <v>36</v>
      </c>
      <c r="E339" s="63" t="s">
        <v>35</v>
      </c>
      <c r="F339" s="63" t="s">
        <v>37</v>
      </c>
      <c r="G339" s="63">
        <v>32601</v>
      </c>
      <c r="H339" s="63" t="s">
        <v>276</v>
      </c>
      <c r="I339" s="24"/>
      <c r="J339" s="124"/>
      <c r="K339" s="58"/>
      <c r="L339" s="55" t="s">
        <v>436</v>
      </c>
      <c r="M339" s="55" t="s">
        <v>436</v>
      </c>
      <c r="N339" s="58">
        <v>1</v>
      </c>
      <c r="O339" s="73">
        <v>2457.23</v>
      </c>
      <c r="P339" s="58" t="s">
        <v>427</v>
      </c>
      <c r="Q339" s="73">
        <v>2457.23</v>
      </c>
      <c r="R339" s="73"/>
      <c r="S339" s="73"/>
      <c r="T339" s="73"/>
      <c r="U339" s="73"/>
      <c r="V339" s="73">
        <v>2457.23</v>
      </c>
      <c r="W339" s="73"/>
      <c r="X339" s="73"/>
      <c r="Y339" s="73"/>
      <c r="Z339" s="73"/>
      <c r="AA339" s="87"/>
      <c r="AB339" s="87"/>
      <c r="AC339" s="86"/>
      <c r="AD339" s="37"/>
      <c r="AE339" s="37"/>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B339" s="32"/>
      <c r="BC339" s="32"/>
      <c r="BD339" s="32"/>
      <c r="BE339" s="32"/>
      <c r="BF339" s="32"/>
      <c r="BG339" s="32"/>
      <c r="BH339" s="32"/>
      <c r="BI339" s="32"/>
      <c r="BJ339" s="32"/>
      <c r="BK339" s="32"/>
      <c r="BL339" s="32"/>
      <c r="BM339" s="32"/>
      <c r="BN339" s="32"/>
      <c r="BO339" s="32"/>
      <c r="BP339" s="32"/>
      <c r="BQ339" s="32"/>
      <c r="BR339" s="32"/>
      <c r="BS339" s="32"/>
      <c r="BT339" s="32"/>
      <c r="BU339" s="32"/>
      <c r="BV339" s="32"/>
      <c r="BW339" s="32"/>
      <c r="BX339" s="32"/>
      <c r="BY339" s="32"/>
      <c r="BZ339" s="32"/>
      <c r="CA339" s="32"/>
      <c r="CB339" s="32"/>
      <c r="CC339" s="32"/>
      <c r="CD339" s="32"/>
      <c r="CE339" s="32"/>
      <c r="CF339" s="32"/>
      <c r="CG339" s="32"/>
      <c r="CH339" s="32"/>
      <c r="CI339" s="32"/>
      <c r="CJ339" s="32"/>
      <c r="CK339" s="32"/>
      <c r="CL339" s="32"/>
      <c r="CM339" s="32"/>
      <c r="CN339" s="32"/>
      <c r="CO339" s="32"/>
      <c r="CP339" s="32"/>
      <c r="CQ339" s="32"/>
      <c r="CR339" s="32"/>
      <c r="CS339" s="32"/>
      <c r="CT339" s="32"/>
      <c r="CU339" s="32"/>
      <c r="CV339" s="32"/>
      <c r="CW339" s="32"/>
      <c r="CX339" s="32"/>
      <c r="CY339" s="32"/>
      <c r="CZ339" s="32"/>
      <c r="DA339" s="32"/>
      <c r="DB339" s="32"/>
      <c r="DC339" s="32"/>
      <c r="DD339" s="32"/>
      <c r="DE339" s="32"/>
      <c r="DF339" s="32"/>
      <c r="DG339" s="32"/>
      <c r="DH339" s="32"/>
      <c r="DI339" s="32"/>
      <c r="DJ339" s="32"/>
      <c r="DK339" s="32"/>
      <c r="DL339" s="32"/>
      <c r="DM339" s="32"/>
      <c r="DN339" s="32"/>
      <c r="DO339" s="32"/>
      <c r="DP339" s="32"/>
      <c r="DQ339" s="32"/>
      <c r="DR339" s="32"/>
      <c r="DS339" s="32"/>
      <c r="DT339" s="32"/>
      <c r="DU339" s="32"/>
      <c r="DV339" s="32"/>
      <c r="DW339" s="32"/>
      <c r="DX339" s="32"/>
      <c r="DY339" s="32"/>
      <c r="DZ339" s="32"/>
      <c r="EA339" s="32"/>
      <c r="EB339" s="32"/>
      <c r="EC339" s="32"/>
      <c r="ED339" s="32"/>
      <c r="EE339" s="32"/>
      <c r="EF339" s="32"/>
      <c r="EG339" s="32"/>
      <c r="EH339" s="32"/>
      <c r="EI339" s="32"/>
      <c r="EJ339" s="32"/>
      <c r="EK339" s="32"/>
      <c r="EL339" s="32"/>
      <c r="EM339" s="32"/>
      <c r="EN339" s="32"/>
      <c r="EO339" s="32"/>
      <c r="EP339" s="32"/>
      <c r="EQ339" s="32"/>
      <c r="ER339" s="32"/>
      <c r="ES339" s="32"/>
      <c r="ET339" s="32"/>
      <c r="EU339" s="32"/>
      <c r="EV339" s="32"/>
      <c r="EW339" s="32"/>
      <c r="EX339" s="32"/>
      <c r="EY339" s="32"/>
      <c r="EZ339" s="32"/>
      <c r="FA339" s="32"/>
      <c r="FB339" s="32"/>
      <c r="FC339" s="32"/>
      <c r="FD339" s="32"/>
      <c r="FE339" s="32"/>
      <c r="FF339" s="32"/>
      <c r="FG339" s="32"/>
      <c r="FH339" s="32"/>
      <c r="FI339" s="32"/>
      <c r="FJ339" s="32"/>
      <c r="FK339" s="32"/>
      <c r="FL339" s="32"/>
      <c r="FM339" s="32"/>
      <c r="FN339" s="32"/>
      <c r="FO339" s="32"/>
      <c r="FP339" s="32"/>
      <c r="FQ339" s="32"/>
      <c r="FR339" s="32"/>
      <c r="FS339" s="32"/>
      <c r="FT339" s="32"/>
      <c r="FU339" s="32"/>
      <c r="FV339" s="32"/>
      <c r="FW339" s="32"/>
      <c r="FX339" s="32"/>
      <c r="FY339" s="32"/>
      <c r="FZ339" s="32"/>
      <c r="GA339" s="32"/>
      <c r="GB339" s="32"/>
      <c r="GC339" s="32"/>
      <c r="GD339" s="32"/>
      <c r="GE339" s="32"/>
      <c r="GF339" s="32"/>
      <c r="GG339" s="32"/>
      <c r="GH339" s="32"/>
      <c r="GI339" s="32"/>
      <c r="GJ339" s="32"/>
      <c r="GK339" s="32"/>
      <c r="GL339" s="32"/>
      <c r="GM339" s="32"/>
      <c r="GN339" s="32"/>
      <c r="GO339" s="32"/>
      <c r="GP339" s="32"/>
      <c r="GQ339" s="32"/>
      <c r="GR339" s="32"/>
      <c r="GS339" s="32"/>
      <c r="GT339" s="32"/>
      <c r="GU339" s="32"/>
      <c r="GV339" s="32"/>
      <c r="GW339" s="32"/>
      <c r="GX339" s="32"/>
      <c r="GY339" s="32"/>
      <c r="GZ339" s="32"/>
      <c r="HA339" s="32"/>
      <c r="HB339" s="32"/>
      <c r="HC339" s="32"/>
      <c r="HD339" s="32"/>
      <c r="HE339" s="32"/>
      <c r="HF339" s="32"/>
      <c r="HG339" s="32"/>
      <c r="HH339" s="32"/>
      <c r="HI339" s="32"/>
      <c r="HJ339" s="32"/>
      <c r="HK339" s="32"/>
      <c r="HL339" s="32"/>
      <c r="HM339" s="32"/>
      <c r="HN339" s="32"/>
      <c r="HO339" s="32"/>
      <c r="HP339" s="32"/>
      <c r="HQ339" s="32"/>
      <c r="HR339" s="32"/>
      <c r="HS339" s="32"/>
      <c r="HT339" s="32"/>
      <c r="HU339" s="32"/>
      <c r="HV339" s="32"/>
      <c r="HW339" s="32"/>
      <c r="HX339" s="32"/>
      <c r="HY339" s="32"/>
      <c r="HZ339" s="32"/>
      <c r="IA339" s="32"/>
      <c r="IB339" s="32"/>
      <c r="IC339" s="32"/>
      <c r="ID339" s="32"/>
      <c r="IE339" s="32"/>
      <c r="IF339" s="32"/>
      <c r="IG339" s="32"/>
      <c r="IH339" s="32"/>
      <c r="II339" s="32"/>
      <c r="IJ339" s="32"/>
      <c r="IK339" s="32"/>
      <c r="IL339" s="32"/>
      <c r="IM339" s="32"/>
      <c r="IN339" s="32"/>
      <c r="IO339" s="32"/>
      <c r="IP339" s="32"/>
      <c r="IQ339" s="32"/>
      <c r="IR339" s="32"/>
      <c r="IS339" s="32"/>
      <c r="IT339" s="32"/>
      <c r="IU339" s="32"/>
      <c r="IV339" s="32"/>
    </row>
    <row r="340" spans="1:256" s="31" customFormat="1" ht="27.6" x14ac:dyDescent="0.3">
      <c r="A340" s="28" t="s">
        <v>554</v>
      </c>
      <c r="B340" s="28" t="s">
        <v>430</v>
      </c>
      <c r="C340" s="63" t="s">
        <v>35</v>
      </c>
      <c r="D340" s="54" t="s">
        <v>36</v>
      </c>
      <c r="E340" s="63" t="s">
        <v>35</v>
      </c>
      <c r="F340" s="63" t="s">
        <v>40</v>
      </c>
      <c r="G340" s="24">
        <v>35801</v>
      </c>
      <c r="H340" s="63" t="s">
        <v>325</v>
      </c>
      <c r="I340" s="24"/>
      <c r="J340" s="124"/>
      <c r="K340" s="58"/>
      <c r="L340" s="55" t="s">
        <v>436</v>
      </c>
      <c r="M340" s="55" t="s">
        <v>436</v>
      </c>
      <c r="N340" s="58">
        <v>1</v>
      </c>
      <c r="O340" s="73">
        <v>4805.17</v>
      </c>
      <c r="P340" s="58" t="s">
        <v>427</v>
      </c>
      <c r="Q340" s="73">
        <v>4805.17</v>
      </c>
      <c r="R340" s="73"/>
      <c r="S340" s="73"/>
      <c r="T340" s="73"/>
      <c r="U340" s="73"/>
      <c r="V340" s="73">
        <v>4805.17</v>
      </c>
      <c r="W340" s="73"/>
      <c r="X340" s="73"/>
      <c r="Y340" s="73"/>
      <c r="Z340" s="73"/>
      <c r="AA340" s="87"/>
      <c r="AB340" s="87"/>
      <c r="AC340" s="86"/>
      <c r="AD340" s="37"/>
      <c r="AE340" s="37"/>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B340" s="32"/>
      <c r="BC340" s="32"/>
      <c r="BD340" s="32"/>
      <c r="BE340" s="32"/>
      <c r="BF340" s="32"/>
      <c r="BG340" s="32"/>
      <c r="BH340" s="32"/>
      <c r="BI340" s="32"/>
      <c r="BJ340" s="32"/>
      <c r="BK340" s="32"/>
      <c r="BL340" s="32"/>
      <c r="BM340" s="32"/>
      <c r="BN340" s="32"/>
      <c r="BO340" s="32"/>
      <c r="BP340" s="32"/>
      <c r="BQ340" s="32"/>
      <c r="BR340" s="32"/>
      <c r="BS340" s="32"/>
      <c r="BT340" s="32"/>
      <c r="BU340" s="32"/>
      <c r="BV340" s="32"/>
      <c r="BW340" s="32"/>
      <c r="BX340" s="32"/>
      <c r="BY340" s="32"/>
      <c r="BZ340" s="32"/>
      <c r="CA340" s="32"/>
      <c r="CB340" s="32"/>
      <c r="CC340" s="32"/>
      <c r="CD340" s="32"/>
      <c r="CE340" s="32"/>
      <c r="CF340" s="32"/>
      <c r="CG340" s="32"/>
      <c r="CH340" s="32"/>
      <c r="CI340" s="32"/>
      <c r="CJ340" s="32"/>
      <c r="CK340" s="32"/>
      <c r="CL340" s="32"/>
      <c r="CM340" s="32"/>
      <c r="CN340" s="32"/>
      <c r="CO340" s="32"/>
      <c r="CP340" s="32"/>
      <c r="CQ340" s="32"/>
      <c r="CR340" s="32"/>
      <c r="CS340" s="32"/>
      <c r="CT340" s="32"/>
      <c r="CU340" s="32"/>
      <c r="CV340" s="32"/>
      <c r="CW340" s="32"/>
      <c r="CX340" s="32"/>
      <c r="CY340" s="32"/>
      <c r="CZ340" s="32"/>
      <c r="DA340" s="32"/>
      <c r="DB340" s="32"/>
      <c r="DC340" s="32"/>
      <c r="DD340" s="32"/>
      <c r="DE340" s="32"/>
      <c r="DF340" s="32"/>
      <c r="DG340" s="32"/>
      <c r="DH340" s="32"/>
      <c r="DI340" s="32"/>
      <c r="DJ340" s="32"/>
      <c r="DK340" s="32"/>
      <c r="DL340" s="32"/>
      <c r="DM340" s="32"/>
      <c r="DN340" s="32"/>
      <c r="DO340" s="32"/>
      <c r="DP340" s="32"/>
      <c r="DQ340" s="32"/>
      <c r="DR340" s="32"/>
      <c r="DS340" s="32"/>
      <c r="DT340" s="32"/>
      <c r="DU340" s="32"/>
      <c r="DV340" s="32"/>
      <c r="DW340" s="32"/>
      <c r="DX340" s="32"/>
      <c r="DY340" s="32"/>
      <c r="DZ340" s="32"/>
      <c r="EA340" s="32"/>
      <c r="EB340" s="32"/>
      <c r="EC340" s="32"/>
      <c r="ED340" s="32"/>
      <c r="EE340" s="32"/>
      <c r="EF340" s="32"/>
      <c r="EG340" s="32"/>
      <c r="EH340" s="32"/>
      <c r="EI340" s="32"/>
      <c r="EJ340" s="32"/>
      <c r="EK340" s="32"/>
      <c r="EL340" s="32"/>
      <c r="EM340" s="32"/>
      <c r="EN340" s="32"/>
      <c r="EO340" s="32"/>
      <c r="EP340" s="32"/>
      <c r="EQ340" s="32"/>
      <c r="ER340" s="32"/>
      <c r="ES340" s="32"/>
      <c r="ET340" s="32"/>
      <c r="EU340" s="32"/>
      <c r="EV340" s="32"/>
      <c r="EW340" s="32"/>
      <c r="EX340" s="32"/>
      <c r="EY340" s="32"/>
      <c r="EZ340" s="32"/>
      <c r="FA340" s="32"/>
      <c r="FB340" s="32"/>
      <c r="FC340" s="32"/>
      <c r="FD340" s="32"/>
      <c r="FE340" s="32"/>
      <c r="FF340" s="32"/>
      <c r="FG340" s="32"/>
      <c r="FH340" s="32"/>
      <c r="FI340" s="32"/>
      <c r="FJ340" s="32"/>
      <c r="FK340" s="32"/>
      <c r="FL340" s="32"/>
      <c r="FM340" s="32"/>
      <c r="FN340" s="32"/>
      <c r="FO340" s="32"/>
      <c r="FP340" s="32"/>
      <c r="FQ340" s="32"/>
      <c r="FR340" s="32"/>
      <c r="FS340" s="32"/>
      <c r="FT340" s="32"/>
      <c r="FU340" s="32"/>
      <c r="FV340" s="32"/>
      <c r="FW340" s="32"/>
      <c r="FX340" s="32"/>
      <c r="FY340" s="32"/>
      <c r="FZ340" s="32"/>
      <c r="GA340" s="32"/>
      <c r="GB340" s="32"/>
      <c r="GC340" s="32"/>
      <c r="GD340" s="32"/>
      <c r="GE340" s="32"/>
      <c r="GF340" s="32"/>
      <c r="GG340" s="32"/>
      <c r="GH340" s="32"/>
      <c r="GI340" s="32"/>
      <c r="GJ340" s="32"/>
      <c r="GK340" s="32"/>
      <c r="GL340" s="32"/>
      <c r="GM340" s="32"/>
      <c r="GN340" s="32"/>
      <c r="GO340" s="32"/>
      <c r="GP340" s="32"/>
      <c r="GQ340" s="32"/>
      <c r="GR340" s="32"/>
      <c r="GS340" s="32"/>
      <c r="GT340" s="32"/>
      <c r="GU340" s="32"/>
      <c r="GV340" s="32"/>
      <c r="GW340" s="32"/>
      <c r="GX340" s="32"/>
      <c r="GY340" s="32"/>
      <c r="GZ340" s="32"/>
      <c r="HA340" s="32"/>
      <c r="HB340" s="32"/>
      <c r="HC340" s="32"/>
      <c r="HD340" s="32"/>
      <c r="HE340" s="32"/>
      <c r="HF340" s="32"/>
      <c r="HG340" s="32"/>
      <c r="HH340" s="32"/>
      <c r="HI340" s="32"/>
      <c r="HJ340" s="32"/>
      <c r="HK340" s="32"/>
      <c r="HL340" s="32"/>
      <c r="HM340" s="32"/>
      <c r="HN340" s="32"/>
      <c r="HO340" s="32"/>
      <c r="HP340" s="32"/>
      <c r="HQ340" s="32"/>
      <c r="HR340" s="32"/>
      <c r="HS340" s="32"/>
      <c r="HT340" s="32"/>
      <c r="HU340" s="32"/>
      <c r="HV340" s="32"/>
      <c r="HW340" s="32"/>
      <c r="HX340" s="32"/>
      <c r="HY340" s="32"/>
      <c r="HZ340" s="32"/>
      <c r="IA340" s="32"/>
      <c r="IB340" s="32"/>
      <c r="IC340" s="32"/>
      <c r="ID340" s="32"/>
      <c r="IE340" s="32"/>
      <c r="IF340" s="32"/>
      <c r="IG340" s="32"/>
      <c r="IH340" s="32"/>
      <c r="II340" s="32"/>
      <c r="IJ340" s="32"/>
      <c r="IK340" s="32"/>
      <c r="IL340" s="32"/>
      <c r="IM340" s="32"/>
      <c r="IN340" s="32"/>
      <c r="IO340" s="32"/>
      <c r="IP340" s="32"/>
      <c r="IQ340" s="32"/>
      <c r="IR340" s="32"/>
      <c r="IS340" s="32"/>
      <c r="IT340" s="32"/>
      <c r="IU340" s="32"/>
      <c r="IV340" s="32"/>
    </row>
    <row r="341" spans="1:256" s="31" customFormat="1" x14ac:dyDescent="0.3">
      <c r="A341" s="28" t="s">
        <v>554</v>
      </c>
      <c r="B341" s="28" t="s">
        <v>430</v>
      </c>
      <c r="C341" s="63" t="s">
        <v>35</v>
      </c>
      <c r="D341" s="54" t="s">
        <v>36</v>
      </c>
      <c r="E341" s="63" t="s">
        <v>35</v>
      </c>
      <c r="F341" s="63" t="s">
        <v>37</v>
      </c>
      <c r="G341" s="24">
        <v>35101</v>
      </c>
      <c r="H341" s="63" t="s">
        <v>437</v>
      </c>
      <c r="I341" s="24"/>
      <c r="J341" s="124"/>
      <c r="K341" s="58"/>
      <c r="L341" s="55" t="s">
        <v>436</v>
      </c>
      <c r="M341" s="55" t="s">
        <v>436</v>
      </c>
      <c r="N341" s="58">
        <v>1</v>
      </c>
      <c r="O341" s="73">
        <v>5225</v>
      </c>
      <c r="P341" s="58" t="s">
        <v>427</v>
      </c>
      <c r="Q341" s="73">
        <v>5225</v>
      </c>
      <c r="R341" s="73"/>
      <c r="S341" s="73"/>
      <c r="T341" s="73"/>
      <c r="U341" s="73"/>
      <c r="V341" s="73">
        <v>5225</v>
      </c>
      <c r="W341" s="73"/>
      <c r="X341" s="73"/>
      <c r="Y341" s="73"/>
      <c r="Z341" s="73"/>
      <c r="AA341" s="87"/>
      <c r="AB341" s="87"/>
      <c r="AC341" s="86"/>
      <c r="AD341" s="37"/>
      <c r="AE341" s="37"/>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B341" s="32"/>
      <c r="BC341" s="32"/>
      <c r="BD341" s="32"/>
      <c r="BE341" s="32"/>
      <c r="BF341" s="32"/>
      <c r="BG341" s="32"/>
      <c r="BH341" s="32"/>
      <c r="BI341" s="32"/>
      <c r="BJ341" s="32"/>
      <c r="BK341" s="32"/>
      <c r="BL341" s="32"/>
      <c r="BM341" s="32"/>
      <c r="BN341" s="32"/>
      <c r="BO341" s="32"/>
      <c r="BP341" s="32"/>
      <c r="BQ341" s="32"/>
      <c r="BR341" s="32"/>
      <c r="BS341" s="32"/>
      <c r="BT341" s="32"/>
      <c r="BU341" s="32"/>
      <c r="BV341" s="32"/>
      <c r="BW341" s="32"/>
      <c r="BX341" s="32"/>
      <c r="BY341" s="32"/>
      <c r="BZ341" s="32"/>
      <c r="CA341" s="32"/>
      <c r="CB341" s="32"/>
      <c r="CC341" s="32"/>
      <c r="CD341" s="32"/>
      <c r="CE341" s="32"/>
      <c r="CF341" s="32"/>
      <c r="CG341" s="32"/>
      <c r="CH341" s="32"/>
      <c r="CI341" s="32"/>
      <c r="CJ341" s="32"/>
      <c r="CK341" s="32"/>
      <c r="CL341" s="32"/>
      <c r="CM341" s="32"/>
      <c r="CN341" s="32"/>
      <c r="CO341" s="32"/>
      <c r="CP341" s="32"/>
      <c r="CQ341" s="32"/>
      <c r="CR341" s="32"/>
      <c r="CS341" s="32"/>
      <c r="CT341" s="32"/>
      <c r="CU341" s="32"/>
      <c r="CV341" s="32"/>
      <c r="CW341" s="32"/>
      <c r="CX341" s="32"/>
      <c r="CY341" s="32"/>
      <c r="CZ341" s="32"/>
      <c r="DA341" s="32"/>
      <c r="DB341" s="32"/>
      <c r="DC341" s="32"/>
      <c r="DD341" s="32"/>
      <c r="DE341" s="32"/>
      <c r="DF341" s="32"/>
      <c r="DG341" s="32"/>
      <c r="DH341" s="32"/>
      <c r="DI341" s="32"/>
      <c r="DJ341" s="32"/>
      <c r="DK341" s="32"/>
      <c r="DL341" s="32"/>
      <c r="DM341" s="32"/>
      <c r="DN341" s="32"/>
      <c r="DO341" s="32"/>
      <c r="DP341" s="32"/>
      <c r="DQ341" s="32"/>
      <c r="DR341" s="32"/>
      <c r="DS341" s="32"/>
      <c r="DT341" s="32"/>
      <c r="DU341" s="32"/>
      <c r="DV341" s="32"/>
      <c r="DW341" s="32"/>
      <c r="DX341" s="32"/>
      <c r="DY341" s="32"/>
      <c r="DZ341" s="32"/>
      <c r="EA341" s="32"/>
      <c r="EB341" s="32"/>
      <c r="EC341" s="32"/>
      <c r="ED341" s="32"/>
      <c r="EE341" s="32"/>
      <c r="EF341" s="32"/>
      <c r="EG341" s="32"/>
      <c r="EH341" s="32"/>
      <c r="EI341" s="32"/>
      <c r="EJ341" s="32"/>
      <c r="EK341" s="32"/>
      <c r="EL341" s="32"/>
      <c r="EM341" s="32"/>
      <c r="EN341" s="32"/>
      <c r="EO341" s="32"/>
      <c r="EP341" s="32"/>
      <c r="EQ341" s="32"/>
      <c r="ER341" s="32"/>
      <c r="ES341" s="32"/>
      <c r="ET341" s="32"/>
      <c r="EU341" s="32"/>
      <c r="EV341" s="32"/>
      <c r="EW341" s="32"/>
      <c r="EX341" s="32"/>
      <c r="EY341" s="32"/>
      <c r="EZ341" s="32"/>
      <c r="FA341" s="32"/>
      <c r="FB341" s="32"/>
      <c r="FC341" s="32"/>
      <c r="FD341" s="32"/>
      <c r="FE341" s="32"/>
      <c r="FF341" s="32"/>
      <c r="FG341" s="32"/>
      <c r="FH341" s="32"/>
      <c r="FI341" s="32"/>
      <c r="FJ341" s="32"/>
      <c r="FK341" s="32"/>
      <c r="FL341" s="32"/>
      <c r="FM341" s="32"/>
      <c r="FN341" s="32"/>
      <c r="FO341" s="32"/>
      <c r="FP341" s="32"/>
      <c r="FQ341" s="32"/>
      <c r="FR341" s="32"/>
      <c r="FS341" s="32"/>
      <c r="FT341" s="32"/>
      <c r="FU341" s="32"/>
      <c r="FV341" s="32"/>
      <c r="FW341" s="32"/>
      <c r="FX341" s="32"/>
      <c r="FY341" s="32"/>
      <c r="FZ341" s="32"/>
      <c r="GA341" s="32"/>
      <c r="GB341" s="32"/>
      <c r="GC341" s="32"/>
      <c r="GD341" s="32"/>
      <c r="GE341" s="32"/>
      <c r="GF341" s="32"/>
      <c r="GG341" s="32"/>
      <c r="GH341" s="32"/>
      <c r="GI341" s="32"/>
      <c r="GJ341" s="32"/>
      <c r="GK341" s="32"/>
      <c r="GL341" s="32"/>
      <c r="GM341" s="32"/>
      <c r="GN341" s="32"/>
      <c r="GO341" s="32"/>
      <c r="GP341" s="32"/>
      <c r="GQ341" s="32"/>
      <c r="GR341" s="32"/>
      <c r="GS341" s="32"/>
      <c r="GT341" s="32"/>
      <c r="GU341" s="32"/>
      <c r="GV341" s="32"/>
      <c r="GW341" s="32"/>
      <c r="GX341" s="32"/>
      <c r="GY341" s="32"/>
      <c r="GZ341" s="32"/>
      <c r="HA341" s="32"/>
      <c r="HB341" s="32"/>
      <c r="HC341" s="32"/>
      <c r="HD341" s="32"/>
      <c r="HE341" s="32"/>
      <c r="HF341" s="32"/>
      <c r="HG341" s="32"/>
      <c r="HH341" s="32"/>
      <c r="HI341" s="32"/>
      <c r="HJ341" s="32"/>
      <c r="HK341" s="32"/>
      <c r="HL341" s="32"/>
      <c r="HM341" s="32"/>
      <c r="HN341" s="32"/>
      <c r="HO341" s="32"/>
      <c r="HP341" s="32"/>
      <c r="HQ341" s="32"/>
      <c r="HR341" s="32"/>
      <c r="HS341" s="32"/>
      <c r="HT341" s="32"/>
      <c r="HU341" s="32"/>
      <c r="HV341" s="32"/>
      <c r="HW341" s="32"/>
      <c r="HX341" s="32"/>
      <c r="HY341" s="32"/>
      <c r="HZ341" s="32"/>
      <c r="IA341" s="32"/>
      <c r="IB341" s="32"/>
      <c r="IC341" s="32"/>
      <c r="ID341" s="32"/>
      <c r="IE341" s="32"/>
      <c r="IF341" s="32"/>
      <c r="IG341" s="32"/>
      <c r="IH341" s="32"/>
      <c r="II341" s="32"/>
      <c r="IJ341" s="32"/>
      <c r="IK341" s="32"/>
      <c r="IL341" s="32"/>
      <c r="IM341" s="32"/>
      <c r="IN341" s="32"/>
      <c r="IO341" s="32"/>
      <c r="IP341" s="32"/>
      <c r="IQ341" s="32"/>
      <c r="IR341" s="32"/>
      <c r="IS341" s="32"/>
      <c r="IT341" s="32"/>
      <c r="IU341" s="32"/>
      <c r="IV341" s="32"/>
    </row>
    <row r="342" spans="1:256" s="31" customFormat="1" ht="82.8" x14ac:dyDescent="0.3">
      <c r="A342" s="28" t="s">
        <v>554</v>
      </c>
      <c r="B342" s="28" t="s">
        <v>430</v>
      </c>
      <c r="C342" s="63" t="s">
        <v>35</v>
      </c>
      <c r="D342" s="54" t="s">
        <v>39</v>
      </c>
      <c r="E342" s="63">
        <v>88</v>
      </c>
      <c r="F342" s="63" t="s">
        <v>69</v>
      </c>
      <c r="G342" s="24">
        <v>26102</v>
      </c>
      <c r="H342" s="63" t="s">
        <v>399</v>
      </c>
      <c r="I342" s="24"/>
      <c r="J342" s="124"/>
      <c r="K342" s="58"/>
      <c r="L342" s="55" t="s">
        <v>436</v>
      </c>
      <c r="M342" s="55" t="s">
        <v>436</v>
      </c>
      <c r="N342" s="58">
        <v>1</v>
      </c>
      <c r="O342" s="73">
        <v>3100</v>
      </c>
      <c r="P342" s="58" t="s">
        <v>427</v>
      </c>
      <c r="Q342" s="73">
        <v>3100</v>
      </c>
      <c r="R342" s="73"/>
      <c r="S342" s="73"/>
      <c r="T342" s="73"/>
      <c r="U342" s="73"/>
      <c r="V342" s="73">
        <v>3100</v>
      </c>
      <c r="W342" s="73"/>
      <c r="X342" s="73"/>
      <c r="Y342" s="73"/>
      <c r="Z342" s="73"/>
      <c r="AA342" s="87"/>
      <c r="AB342" s="87"/>
      <c r="AC342" s="86"/>
      <c r="AD342" s="37"/>
      <c r="AE342" s="37"/>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2"/>
      <c r="BD342" s="32"/>
      <c r="BE342" s="32"/>
      <c r="BF342" s="32"/>
      <c r="BG342" s="32"/>
      <c r="BH342" s="32"/>
      <c r="BI342" s="32"/>
      <c r="BJ342" s="32"/>
      <c r="BK342" s="32"/>
      <c r="BL342" s="32"/>
      <c r="BM342" s="32"/>
      <c r="BN342" s="32"/>
      <c r="BO342" s="32"/>
      <c r="BP342" s="32"/>
      <c r="BQ342" s="32"/>
      <c r="BR342" s="32"/>
      <c r="BS342" s="32"/>
      <c r="BT342" s="32"/>
      <c r="BU342" s="32"/>
      <c r="BV342" s="32"/>
      <c r="BW342" s="32"/>
      <c r="BX342" s="32"/>
      <c r="BY342" s="32"/>
      <c r="BZ342" s="32"/>
      <c r="CA342" s="32"/>
      <c r="CB342" s="32"/>
      <c r="CC342" s="32"/>
      <c r="CD342" s="32"/>
      <c r="CE342" s="32"/>
      <c r="CF342" s="32"/>
      <c r="CG342" s="32"/>
      <c r="CH342" s="32"/>
      <c r="CI342" s="32"/>
      <c r="CJ342" s="32"/>
      <c r="CK342" s="32"/>
      <c r="CL342" s="32"/>
      <c r="CM342" s="32"/>
      <c r="CN342" s="32"/>
      <c r="CO342" s="32"/>
      <c r="CP342" s="32"/>
      <c r="CQ342" s="32"/>
      <c r="CR342" s="32"/>
      <c r="CS342" s="32"/>
      <c r="CT342" s="32"/>
      <c r="CU342" s="32"/>
      <c r="CV342" s="32"/>
      <c r="CW342" s="32"/>
      <c r="CX342" s="32"/>
      <c r="CY342" s="32"/>
      <c r="CZ342" s="32"/>
      <c r="DA342" s="32"/>
      <c r="DB342" s="32"/>
      <c r="DC342" s="32"/>
      <c r="DD342" s="32"/>
      <c r="DE342" s="32"/>
      <c r="DF342" s="32"/>
      <c r="DG342" s="32"/>
      <c r="DH342" s="32"/>
      <c r="DI342" s="32"/>
      <c r="DJ342" s="32"/>
      <c r="DK342" s="32"/>
      <c r="DL342" s="32"/>
      <c r="DM342" s="32"/>
      <c r="DN342" s="32"/>
      <c r="DO342" s="32"/>
      <c r="DP342" s="32"/>
      <c r="DQ342" s="32"/>
      <c r="DR342" s="32"/>
      <c r="DS342" s="32"/>
      <c r="DT342" s="32"/>
      <c r="DU342" s="32"/>
      <c r="DV342" s="32"/>
      <c r="DW342" s="32"/>
      <c r="DX342" s="32"/>
      <c r="DY342" s="32"/>
      <c r="DZ342" s="32"/>
      <c r="EA342" s="32"/>
      <c r="EB342" s="32"/>
      <c r="EC342" s="32"/>
      <c r="ED342" s="32"/>
      <c r="EE342" s="32"/>
      <c r="EF342" s="32"/>
      <c r="EG342" s="32"/>
      <c r="EH342" s="32"/>
      <c r="EI342" s="32"/>
      <c r="EJ342" s="32"/>
      <c r="EK342" s="32"/>
      <c r="EL342" s="32"/>
      <c r="EM342" s="32"/>
      <c r="EN342" s="32"/>
      <c r="EO342" s="32"/>
      <c r="EP342" s="32"/>
      <c r="EQ342" s="32"/>
      <c r="ER342" s="32"/>
      <c r="ES342" s="32"/>
      <c r="ET342" s="32"/>
      <c r="EU342" s="32"/>
      <c r="EV342" s="32"/>
      <c r="EW342" s="32"/>
      <c r="EX342" s="32"/>
      <c r="EY342" s="32"/>
      <c r="EZ342" s="32"/>
      <c r="FA342" s="32"/>
      <c r="FB342" s="32"/>
      <c r="FC342" s="32"/>
      <c r="FD342" s="32"/>
      <c r="FE342" s="32"/>
      <c r="FF342" s="32"/>
      <c r="FG342" s="32"/>
      <c r="FH342" s="32"/>
      <c r="FI342" s="32"/>
      <c r="FJ342" s="32"/>
      <c r="FK342" s="32"/>
      <c r="FL342" s="32"/>
      <c r="FM342" s="32"/>
      <c r="FN342" s="32"/>
      <c r="FO342" s="32"/>
      <c r="FP342" s="32"/>
      <c r="FQ342" s="32"/>
      <c r="FR342" s="32"/>
      <c r="FS342" s="32"/>
      <c r="FT342" s="32"/>
      <c r="FU342" s="32"/>
      <c r="FV342" s="32"/>
      <c r="FW342" s="32"/>
      <c r="FX342" s="32"/>
      <c r="FY342" s="32"/>
      <c r="FZ342" s="32"/>
      <c r="GA342" s="32"/>
      <c r="GB342" s="32"/>
      <c r="GC342" s="32"/>
      <c r="GD342" s="32"/>
      <c r="GE342" s="32"/>
      <c r="GF342" s="32"/>
      <c r="GG342" s="32"/>
      <c r="GH342" s="32"/>
      <c r="GI342" s="32"/>
      <c r="GJ342" s="32"/>
      <c r="GK342" s="32"/>
      <c r="GL342" s="32"/>
      <c r="GM342" s="32"/>
      <c r="GN342" s="32"/>
      <c r="GO342" s="32"/>
      <c r="GP342" s="32"/>
      <c r="GQ342" s="32"/>
      <c r="GR342" s="32"/>
      <c r="GS342" s="32"/>
      <c r="GT342" s="32"/>
      <c r="GU342" s="32"/>
      <c r="GV342" s="32"/>
      <c r="GW342" s="32"/>
      <c r="GX342" s="32"/>
      <c r="GY342" s="32"/>
      <c r="GZ342" s="32"/>
      <c r="HA342" s="32"/>
      <c r="HB342" s="32"/>
      <c r="HC342" s="32"/>
      <c r="HD342" s="32"/>
      <c r="HE342" s="32"/>
      <c r="HF342" s="32"/>
      <c r="HG342" s="32"/>
      <c r="HH342" s="32"/>
      <c r="HI342" s="32"/>
      <c r="HJ342" s="32"/>
      <c r="HK342" s="32"/>
      <c r="HL342" s="32"/>
      <c r="HM342" s="32"/>
      <c r="HN342" s="32"/>
      <c r="HO342" s="32"/>
      <c r="HP342" s="32"/>
      <c r="HQ342" s="32"/>
      <c r="HR342" s="32"/>
      <c r="HS342" s="32"/>
      <c r="HT342" s="32"/>
      <c r="HU342" s="32"/>
      <c r="HV342" s="32"/>
      <c r="HW342" s="32"/>
      <c r="HX342" s="32"/>
      <c r="HY342" s="32"/>
      <c r="HZ342" s="32"/>
      <c r="IA342" s="32"/>
      <c r="IB342" s="32"/>
      <c r="IC342" s="32"/>
      <c r="ID342" s="32"/>
      <c r="IE342" s="32"/>
      <c r="IF342" s="32"/>
      <c r="IG342" s="32"/>
      <c r="IH342" s="32"/>
      <c r="II342" s="32"/>
      <c r="IJ342" s="32"/>
      <c r="IK342" s="32"/>
      <c r="IL342" s="32"/>
      <c r="IM342" s="32"/>
      <c r="IN342" s="32"/>
      <c r="IO342" s="32"/>
      <c r="IP342" s="32"/>
      <c r="IQ342" s="32"/>
      <c r="IR342" s="32"/>
      <c r="IS342" s="32"/>
      <c r="IT342" s="32"/>
      <c r="IU342" s="32"/>
      <c r="IV342" s="32"/>
    </row>
    <row r="343" spans="1:256" s="31" customFormat="1" x14ac:dyDescent="0.3">
      <c r="A343" s="28" t="s">
        <v>554</v>
      </c>
      <c r="B343" s="28" t="s">
        <v>430</v>
      </c>
      <c r="C343" s="63" t="s">
        <v>35</v>
      </c>
      <c r="D343" s="54" t="s">
        <v>39</v>
      </c>
      <c r="E343" s="63">
        <v>88</v>
      </c>
      <c r="F343" s="63" t="s">
        <v>69</v>
      </c>
      <c r="G343" s="24">
        <v>35101</v>
      </c>
      <c r="H343" s="63" t="s">
        <v>437</v>
      </c>
      <c r="I343" s="24"/>
      <c r="J343" s="124"/>
      <c r="K343" s="58"/>
      <c r="L343" s="55" t="s">
        <v>436</v>
      </c>
      <c r="M343" s="55" t="s">
        <v>436</v>
      </c>
      <c r="N343" s="58">
        <v>1</v>
      </c>
      <c r="O343" s="73">
        <v>4443.5</v>
      </c>
      <c r="P343" s="58" t="s">
        <v>427</v>
      </c>
      <c r="Q343" s="73">
        <v>4443.5</v>
      </c>
      <c r="R343" s="73"/>
      <c r="S343" s="73"/>
      <c r="T343" s="73"/>
      <c r="U343" s="73"/>
      <c r="V343" s="73">
        <v>4443.5</v>
      </c>
      <c r="W343" s="73"/>
      <c r="X343" s="73"/>
      <c r="Y343" s="73"/>
      <c r="Z343" s="73"/>
      <c r="AA343" s="87"/>
      <c r="AB343" s="87"/>
      <c r="AC343" s="86"/>
      <c r="AD343" s="37"/>
      <c r="AE343" s="37"/>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B343" s="32"/>
      <c r="BC343" s="32"/>
      <c r="BD343" s="32"/>
      <c r="BE343" s="32"/>
      <c r="BF343" s="32"/>
      <c r="BG343" s="32"/>
      <c r="BH343" s="32"/>
      <c r="BI343" s="32"/>
      <c r="BJ343" s="32"/>
      <c r="BK343" s="32"/>
      <c r="BL343" s="32"/>
      <c r="BM343" s="32"/>
      <c r="BN343" s="32"/>
      <c r="BO343" s="32"/>
      <c r="BP343" s="32"/>
      <c r="BQ343" s="32"/>
      <c r="BR343" s="32"/>
      <c r="BS343" s="32"/>
      <c r="BT343" s="32"/>
      <c r="BU343" s="32"/>
      <c r="BV343" s="32"/>
      <c r="BW343" s="32"/>
      <c r="BX343" s="32"/>
      <c r="BY343" s="32"/>
      <c r="BZ343" s="32"/>
      <c r="CA343" s="32"/>
      <c r="CB343" s="32"/>
      <c r="CC343" s="32"/>
      <c r="CD343" s="32"/>
      <c r="CE343" s="32"/>
      <c r="CF343" s="32"/>
      <c r="CG343" s="32"/>
      <c r="CH343" s="32"/>
      <c r="CI343" s="32"/>
      <c r="CJ343" s="32"/>
      <c r="CK343" s="32"/>
      <c r="CL343" s="32"/>
      <c r="CM343" s="32"/>
      <c r="CN343" s="32"/>
      <c r="CO343" s="32"/>
      <c r="CP343" s="32"/>
      <c r="CQ343" s="32"/>
      <c r="CR343" s="32"/>
      <c r="CS343" s="32"/>
      <c r="CT343" s="32"/>
      <c r="CU343" s="32"/>
      <c r="CV343" s="32"/>
      <c r="CW343" s="32"/>
      <c r="CX343" s="32"/>
      <c r="CY343" s="32"/>
      <c r="CZ343" s="32"/>
      <c r="DA343" s="32"/>
      <c r="DB343" s="32"/>
      <c r="DC343" s="32"/>
      <c r="DD343" s="32"/>
      <c r="DE343" s="32"/>
      <c r="DF343" s="32"/>
      <c r="DG343" s="32"/>
      <c r="DH343" s="32"/>
      <c r="DI343" s="32"/>
      <c r="DJ343" s="32"/>
      <c r="DK343" s="32"/>
      <c r="DL343" s="32"/>
      <c r="DM343" s="32"/>
      <c r="DN343" s="32"/>
      <c r="DO343" s="32"/>
      <c r="DP343" s="32"/>
      <c r="DQ343" s="32"/>
      <c r="DR343" s="32"/>
      <c r="DS343" s="32"/>
      <c r="DT343" s="32"/>
      <c r="DU343" s="32"/>
      <c r="DV343" s="32"/>
      <c r="DW343" s="32"/>
      <c r="DX343" s="32"/>
      <c r="DY343" s="32"/>
      <c r="DZ343" s="32"/>
      <c r="EA343" s="32"/>
      <c r="EB343" s="32"/>
      <c r="EC343" s="32"/>
      <c r="ED343" s="32"/>
      <c r="EE343" s="32"/>
      <c r="EF343" s="32"/>
      <c r="EG343" s="32"/>
      <c r="EH343" s="32"/>
      <c r="EI343" s="32"/>
      <c r="EJ343" s="32"/>
      <c r="EK343" s="32"/>
      <c r="EL343" s="32"/>
      <c r="EM343" s="32"/>
      <c r="EN343" s="32"/>
      <c r="EO343" s="32"/>
      <c r="EP343" s="32"/>
      <c r="EQ343" s="32"/>
      <c r="ER343" s="32"/>
      <c r="ES343" s="32"/>
      <c r="ET343" s="32"/>
      <c r="EU343" s="32"/>
      <c r="EV343" s="32"/>
      <c r="EW343" s="32"/>
      <c r="EX343" s="32"/>
      <c r="EY343" s="32"/>
      <c r="EZ343" s="32"/>
      <c r="FA343" s="32"/>
      <c r="FB343" s="32"/>
      <c r="FC343" s="32"/>
      <c r="FD343" s="32"/>
      <c r="FE343" s="32"/>
      <c r="FF343" s="32"/>
      <c r="FG343" s="32"/>
      <c r="FH343" s="32"/>
      <c r="FI343" s="32"/>
      <c r="FJ343" s="32"/>
      <c r="FK343" s="32"/>
      <c r="FL343" s="32"/>
      <c r="FM343" s="32"/>
      <c r="FN343" s="32"/>
      <c r="FO343" s="32"/>
      <c r="FP343" s="32"/>
      <c r="FQ343" s="32"/>
      <c r="FR343" s="32"/>
      <c r="FS343" s="32"/>
      <c r="FT343" s="32"/>
      <c r="FU343" s="32"/>
      <c r="FV343" s="32"/>
      <c r="FW343" s="32"/>
      <c r="FX343" s="32"/>
      <c r="FY343" s="32"/>
      <c r="FZ343" s="32"/>
      <c r="GA343" s="32"/>
      <c r="GB343" s="32"/>
      <c r="GC343" s="32"/>
      <c r="GD343" s="32"/>
      <c r="GE343" s="32"/>
      <c r="GF343" s="32"/>
      <c r="GG343" s="32"/>
      <c r="GH343" s="32"/>
      <c r="GI343" s="32"/>
      <c r="GJ343" s="32"/>
      <c r="GK343" s="32"/>
      <c r="GL343" s="32"/>
      <c r="GM343" s="32"/>
      <c r="GN343" s="32"/>
      <c r="GO343" s="32"/>
      <c r="GP343" s="32"/>
      <c r="GQ343" s="32"/>
      <c r="GR343" s="32"/>
      <c r="GS343" s="32"/>
      <c r="GT343" s="32"/>
      <c r="GU343" s="32"/>
      <c r="GV343" s="32"/>
      <c r="GW343" s="32"/>
      <c r="GX343" s="32"/>
      <c r="GY343" s="32"/>
      <c r="GZ343" s="32"/>
      <c r="HA343" s="32"/>
      <c r="HB343" s="32"/>
      <c r="HC343" s="32"/>
      <c r="HD343" s="32"/>
      <c r="HE343" s="32"/>
      <c r="HF343" s="32"/>
      <c r="HG343" s="32"/>
      <c r="HH343" s="32"/>
      <c r="HI343" s="32"/>
      <c r="HJ343" s="32"/>
      <c r="HK343" s="32"/>
      <c r="HL343" s="32"/>
      <c r="HM343" s="32"/>
      <c r="HN343" s="32"/>
      <c r="HO343" s="32"/>
      <c r="HP343" s="32"/>
      <c r="HQ343" s="32"/>
      <c r="HR343" s="32"/>
      <c r="HS343" s="32"/>
      <c r="HT343" s="32"/>
      <c r="HU343" s="32"/>
      <c r="HV343" s="32"/>
      <c r="HW343" s="32"/>
      <c r="HX343" s="32"/>
      <c r="HY343" s="32"/>
      <c r="HZ343" s="32"/>
      <c r="IA343" s="32"/>
      <c r="IB343" s="32"/>
      <c r="IC343" s="32"/>
      <c r="ID343" s="32"/>
      <c r="IE343" s="32"/>
      <c r="IF343" s="32"/>
      <c r="IG343" s="32"/>
      <c r="IH343" s="32"/>
      <c r="II343" s="32"/>
      <c r="IJ343" s="32"/>
      <c r="IK343" s="32"/>
      <c r="IL343" s="32"/>
      <c r="IM343" s="32"/>
      <c r="IN343" s="32"/>
      <c r="IO343" s="32"/>
      <c r="IP343" s="32"/>
      <c r="IQ343" s="32"/>
      <c r="IR343" s="32"/>
      <c r="IS343" s="32"/>
      <c r="IT343" s="32"/>
      <c r="IU343" s="32"/>
      <c r="IV343" s="32"/>
    </row>
    <row r="344" spans="1:256" s="31" customFormat="1" ht="27.6" x14ac:dyDescent="0.3">
      <c r="A344" s="28" t="s">
        <v>554</v>
      </c>
      <c r="B344" s="28" t="s">
        <v>430</v>
      </c>
      <c r="C344" s="63" t="s">
        <v>35</v>
      </c>
      <c r="D344" s="54" t="s">
        <v>39</v>
      </c>
      <c r="E344" s="63">
        <v>88</v>
      </c>
      <c r="F344" s="63" t="s">
        <v>69</v>
      </c>
      <c r="G344" s="63">
        <v>29401</v>
      </c>
      <c r="H344" s="60" t="s">
        <v>435</v>
      </c>
      <c r="I344" s="55" t="s">
        <v>434</v>
      </c>
      <c r="J344" s="64" t="s">
        <v>433</v>
      </c>
      <c r="K344" s="58"/>
      <c r="L344" s="24"/>
      <c r="M344" s="57" t="s">
        <v>432</v>
      </c>
      <c r="N344" s="58">
        <v>8</v>
      </c>
      <c r="O344" s="73">
        <v>133.37</v>
      </c>
      <c r="P344" s="58" t="s">
        <v>427</v>
      </c>
      <c r="Q344" s="73">
        <v>1067</v>
      </c>
      <c r="R344" s="73"/>
      <c r="S344" s="73"/>
      <c r="T344" s="73"/>
      <c r="U344" s="73"/>
      <c r="V344" s="73">
        <v>1067</v>
      </c>
      <c r="W344" s="73"/>
      <c r="X344" s="73"/>
      <c r="Y344" s="73"/>
      <c r="Z344" s="73"/>
      <c r="AA344" s="87"/>
      <c r="AB344" s="87"/>
      <c r="AC344" s="86"/>
      <c r="AD344" s="37"/>
      <c r="AE344" s="37"/>
      <c r="AF344" s="32"/>
      <c r="AG344" s="32"/>
      <c r="AH344" s="32"/>
      <c r="AI344" s="32"/>
      <c r="AJ344" s="32"/>
      <c r="AK344" s="32"/>
      <c r="AL344" s="32"/>
      <c r="AM344" s="32"/>
      <c r="AN344" s="32"/>
      <c r="AO344" s="32"/>
      <c r="AP344" s="32"/>
      <c r="AQ344" s="32"/>
      <c r="AR344" s="32"/>
      <c r="AS344" s="32"/>
      <c r="AT344" s="32"/>
      <c r="AU344" s="32"/>
      <c r="AV344" s="32"/>
      <c r="AW344" s="32"/>
      <c r="AX344" s="32"/>
      <c r="AY344" s="32"/>
      <c r="AZ344" s="32"/>
      <c r="BA344" s="32"/>
      <c r="BB344" s="32"/>
      <c r="BC344" s="32"/>
      <c r="BD344" s="32"/>
      <c r="BE344" s="32"/>
      <c r="BF344" s="32"/>
      <c r="BG344" s="32"/>
      <c r="BH344" s="32"/>
      <c r="BI344" s="32"/>
      <c r="BJ344" s="32"/>
      <c r="BK344" s="32"/>
      <c r="BL344" s="32"/>
      <c r="BM344" s="32"/>
      <c r="BN344" s="32"/>
      <c r="BO344" s="32"/>
      <c r="BP344" s="32"/>
      <c r="BQ344" s="32"/>
      <c r="BR344" s="32"/>
      <c r="BS344" s="32"/>
      <c r="BT344" s="32"/>
      <c r="BU344" s="32"/>
      <c r="BV344" s="32"/>
      <c r="BW344" s="32"/>
      <c r="BX344" s="32"/>
      <c r="BY344" s="32"/>
      <c r="BZ344" s="32"/>
      <c r="CA344" s="32"/>
      <c r="CB344" s="32"/>
      <c r="CC344" s="32"/>
      <c r="CD344" s="32"/>
      <c r="CE344" s="32"/>
      <c r="CF344" s="32"/>
      <c r="CG344" s="32"/>
      <c r="CH344" s="32"/>
      <c r="CI344" s="32"/>
      <c r="CJ344" s="32"/>
      <c r="CK344" s="32"/>
      <c r="CL344" s="32"/>
      <c r="CM344" s="32"/>
      <c r="CN344" s="32"/>
      <c r="CO344" s="32"/>
      <c r="CP344" s="32"/>
      <c r="CQ344" s="32"/>
      <c r="CR344" s="32"/>
      <c r="CS344" s="32"/>
      <c r="CT344" s="32"/>
      <c r="CU344" s="32"/>
      <c r="CV344" s="32"/>
      <c r="CW344" s="32"/>
      <c r="CX344" s="32"/>
      <c r="CY344" s="32"/>
      <c r="CZ344" s="32"/>
      <c r="DA344" s="32"/>
      <c r="DB344" s="32"/>
      <c r="DC344" s="32"/>
      <c r="DD344" s="32"/>
      <c r="DE344" s="32"/>
      <c r="DF344" s="32"/>
      <c r="DG344" s="32"/>
      <c r="DH344" s="32"/>
      <c r="DI344" s="32"/>
      <c r="DJ344" s="32"/>
      <c r="DK344" s="32"/>
      <c r="DL344" s="32"/>
      <c r="DM344" s="32"/>
      <c r="DN344" s="32"/>
      <c r="DO344" s="32"/>
      <c r="DP344" s="32"/>
      <c r="DQ344" s="32"/>
      <c r="DR344" s="32"/>
      <c r="DS344" s="32"/>
      <c r="DT344" s="32"/>
      <c r="DU344" s="32"/>
      <c r="DV344" s="32"/>
      <c r="DW344" s="32"/>
      <c r="DX344" s="32"/>
      <c r="DY344" s="32"/>
      <c r="DZ344" s="32"/>
      <c r="EA344" s="32"/>
      <c r="EB344" s="32"/>
      <c r="EC344" s="32"/>
      <c r="ED344" s="32"/>
      <c r="EE344" s="32"/>
      <c r="EF344" s="32"/>
      <c r="EG344" s="32"/>
      <c r="EH344" s="32"/>
      <c r="EI344" s="32"/>
      <c r="EJ344" s="32"/>
      <c r="EK344" s="32"/>
      <c r="EL344" s="32"/>
      <c r="EM344" s="32"/>
      <c r="EN344" s="32"/>
      <c r="EO344" s="32"/>
      <c r="EP344" s="32"/>
      <c r="EQ344" s="32"/>
      <c r="ER344" s="32"/>
      <c r="ES344" s="32"/>
      <c r="ET344" s="32"/>
      <c r="EU344" s="32"/>
      <c r="EV344" s="32"/>
      <c r="EW344" s="32"/>
      <c r="EX344" s="32"/>
      <c r="EY344" s="32"/>
      <c r="EZ344" s="32"/>
      <c r="FA344" s="32"/>
      <c r="FB344" s="32"/>
      <c r="FC344" s="32"/>
      <c r="FD344" s="32"/>
      <c r="FE344" s="32"/>
      <c r="FF344" s="32"/>
      <c r="FG344" s="32"/>
      <c r="FH344" s="32"/>
      <c r="FI344" s="32"/>
      <c r="FJ344" s="32"/>
      <c r="FK344" s="32"/>
      <c r="FL344" s="32"/>
      <c r="FM344" s="32"/>
      <c r="FN344" s="32"/>
      <c r="FO344" s="32"/>
      <c r="FP344" s="32"/>
      <c r="FQ344" s="32"/>
      <c r="FR344" s="32"/>
      <c r="FS344" s="32"/>
      <c r="FT344" s="32"/>
      <c r="FU344" s="32"/>
      <c r="FV344" s="32"/>
      <c r="FW344" s="32"/>
      <c r="FX344" s="32"/>
      <c r="FY344" s="32"/>
      <c r="FZ344" s="32"/>
      <c r="GA344" s="32"/>
      <c r="GB344" s="32"/>
      <c r="GC344" s="32"/>
      <c r="GD344" s="32"/>
      <c r="GE344" s="32"/>
      <c r="GF344" s="32"/>
      <c r="GG344" s="32"/>
      <c r="GH344" s="32"/>
      <c r="GI344" s="32"/>
      <c r="GJ344" s="32"/>
      <c r="GK344" s="32"/>
      <c r="GL344" s="32"/>
      <c r="GM344" s="32"/>
      <c r="GN344" s="32"/>
      <c r="GO344" s="32"/>
      <c r="GP344" s="32"/>
      <c r="GQ344" s="32"/>
      <c r="GR344" s="32"/>
      <c r="GS344" s="32"/>
      <c r="GT344" s="32"/>
      <c r="GU344" s="32"/>
      <c r="GV344" s="32"/>
      <c r="GW344" s="32"/>
      <c r="GX344" s="32"/>
      <c r="GY344" s="32"/>
      <c r="GZ344" s="32"/>
      <c r="HA344" s="32"/>
      <c r="HB344" s="32"/>
      <c r="HC344" s="32"/>
      <c r="HD344" s="32"/>
      <c r="HE344" s="32"/>
      <c r="HF344" s="32"/>
      <c r="HG344" s="32"/>
      <c r="HH344" s="32"/>
      <c r="HI344" s="32"/>
      <c r="HJ344" s="32"/>
      <c r="HK344" s="32"/>
      <c r="HL344" s="32"/>
      <c r="HM344" s="32"/>
      <c r="HN344" s="32"/>
      <c r="HO344" s="32"/>
      <c r="HP344" s="32"/>
      <c r="HQ344" s="32"/>
      <c r="HR344" s="32"/>
      <c r="HS344" s="32"/>
      <c r="HT344" s="32"/>
      <c r="HU344" s="32"/>
      <c r="HV344" s="32"/>
      <c r="HW344" s="32"/>
      <c r="HX344" s="32"/>
      <c r="HY344" s="32"/>
      <c r="HZ344" s="32"/>
      <c r="IA344" s="32"/>
      <c r="IB344" s="32"/>
      <c r="IC344" s="32"/>
      <c r="ID344" s="32"/>
      <c r="IE344" s="32"/>
      <c r="IF344" s="32"/>
      <c r="IG344" s="32"/>
      <c r="IH344" s="32"/>
      <c r="II344" s="32"/>
      <c r="IJ344" s="32"/>
      <c r="IK344" s="32"/>
      <c r="IL344" s="32"/>
      <c r="IM344" s="32"/>
      <c r="IN344" s="32"/>
      <c r="IO344" s="32"/>
      <c r="IP344" s="32"/>
      <c r="IQ344" s="32"/>
      <c r="IR344" s="32"/>
      <c r="IS344" s="32"/>
      <c r="IT344" s="32"/>
      <c r="IU344" s="32"/>
      <c r="IV344" s="32"/>
    </row>
    <row r="345" spans="1:256" s="31" customFormat="1" ht="27.6" x14ac:dyDescent="0.3">
      <c r="A345" s="28" t="s">
        <v>554</v>
      </c>
      <c r="B345" s="28" t="s">
        <v>430</v>
      </c>
      <c r="C345" s="63" t="s">
        <v>35</v>
      </c>
      <c r="D345" s="54" t="s">
        <v>39</v>
      </c>
      <c r="E345" s="63">
        <v>88</v>
      </c>
      <c r="F345" s="63" t="s">
        <v>69</v>
      </c>
      <c r="G345" s="63">
        <v>32201</v>
      </c>
      <c r="H345" s="60" t="s">
        <v>431</v>
      </c>
      <c r="I345" s="24"/>
      <c r="J345" s="124"/>
      <c r="K345" s="58"/>
      <c r="L345" s="24"/>
      <c r="M345" s="57" t="s">
        <v>428</v>
      </c>
      <c r="N345" s="58">
        <v>2</v>
      </c>
      <c r="O345" s="73">
        <v>47468</v>
      </c>
      <c r="P345" s="58" t="s">
        <v>427</v>
      </c>
      <c r="Q345" s="73">
        <v>577533</v>
      </c>
      <c r="R345" s="86"/>
      <c r="S345" s="73"/>
      <c r="T345" s="73"/>
      <c r="U345" s="73"/>
      <c r="V345" s="73">
        <v>577533</v>
      </c>
      <c r="W345" s="73"/>
      <c r="X345" s="73"/>
      <c r="Y345" s="73"/>
      <c r="Z345" s="73"/>
      <c r="AA345" s="87"/>
      <c r="AB345" s="87"/>
      <c r="AC345" s="86"/>
      <c r="AD345" s="37"/>
      <c r="AE345" s="37"/>
      <c r="AF345" s="32"/>
      <c r="AG345" s="32"/>
      <c r="AH345" s="32"/>
      <c r="AI345" s="32"/>
      <c r="AJ345" s="32"/>
      <c r="AK345" s="32"/>
      <c r="AL345" s="32"/>
      <c r="AM345" s="32"/>
      <c r="AN345" s="32"/>
      <c r="AO345" s="32"/>
      <c r="AP345" s="32"/>
      <c r="AQ345" s="32"/>
      <c r="AR345" s="32"/>
      <c r="AS345" s="32"/>
      <c r="AT345" s="32"/>
      <c r="AU345" s="32"/>
      <c r="AV345" s="32"/>
      <c r="AW345" s="32"/>
      <c r="AX345" s="32"/>
      <c r="AY345" s="32"/>
      <c r="AZ345" s="32"/>
      <c r="BA345" s="32"/>
      <c r="BB345" s="32"/>
      <c r="BC345" s="32"/>
      <c r="BD345" s="32"/>
      <c r="BE345" s="32"/>
      <c r="BF345" s="32"/>
      <c r="BG345" s="32"/>
      <c r="BH345" s="32"/>
      <c r="BI345" s="32"/>
      <c r="BJ345" s="32"/>
      <c r="BK345" s="32"/>
      <c r="BL345" s="32"/>
      <c r="BM345" s="32"/>
      <c r="BN345" s="32"/>
      <c r="BO345" s="32"/>
      <c r="BP345" s="32"/>
      <c r="BQ345" s="32"/>
      <c r="BR345" s="32"/>
      <c r="BS345" s="32"/>
      <c r="BT345" s="32"/>
      <c r="BU345" s="32"/>
      <c r="BV345" s="32"/>
      <c r="BW345" s="32"/>
      <c r="BX345" s="32"/>
      <c r="BY345" s="32"/>
      <c r="BZ345" s="32"/>
      <c r="CA345" s="32"/>
      <c r="CB345" s="32"/>
      <c r="CC345" s="32"/>
      <c r="CD345" s="32"/>
      <c r="CE345" s="32"/>
      <c r="CF345" s="32"/>
      <c r="CG345" s="32"/>
      <c r="CH345" s="32"/>
      <c r="CI345" s="32"/>
      <c r="CJ345" s="32"/>
      <c r="CK345" s="32"/>
      <c r="CL345" s="32"/>
      <c r="CM345" s="32"/>
      <c r="CN345" s="32"/>
      <c r="CO345" s="32"/>
      <c r="CP345" s="32"/>
      <c r="CQ345" s="32"/>
      <c r="CR345" s="32"/>
      <c r="CS345" s="32"/>
      <c r="CT345" s="32"/>
      <c r="CU345" s="32"/>
      <c r="CV345" s="32"/>
      <c r="CW345" s="32"/>
      <c r="CX345" s="32"/>
      <c r="CY345" s="32"/>
      <c r="CZ345" s="32"/>
      <c r="DA345" s="32"/>
      <c r="DB345" s="32"/>
      <c r="DC345" s="32"/>
      <c r="DD345" s="32"/>
      <c r="DE345" s="32"/>
      <c r="DF345" s="32"/>
      <c r="DG345" s="32"/>
      <c r="DH345" s="32"/>
      <c r="DI345" s="32"/>
      <c r="DJ345" s="32"/>
      <c r="DK345" s="32"/>
      <c r="DL345" s="32"/>
      <c r="DM345" s="32"/>
      <c r="DN345" s="32"/>
      <c r="DO345" s="32"/>
      <c r="DP345" s="32"/>
      <c r="DQ345" s="32"/>
      <c r="DR345" s="32"/>
      <c r="DS345" s="32"/>
      <c r="DT345" s="32"/>
      <c r="DU345" s="32"/>
      <c r="DV345" s="32"/>
      <c r="DW345" s="32"/>
      <c r="DX345" s="32"/>
      <c r="DY345" s="32"/>
      <c r="DZ345" s="32"/>
      <c r="EA345" s="32"/>
      <c r="EB345" s="32"/>
      <c r="EC345" s="32"/>
      <c r="ED345" s="32"/>
      <c r="EE345" s="32"/>
      <c r="EF345" s="32"/>
      <c r="EG345" s="32"/>
      <c r="EH345" s="32"/>
      <c r="EI345" s="32"/>
      <c r="EJ345" s="32"/>
      <c r="EK345" s="32"/>
      <c r="EL345" s="32"/>
      <c r="EM345" s="32"/>
      <c r="EN345" s="32"/>
      <c r="EO345" s="32"/>
      <c r="EP345" s="32"/>
      <c r="EQ345" s="32"/>
      <c r="ER345" s="32"/>
      <c r="ES345" s="32"/>
      <c r="ET345" s="32"/>
      <c r="EU345" s="32"/>
      <c r="EV345" s="32"/>
      <c r="EW345" s="32"/>
      <c r="EX345" s="32"/>
      <c r="EY345" s="32"/>
      <c r="EZ345" s="32"/>
      <c r="FA345" s="32"/>
      <c r="FB345" s="32"/>
      <c r="FC345" s="32"/>
      <c r="FD345" s="32"/>
      <c r="FE345" s="32"/>
      <c r="FF345" s="32"/>
      <c r="FG345" s="32"/>
      <c r="FH345" s="32"/>
      <c r="FI345" s="32"/>
      <c r="FJ345" s="32"/>
      <c r="FK345" s="32"/>
      <c r="FL345" s="32"/>
      <c r="FM345" s="32"/>
      <c r="FN345" s="32"/>
      <c r="FO345" s="32"/>
      <c r="FP345" s="32"/>
      <c r="FQ345" s="32"/>
      <c r="FR345" s="32"/>
      <c r="FS345" s="32"/>
      <c r="FT345" s="32"/>
      <c r="FU345" s="32"/>
      <c r="FV345" s="32"/>
      <c r="FW345" s="32"/>
      <c r="FX345" s="32"/>
      <c r="FY345" s="32"/>
      <c r="FZ345" s="32"/>
      <c r="GA345" s="32"/>
      <c r="GB345" s="32"/>
      <c r="GC345" s="32"/>
      <c r="GD345" s="32"/>
      <c r="GE345" s="32"/>
      <c r="GF345" s="32"/>
      <c r="GG345" s="32"/>
      <c r="GH345" s="32"/>
      <c r="GI345" s="32"/>
      <c r="GJ345" s="32"/>
      <c r="GK345" s="32"/>
      <c r="GL345" s="32"/>
      <c r="GM345" s="32"/>
      <c r="GN345" s="32"/>
      <c r="GO345" s="32"/>
      <c r="GP345" s="32"/>
      <c r="GQ345" s="32"/>
      <c r="GR345" s="32"/>
      <c r="GS345" s="32"/>
      <c r="GT345" s="32"/>
      <c r="GU345" s="32"/>
      <c r="GV345" s="32"/>
      <c r="GW345" s="32"/>
      <c r="GX345" s="32"/>
      <c r="GY345" s="32"/>
      <c r="GZ345" s="32"/>
      <c r="HA345" s="32"/>
      <c r="HB345" s="32"/>
      <c r="HC345" s="32"/>
      <c r="HD345" s="32"/>
      <c r="HE345" s="32"/>
      <c r="HF345" s="32"/>
      <c r="HG345" s="32"/>
      <c r="HH345" s="32"/>
      <c r="HI345" s="32"/>
      <c r="HJ345" s="32"/>
      <c r="HK345" s="32"/>
      <c r="HL345" s="32"/>
      <c r="HM345" s="32"/>
      <c r="HN345" s="32"/>
      <c r="HO345" s="32"/>
      <c r="HP345" s="32"/>
      <c r="HQ345" s="32"/>
      <c r="HR345" s="32"/>
      <c r="HS345" s="32"/>
      <c r="HT345" s="32"/>
      <c r="HU345" s="32"/>
      <c r="HV345" s="32"/>
      <c r="HW345" s="32"/>
      <c r="HX345" s="32"/>
      <c r="HY345" s="32"/>
      <c r="HZ345" s="32"/>
      <c r="IA345" s="32"/>
      <c r="IB345" s="32"/>
      <c r="IC345" s="32"/>
      <c r="ID345" s="32"/>
      <c r="IE345" s="32"/>
      <c r="IF345" s="32"/>
      <c r="IG345" s="32"/>
      <c r="IH345" s="32"/>
      <c r="II345" s="32"/>
      <c r="IJ345" s="32"/>
      <c r="IK345" s="32"/>
      <c r="IL345" s="32"/>
      <c r="IM345" s="32"/>
      <c r="IN345" s="32"/>
      <c r="IO345" s="32"/>
      <c r="IP345" s="32"/>
      <c r="IQ345" s="32"/>
      <c r="IR345" s="32"/>
      <c r="IS345" s="32"/>
      <c r="IT345" s="32"/>
      <c r="IU345" s="32"/>
      <c r="IV345" s="32"/>
    </row>
    <row r="346" spans="1:256" s="31" customFormat="1" x14ac:dyDescent="0.3">
      <c r="A346" s="28" t="s">
        <v>554</v>
      </c>
      <c r="B346" s="28" t="s">
        <v>430</v>
      </c>
      <c r="C346" s="63" t="s">
        <v>35</v>
      </c>
      <c r="D346" s="54" t="s">
        <v>39</v>
      </c>
      <c r="E346" s="63">
        <v>88</v>
      </c>
      <c r="F346" s="63" t="s">
        <v>69</v>
      </c>
      <c r="G346" s="63">
        <v>35801</v>
      </c>
      <c r="H346" s="60" t="s">
        <v>429</v>
      </c>
      <c r="I346" s="24"/>
      <c r="J346" s="124"/>
      <c r="K346" s="58"/>
      <c r="L346" s="24"/>
      <c r="M346" s="57" t="s">
        <v>428</v>
      </c>
      <c r="N346" s="58">
        <v>1</v>
      </c>
      <c r="O346" s="59">
        <v>6269</v>
      </c>
      <c r="P346" s="58" t="s">
        <v>427</v>
      </c>
      <c r="Q346" s="73">
        <v>75228</v>
      </c>
      <c r="R346" s="86"/>
      <c r="S346" s="73"/>
      <c r="T346" s="73"/>
      <c r="U346" s="73"/>
      <c r="V346" s="73">
        <v>75228</v>
      </c>
      <c r="W346" s="73"/>
      <c r="X346" s="73"/>
      <c r="Y346" s="73"/>
      <c r="Z346" s="73"/>
      <c r="AA346" s="87"/>
      <c r="AB346" s="87"/>
      <c r="AC346" s="86"/>
      <c r="AD346" s="37"/>
      <c r="AE346" s="37"/>
      <c r="AF346" s="32"/>
      <c r="AG346" s="32"/>
      <c r="AH346" s="32"/>
      <c r="AI346" s="32"/>
      <c r="AJ346" s="32"/>
      <c r="AK346" s="32"/>
      <c r="AL346" s="32"/>
      <c r="AM346" s="32"/>
      <c r="AN346" s="32"/>
      <c r="AO346" s="32"/>
      <c r="AP346" s="32"/>
      <c r="AQ346" s="32"/>
      <c r="AR346" s="32"/>
      <c r="AS346" s="32"/>
      <c r="AT346" s="32"/>
      <c r="AU346" s="32"/>
      <c r="AV346" s="32"/>
      <c r="AW346" s="32"/>
      <c r="AX346" s="32"/>
      <c r="AY346" s="32"/>
      <c r="AZ346" s="32"/>
      <c r="BA346" s="32"/>
      <c r="BB346" s="32"/>
      <c r="BC346" s="32"/>
      <c r="BD346" s="32"/>
      <c r="BE346" s="32"/>
      <c r="BF346" s="32"/>
      <c r="BG346" s="32"/>
      <c r="BH346" s="32"/>
      <c r="BI346" s="32"/>
      <c r="BJ346" s="32"/>
      <c r="BK346" s="32"/>
      <c r="BL346" s="32"/>
      <c r="BM346" s="32"/>
      <c r="BN346" s="32"/>
      <c r="BO346" s="32"/>
      <c r="BP346" s="32"/>
      <c r="BQ346" s="32"/>
      <c r="BR346" s="32"/>
      <c r="BS346" s="32"/>
      <c r="BT346" s="32"/>
      <c r="BU346" s="32"/>
      <c r="BV346" s="32"/>
      <c r="BW346" s="32"/>
      <c r="BX346" s="32"/>
      <c r="BY346" s="32"/>
      <c r="BZ346" s="32"/>
      <c r="CA346" s="32"/>
      <c r="CB346" s="32"/>
      <c r="CC346" s="32"/>
      <c r="CD346" s="32"/>
      <c r="CE346" s="32"/>
      <c r="CF346" s="32"/>
      <c r="CG346" s="32"/>
      <c r="CH346" s="32"/>
      <c r="CI346" s="32"/>
      <c r="CJ346" s="32"/>
      <c r="CK346" s="32"/>
      <c r="CL346" s="32"/>
      <c r="CM346" s="32"/>
      <c r="CN346" s="32"/>
      <c r="CO346" s="32"/>
      <c r="CP346" s="32"/>
      <c r="CQ346" s="32"/>
      <c r="CR346" s="32"/>
      <c r="CS346" s="32"/>
      <c r="CT346" s="32"/>
      <c r="CU346" s="32"/>
      <c r="CV346" s="32"/>
      <c r="CW346" s="32"/>
      <c r="CX346" s="32"/>
      <c r="CY346" s="32"/>
      <c r="CZ346" s="32"/>
      <c r="DA346" s="32"/>
      <c r="DB346" s="32"/>
      <c r="DC346" s="32"/>
      <c r="DD346" s="32"/>
      <c r="DE346" s="32"/>
      <c r="DF346" s="32"/>
      <c r="DG346" s="32"/>
      <c r="DH346" s="32"/>
      <c r="DI346" s="32"/>
      <c r="DJ346" s="32"/>
      <c r="DK346" s="32"/>
      <c r="DL346" s="32"/>
      <c r="DM346" s="32"/>
      <c r="DN346" s="32"/>
      <c r="DO346" s="32"/>
      <c r="DP346" s="32"/>
      <c r="DQ346" s="32"/>
      <c r="DR346" s="32"/>
      <c r="DS346" s="32"/>
      <c r="DT346" s="32"/>
      <c r="DU346" s="32"/>
      <c r="DV346" s="32"/>
      <c r="DW346" s="32"/>
      <c r="DX346" s="32"/>
      <c r="DY346" s="32"/>
      <c r="DZ346" s="32"/>
      <c r="EA346" s="32"/>
      <c r="EB346" s="32"/>
      <c r="EC346" s="32"/>
      <c r="ED346" s="32"/>
      <c r="EE346" s="32"/>
      <c r="EF346" s="32"/>
      <c r="EG346" s="32"/>
      <c r="EH346" s="32"/>
      <c r="EI346" s="32"/>
      <c r="EJ346" s="32"/>
      <c r="EK346" s="32"/>
      <c r="EL346" s="32"/>
      <c r="EM346" s="32"/>
      <c r="EN346" s="32"/>
      <c r="EO346" s="32"/>
      <c r="EP346" s="32"/>
      <c r="EQ346" s="32"/>
      <c r="ER346" s="32"/>
      <c r="ES346" s="32"/>
      <c r="ET346" s="32"/>
      <c r="EU346" s="32"/>
      <c r="EV346" s="32"/>
      <c r="EW346" s="32"/>
      <c r="EX346" s="32"/>
      <c r="EY346" s="32"/>
      <c r="EZ346" s="32"/>
      <c r="FA346" s="32"/>
      <c r="FB346" s="32"/>
      <c r="FC346" s="32"/>
      <c r="FD346" s="32"/>
      <c r="FE346" s="32"/>
      <c r="FF346" s="32"/>
      <c r="FG346" s="32"/>
      <c r="FH346" s="32"/>
      <c r="FI346" s="32"/>
      <c r="FJ346" s="32"/>
      <c r="FK346" s="32"/>
      <c r="FL346" s="32"/>
      <c r="FM346" s="32"/>
      <c r="FN346" s="32"/>
      <c r="FO346" s="32"/>
      <c r="FP346" s="32"/>
      <c r="FQ346" s="32"/>
      <c r="FR346" s="32"/>
      <c r="FS346" s="32"/>
      <c r="FT346" s="32"/>
      <c r="FU346" s="32"/>
      <c r="FV346" s="32"/>
      <c r="FW346" s="32"/>
      <c r="FX346" s="32"/>
      <c r="FY346" s="32"/>
      <c r="FZ346" s="32"/>
      <c r="GA346" s="32"/>
      <c r="GB346" s="32"/>
      <c r="GC346" s="32"/>
      <c r="GD346" s="32"/>
      <c r="GE346" s="32"/>
      <c r="GF346" s="32"/>
      <c r="GG346" s="32"/>
      <c r="GH346" s="32"/>
      <c r="GI346" s="32"/>
      <c r="GJ346" s="32"/>
      <c r="GK346" s="32"/>
      <c r="GL346" s="32"/>
      <c r="GM346" s="32"/>
      <c r="GN346" s="32"/>
      <c r="GO346" s="32"/>
      <c r="GP346" s="32"/>
      <c r="GQ346" s="32"/>
      <c r="GR346" s="32"/>
      <c r="GS346" s="32"/>
      <c r="GT346" s="32"/>
      <c r="GU346" s="32"/>
      <c r="GV346" s="32"/>
      <c r="GW346" s="32"/>
      <c r="GX346" s="32"/>
      <c r="GY346" s="32"/>
      <c r="GZ346" s="32"/>
      <c r="HA346" s="32"/>
      <c r="HB346" s="32"/>
      <c r="HC346" s="32"/>
      <c r="HD346" s="32"/>
      <c r="HE346" s="32"/>
      <c r="HF346" s="32"/>
      <c r="HG346" s="32"/>
      <c r="HH346" s="32"/>
      <c r="HI346" s="32"/>
      <c r="HJ346" s="32"/>
      <c r="HK346" s="32"/>
      <c r="HL346" s="32"/>
      <c r="HM346" s="32"/>
      <c r="HN346" s="32"/>
      <c r="HO346" s="32"/>
      <c r="HP346" s="32"/>
      <c r="HQ346" s="32"/>
      <c r="HR346" s="32"/>
      <c r="HS346" s="32"/>
      <c r="HT346" s="32"/>
      <c r="HU346" s="32"/>
      <c r="HV346" s="32"/>
      <c r="HW346" s="32"/>
      <c r="HX346" s="32"/>
      <c r="HY346" s="32"/>
      <c r="HZ346" s="32"/>
      <c r="IA346" s="32"/>
      <c r="IB346" s="32"/>
      <c r="IC346" s="32"/>
      <c r="ID346" s="32"/>
      <c r="IE346" s="32"/>
      <c r="IF346" s="32"/>
      <c r="IG346" s="32"/>
      <c r="IH346" s="32"/>
      <c r="II346" s="32"/>
      <c r="IJ346" s="32"/>
      <c r="IK346" s="32"/>
      <c r="IL346" s="32"/>
      <c r="IM346" s="32"/>
      <c r="IN346" s="32"/>
      <c r="IO346" s="32"/>
      <c r="IP346" s="32"/>
      <c r="IQ346" s="32"/>
      <c r="IR346" s="32"/>
      <c r="IS346" s="32"/>
      <c r="IT346" s="32"/>
      <c r="IU346" s="32"/>
      <c r="IV346" s="32"/>
    </row>
    <row r="347" spans="1:256" s="29" customFormat="1" ht="27.6" x14ac:dyDescent="0.3">
      <c r="A347" s="28" t="s">
        <v>554</v>
      </c>
      <c r="B347" s="78" t="s">
        <v>216</v>
      </c>
      <c r="C347" s="79" t="s">
        <v>35</v>
      </c>
      <c r="D347" s="80" t="s">
        <v>36</v>
      </c>
      <c r="E347" s="88" t="s">
        <v>35</v>
      </c>
      <c r="F347" s="80" t="s">
        <v>37</v>
      </c>
      <c r="G347" s="78">
        <v>21101</v>
      </c>
      <c r="H347" s="59" t="s">
        <v>53</v>
      </c>
      <c r="I347" s="89" t="s">
        <v>259</v>
      </c>
      <c r="J347" s="127" t="s">
        <v>258</v>
      </c>
      <c r="K347" s="89" t="s">
        <v>212</v>
      </c>
      <c r="L347" s="89"/>
      <c r="M347" s="90" t="s">
        <v>43</v>
      </c>
      <c r="N347" s="77">
        <v>12</v>
      </c>
      <c r="O347" s="77">
        <v>1.46</v>
      </c>
      <c r="P347" s="77" t="s">
        <v>211</v>
      </c>
      <c r="Q347" s="91">
        <f>N347*O347</f>
        <v>17.52</v>
      </c>
      <c r="R347" s="92"/>
      <c r="S347" s="92"/>
      <c r="T347" s="92"/>
      <c r="U347" s="92"/>
      <c r="V347" s="92">
        <v>17.52</v>
      </c>
      <c r="W347" s="92"/>
      <c r="X347" s="92"/>
      <c r="Y347" s="92"/>
      <c r="Z347" s="92"/>
      <c r="AA347" s="92"/>
      <c r="AB347" s="92"/>
      <c r="AC347" s="92"/>
      <c r="AD347" s="40"/>
      <c r="AE347" s="40"/>
      <c r="AF347" s="31"/>
      <c r="AG347" s="31"/>
      <c r="AH347" s="31"/>
      <c r="AI347" s="31"/>
      <c r="AJ347" s="31"/>
      <c r="AK347" s="31"/>
      <c r="AL347" s="31"/>
      <c r="AM347" s="31"/>
      <c r="AN347" s="31"/>
      <c r="AO347" s="31"/>
      <c r="AP347" s="31"/>
      <c r="AQ347" s="31"/>
      <c r="AR347" s="31"/>
      <c r="AS347" s="31"/>
      <c r="AT347" s="31"/>
      <c r="AU347" s="31"/>
      <c r="AV347" s="31"/>
      <c r="AW347" s="31"/>
      <c r="AX347" s="31"/>
      <c r="AY347" s="31"/>
      <c r="AZ347" s="31"/>
      <c r="BA347" s="31"/>
      <c r="BB347" s="31"/>
      <c r="BC347" s="31"/>
      <c r="BD347" s="31"/>
      <c r="BE347" s="31"/>
      <c r="BF347" s="31"/>
      <c r="BG347" s="31"/>
      <c r="BH347" s="31"/>
      <c r="BI347" s="31"/>
      <c r="BJ347" s="31"/>
      <c r="BK347" s="31"/>
      <c r="BL347" s="31"/>
      <c r="BM347" s="31"/>
      <c r="BN347" s="31"/>
      <c r="BO347" s="31"/>
      <c r="BP347" s="31"/>
      <c r="BQ347" s="31"/>
      <c r="BR347" s="31"/>
      <c r="BS347" s="31"/>
      <c r="BT347" s="31"/>
      <c r="BU347" s="31"/>
      <c r="BV347" s="31"/>
      <c r="BW347" s="31"/>
      <c r="BX347" s="31"/>
      <c r="BY347" s="31"/>
      <c r="BZ347" s="31"/>
      <c r="CA347" s="31"/>
      <c r="CB347" s="31"/>
      <c r="CC347" s="31"/>
      <c r="CD347" s="31"/>
      <c r="CE347" s="31"/>
      <c r="CF347" s="31"/>
      <c r="CG347" s="31"/>
      <c r="CH347" s="31"/>
      <c r="CI347" s="31"/>
      <c r="CJ347" s="31"/>
      <c r="CK347" s="31"/>
      <c r="CL347" s="31"/>
      <c r="CM347" s="31"/>
      <c r="CN347" s="31"/>
      <c r="CO347" s="31"/>
      <c r="CP347" s="31"/>
      <c r="CQ347" s="31"/>
      <c r="CR347" s="31"/>
      <c r="CS347" s="31"/>
      <c r="CT347" s="31"/>
      <c r="CU347" s="31"/>
      <c r="CV347" s="31"/>
      <c r="CW347" s="31"/>
      <c r="CX347" s="31"/>
      <c r="CY347" s="31"/>
      <c r="CZ347" s="31"/>
      <c r="DA347" s="31"/>
      <c r="DB347" s="31"/>
      <c r="DC347" s="31"/>
      <c r="DD347" s="31"/>
      <c r="DE347" s="31"/>
      <c r="DF347" s="31"/>
      <c r="DG347" s="31"/>
      <c r="DH347" s="31"/>
      <c r="DI347" s="31"/>
      <c r="DJ347" s="31"/>
      <c r="DK347" s="31"/>
      <c r="DL347" s="31"/>
      <c r="DM347" s="31"/>
      <c r="DN347" s="31"/>
      <c r="DO347" s="31"/>
      <c r="DP347" s="31"/>
      <c r="DQ347" s="31"/>
      <c r="DR347" s="31"/>
      <c r="DS347" s="31"/>
      <c r="DT347" s="31"/>
      <c r="DU347" s="31"/>
      <c r="DV347" s="31"/>
      <c r="DW347" s="31"/>
      <c r="DX347" s="31"/>
      <c r="DY347" s="31"/>
      <c r="DZ347" s="31"/>
      <c r="EA347" s="31"/>
      <c r="EB347" s="31"/>
      <c r="EC347" s="31"/>
      <c r="ED347" s="31"/>
      <c r="EE347" s="31"/>
      <c r="EF347" s="31"/>
      <c r="EG347" s="31"/>
      <c r="EH347" s="31"/>
      <c r="EI347" s="31"/>
      <c r="EJ347" s="31"/>
      <c r="EK347" s="31"/>
      <c r="EL347" s="31"/>
      <c r="EM347" s="31"/>
      <c r="EN347" s="31"/>
      <c r="EO347" s="31"/>
      <c r="EP347" s="31"/>
      <c r="EQ347" s="31"/>
      <c r="ER347" s="31"/>
      <c r="ES347" s="31"/>
      <c r="ET347" s="31"/>
      <c r="EU347" s="31"/>
      <c r="EV347" s="31"/>
      <c r="EW347" s="31"/>
      <c r="EX347" s="31"/>
      <c r="EY347" s="31"/>
      <c r="EZ347" s="31"/>
      <c r="FA347" s="31"/>
      <c r="FB347" s="31"/>
      <c r="FC347" s="31"/>
      <c r="FD347" s="31"/>
      <c r="FE347" s="31"/>
      <c r="FF347" s="31"/>
      <c r="FG347" s="31"/>
      <c r="FH347" s="31"/>
      <c r="FI347" s="31"/>
      <c r="FJ347" s="31"/>
      <c r="FK347" s="31"/>
      <c r="FL347" s="31"/>
      <c r="FM347" s="31"/>
      <c r="FN347" s="31"/>
      <c r="FO347" s="31"/>
      <c r="FP347" s="31"/>
      <c r="FQ347" s="31"/>
      <c r="FR347" s="31"/>
      <c r="FS347" s="31"/>
      <c r="FT347" s="31"/>
      <c r="FU347" s="31"/>
      <c r="FV347" s="31"/>
      <c r="FW347" s="31"/>
      <c r="FX347" s="31"/>
      <c r="FY347" s="31"/>
      <c r="FZ347" s="31"/>
      <c r="GA347" s="31"/>
      <c r="GB347" s="31"/>
      <c r="GC347" s="31"/>
      <c r="GD347" s="31"/>
      <c r="GE347" s="31"/>
      <c r="GF347" s="31"/>
      <c r="GG347" s="31"/>
      <c r="GH347" s="31"/>
      <c r="GI347" s="31"/>
      <c r="GJ347" s="31"/>
      <c r="GK347" s="31"/>
      <c r="GL347" s="31"/>
      <c r="GM347" s="31"/>
      <c r="GN347" s="31"/>
      <c r="GO347" s="31"/>
      <c r="GP347" s="31"/>
      <c r="GQ347" s="31"/>
      <c r="GR347" s="31"/>
      <c r="GS347" s="31"/>
      <c r="GT347" s="31"/>
      <c r="GU347" s="31"/>
      <c r="GV347" s="31"/>
      <c r="GW347" s="31"/>
      <c r="GX347" s="31"/>
      <c r="GY347" s="31"/>
      <c r="GZ347" s="31"/>
      <c r="HA347" s="31"/>
      <c r="HB347" s="31"/>
      <c r="HC347" s="31"/>
      <c r="HD347" s="31"/>
      <c r="HE347" s="31"/>
      <c r="HF347" s="31"/>
      <c r="HG347" s="31"/>
      <c r="HH347" s="31"/>
      <c r="HI347" s="31"/>
      <c r="HJ347" s="31"/>
      <c r="HK347" s="31"/>
      <c r="HL347" s="31"/>
      <c r="HM347" s="31"/>
      <c r="HN347" s="31"/>
      <c r="HO347" s="31"/>
      <c r="HP347" s="31"/>
      <c r="HQ347" s="31"/>
      <c r="HR347" s="31"/>
      <c r="HS347" s="31"/>
      <c r="HT347" s="31"/>
      <c r="HU347" s="31"/>
      <c r="HV347" s="31"/>
      <c r="HW347" s="31"/>
      <c r="HX347" s="31"/>
      <c r="HY347" s="31"/>
      <c r="HZ347" s="31"/>
      <c r="IA347" s="31"/>
      <c r="IB347" s="31"/>
      <c r="IC347" s="31"/>
      <c r="ID347" s="31"/>
      <c r="IE347" s="31"/>
      <c r="IF347" s="31"/>
      <c r="IG347" s="31"/>
      <c r="IH347" s="31"/>
      <c r="II347" s="31"/>
      <c r="IJ347" s="31"/>
      <c r="IK347" s="31"/>
      <c r="IL347" s="31"/>
      <c r="IM347" s="31"/>
      <c r="IN347" s="31"/>
      <c r="IO347" s="31"/>
      <c r="IP347" s="31"/>
      <c r="IQ347" s="31"/>
      <c r="IR347" s="31"/>
      <c r="IS347" s="31"/>
      <c r="IT347" s="31"/>
      <c r="IU347" s="31"/>
      <c r="IV347" s="31"/>
    </row>
    <row r="348" spans="1:256" s="29" customFormat="1" ht="27.6" x14ac:dyDescent="0.3">
      <c r="A348" s="28" t="s">
        <v>554</v>
      </c>
      <c r="B348" s="78" t="s">
        <v>216</v>
      </c>
      <c r="C348" s="79" t="s">
        <v>35</v>
      </c>
      <c r="D348" s="80" t="s">
        <v>36</v>
      </c>
      <c r="E348" s="88" t="s">
        <v>35</v>
      </c>
      <c r="F348" s="80" t="s">
        <v>37</v>
      </c>
      <c r="G348" s="78">
        <v>21101</v>
      </c>
      <c r="H348" s="59" t="s">
        <v>53</v>
      </c>
      <c r="I348" s="89" t="s">
        <v>233</v>
      </c>
      <c r="J348" s="127" t="s">
        <v>232</v>
      </c>
      <c r="K348" s="89" t="s">
        <v>212</v>
      </c>
      <c r="L348" s="89"/>
      <c r="M348" s="90" t="s">
        <v>43</v>
      </c>
      <c r="N348" s="77">
        <v>1</v>
      </c>
      <c r="O348" s="93">
        <v>92.35</v>
      </c>
      <c r="P348" s="77" t="s">
        <v>211</v>
      </c>
      <c r="Q348" s="91">
        <f>N348*O348</f>
        <v>92.35</v>
      </c>
      <c r="R348" s="92"/>
      <c r="S348" s="92"/>
      <c r="T348" s="92"/>
      <c r="U348" s="92"/>
      <c r="V348" s="92">
        <v>92.35</v>
      </c>
      <c r="W348" s="92"/>
      <c r="X348" s="92"/>
      <c r="Y348" s="92"/>
      <c r="Z348" s="92"/>
      <c r="AA348" s="92"/>
      <c r="AB348" s="92"/>
      <c r="AC348" s="92"/>
      <c r="AD348" s="40"/>
      <c r="AE348" s="40"/>
      <c r="AF348" s="31"/>
      <c r="AG348" s="31"/>
      <c r="AH348" s="31"/>
      <c r="AI348" s="31"/>
      <c r="AJ348" s="31"/>
      <c r="AK348" s="31"/>
      <c r="AL348" s="31"/>
      <c r="AM348" s="31"/>
      <c r="AN348" s="31"/>
      <c r="AO348" s="31"/>
      <c r="AP348" s="31"/>
      <c r="AQ348" s="31"/>
      <c r="AR348" s="31"/>
      <c r="AS348" s="31"/>
      <c r="AT348" s="31"/>
      <c r="AU348" s="31"/>
      <c r="AV348" s="31"/>
      <c r="AW348" s="31"/>
      <c r="AX348" s="31"/>
      <c r="AY348" s="31"/>
      <c r="AZ348" s="31"/>
      <c r="BA348" s="31"/>
      <c r="BB348" s="31"/>
      <c r="BC348" s="31"/>
      <c r="BD348" s="31"/>
      <c r="BE348" s="31"/>
      <c r="BF348" s="31"/>
      <c r="BG348" s="31"/>
      <c r="BH348" s="31"/>
      <c r="BI348" s="31"/>
      <c r="BJ348" s="31"/>
      <c r="BK348" s="31"/>
      <c r="BL348" s="31"/>
      <c r="BM348" s="31"/>
      <c r="BN348" s="31"/>
      <c r="BO348" s="31"/>
      <c r="BP348" s="31"/>
      <c r="BQ348" s="31"/>
      <c r="BR348" s="31"/>
      <c r="BS348" s="31"/>
      <c r="BT348" s="31"/>
      <c r="BU348" s="31"/>
      <c r="BV348" s="31"/>
      <c r="BW348" s="31"/>
      <c r="BX348" s="31"/>
      <c r="BY348" s="31"/>
      <c r="BZ348" s="31"/>
      <c r="CA348" s="31"/>
      <c r="CB348" s="31"/>
      <c r="CC348" s="31"/>
      <c r="CD348" s="31"/>
      <c r="CE348" s="31"/>
      <c r="CF348" s="31"/>
      <c r="CG348" s="31"/>
      <c r="CH348" s="31"/>
      <c r="CI348" s="31"/>
      <c r="CJ348" s="31"/>
      <c r="CK348" s="31"/>
      <c r="CL348" s="31"/>
      <c r="CM348" s="31"/>
      <c r="CN348" s="31"/>
      <c r="CO348" s="31"/>
      <c r="CP348" s="31"/>
      <c r="CQ348" s="31"/>
      <c r="CR348" s="31"/>
      <c r="CS348" s="31"/>
      <c r="CT348" s="31"/>
      <c r="CU348" s="31"/>
      <c r="CV348" s="31"/>
      <c r="CW348" s="31"/>
      <c r="CX348" s="31"/>
      <c r="CY348" s="31"/>
      <c r="CZ348" s="31"/>
      <c r="DA348" s="31"/>
      <c r="DB348" s="31"/>
      <c r="DC348" s="31"/>
      <c r="DD348" s="31"/>
      <c r="DE348" s="31"/>
      <c r="DF348" s="31"/>
      <c r="DG348" s="31"/>
      <c r="DH348" s="31"/>
      <c r="DI348" s="31"/>
      <c r="DJ348" s="31"/>
      <c r="DK348" s="31"/>
      <c r="DL348" s="31"/>
      <c r="DM348" s="31"/>
      <c r="DN348" s="31"/>
      <c r="DO348" s="31"/>
      <c r="DP348" s="31"/>
      <c r="DQ348" s="31"/>
      <c r="DR348" s="31"/>
      <c r="DS348" s="31"/>
      <c r="DT348" s="31"/>
      <c r="DU348" s="31"/>
      <c r="DV348" s="31"/>
      <c r="DW348" s="31"/>
      <c r="DX348" s="31"/>
      <c r="DY348" s="31"/>
      <c r="DZ348" s="31"/>
      <c r="EA348" s="31"/>
      <c r="EB348" s="31"/>
      <c r="EC348" s="31"/>
      <c r="ED348" s="31"/>
      <c r="EE348" s="31"/>
      <c r="EF348" s="31"/>
      <c r="EG348" s="31"/>
      <c r="EH348" s="31"/>
      <c r="EI348" s="31"/>
      <c r="EJ348" s="31"/>
      <c r="EK348" s="31"/>
      <c r="EL348" s="31"/>
      <c r="EM348" s="31"/>
      <c r="EN348" s="31"/>
      <c r="EO348" s="31"/>
      <c r="EP348" s="31"/>
      <c r="EQ348" s="31"/>
      <c r="ER348" s="31"/>
      <c r="ES348" s="31"/>
      <c r="ET348" s="31"/>
      <c r="EU348" s="31"/>
      <c r="EV348" s="31"/>
      <c r="EW348" s="31"/>
      <c r="EX348" s="31"/>
      <c r="EY348" s="31"/>
      <c r="EZ348" s="31"/>
      <c r="FA348" s="31"/>
      <c r="FB348" s="31"/>
      <c r="FC348" s="31"/>
      <c r="FD348" s="31"/>
      <c r="FE348" s="31"/>
      <c r="FF348" s="31"/>
      <c r="FG348" s="31"/>
      <c r="FH348" s="31"/>
      <c r="FI348" s="31"/>
      <c r="FJ348" s="31"/>
      <c r="FK348" s="31"/>
      <c r="FL348" s="31"/>
      <c r="FM348" s="31"/>
      <c r="FN348" s="31"/>
      <c r="FO348" s="31"/>
      <c r="FP348" s="31"/>
      <c r="FQ348" s="31"/>
      <c r="FR348" s="31"/>
      <c r="FS348" s="31"/>
      <c r="FT348" s="31"/>
      <c r="FU348" s="31"/>
      <c r="FV348" s="31"/>
      <c r="FW348" s="31"/>
      <c r="FX348" s="31"/>
      <c r="FY348" s="31"/>
      <c r="FZ348" s="31"/>
      <c r="GA348" s="31"/>
      <c r="GB348" s="31"/>
      <c r="GC348" s="31"/>
      <c r="GD348" s="31"/>
      <c r="GE348" s="31"/>
      <c r="GF348" s="31"/>
      <c r="GG348" s="31"/>
      <c r="GH348" s="31"/>
      <c r="GI348" s="31"/>
      <c r="GJ348" s="31"/>
      <c r="GK348" s="31"/>
      <c r="GL348" s="31"/>
      <c r="GM348" s="31"/>
      <c r="GN348" s="31"/>
      <c r="GO348" s="31"/>
      <c r="GP348" s="31"/>
      <c r="GQ348" s="31"/>
      <c r="GR348" s="31"/>
      <c r="GS348" s="31"/>
      <c r="GT348" s="31"/>
      <c r="GU348" s="31"/>
      <c r="GV348" s="31"/>
      <c r="GW348" s="31"/>
      <c r="GX348" s="31"/>
      <c r="GY348" s="31"/>
      <c r="GZ348" s="31"/>
      <c r="HA348" s="31"/>
      <c r="HB348" s="31"/>
      <c r="HC348" s="31"/>
      <c r="HD348" s="31"/>
      <c r="HE348" s="31"/>
      <c r="HF348" s="31"/>
      <c r="HG348" s="31"/>
      <c r="HH348" s="31"/>
      <c r="HI348" s="31"/>
      <c r="HJ348" s="31"/>
      <c r="HK348" s="31"/>
      <c r="HL348" s="31"/>
      <c r="HM348" s="31"/>
      <c r="HN348" s="31"/>
      <c r="HO348" s="31"/>
      <c r="HP348" s="31"/>
      <c r="HQ348" s="31"/>
      <c r="HR348" s="31"/>
      <c r="HS348" s="31"/>
      <c r="HT348" s="31"/>
      <c r="HU348" s="31"/>
      <c r="HV348" s="31"/>
      <c r="HW348" s="31"/>
      <c r="HX348" s="31"/>
      <c r="HY348" s="31"/>
      <c r="HZ348" s="31"/>
      <c r="IA348" s="31"/>
      <c r="IB348" s="31"/>
      <c r="IC348" s="31"/>
      <c r="ID348" s="31"/>
      <c r="IE348" s="31"/>
      <c r="IF348" s="31"/>
      <c r="IG348" s="31"/>
      <c r="IH348" s="31"/>
      <c r="II348" s="31"/>
      <c r="IJ348" s="31"/>
      <c r="IK348" s="31"/>
      <c r="IL348" s="31"/>
      <c r="IM348" s="31"/>
      <c r="IN348" s="31"/>
      <c r="IO348" s="31"/>
      <c r="IP348" s="31"/>
      <c r="IQ348" s="31"/>
      <c r="IR348" s="31"/>
      <c r="IS348" s="31"/>
      <c r="IT348" s="31"/>
      <c r="IU348" s="31"/>
      <c r="IV348" s="31"/>
    </row>
    <row r="349" spans="1:256" s="29" customFormat="1" ht="27.6" x14ac:dyDescent="0.3">
      <c r="A349" s="28" t="s">
        <v>554</v>
      </c>
      <c r="B349" s="78" t="s">
        <v>216</v>
      </c>
      <c r="C349" s="79" t="s">
        <v>35</v>
      </c>
      <c r="D349" s="80" t="s">
        <v>36</v>
      </c>
      <c r="E349" s="88" t="s">
        <v>35</v>
      </c>
      <c r="F349" s="80" t="s">
        <v>37</v>
      </c>
      <c r="G349" s="78">
        <v>21101</v>
      </c>
      <c r="H349" s="59" t="s">
        <v>53</v>
      </c>
      <c r="I349" s="89" t="s">
        <v>231</v>
      </c>
      <c r="J349" s="127" t="s">
        <v>230</v>
      </c>
      <c r="K349" s="89" t="s">
        <v>212</v>
      </c>
      <c r="L349" s="89"/>
      <c r="M349" s="90" t="s">
        <v>43</v>
      </c>
      <c r="N349" s="77">
        <v>1</v>
      </c>
      <c r="O349" s="93">
        <v>61.83</v>
      </c>
      <c r="P349" s="77" t="s">
        <v>211</v>
      </c>
      <c r="Q349" s="91">
        <v>62</v>
      </c>
      <c r="R349" s="92"/>
      <c r="S349" s="92"/>
      <c r="T349" s="92"/>
      <c r="U349" s="92"/>
      <c r="V349" s="92">
        <v>62</v>
      </c>
      <c r="W349" s="92"/>
      <c r="X349" s="92"/>
      <c r="Y349" s="92"/>
      <c r="Z349" s="92"/>
      <c r="AA349" s="92"/>
      <c r="AB349" s="92"/>
      <c r="AC349" s="92"/>
      <c r="AD349" s="40"/>
      <c r="AE349" s="40"/>
      <c r="AF349" s="31"/>
      <c r="AG349" s="31"/>
      <c r="AH349" s="31"/>
      <c r="AI349" s="31"/>
      <c r="AJ349" s="31"/>
      <c r="AK349" s="31"/>
      <c r="AL349" s="31"/>
      <c r="AM349" s="31"/>
      <c r="AN349" s="31"/>
      <c r="AO349" s="31"/>
      <c r="AP349" s="31"/>
      <c r="AQ349" s="31"/>
      <c r="AR349" s="31"/>
      <c r="AS349" s="31"/>
      <c r="AT349" s="31"/>
      <c r="AU349" s="31"/>
      <c r="AV349" s="31"/>
      <c r="AW349" s="31"/>
      <c r="AX349" s="31"/>
      <c r="AY349" s="31"/>
      <c r="AZ349" s="31"/>
      <c r="BA349" s="31"/>
      <c r="BB349" s="31"/>
      <c r="BC349" s="31"/>
      <c r="BD349" s="31"/>
      <c r="BE349" s="31"/>
      <c r="BF349" s="31"/>
      <c r="BG349" s="31"/>
      <c r="BH349" s="31"/>
      <c r="BI349" s="31"/>
      <c r="BJ349" s="31"/>
      <c r="BK349" s="31"/>
      <c r="BL349" s="31"/>
      <c r="BM349" s="31"/>
      <c r="BN349" s="31"/>
      <c r="BO349" s="31"/>
      <c r="BP349" s="31"/>
      <c r="BQ349" s="31"/>
      <c r="BR349" s="31"/>
      <c r="BS349" s="31"/>
      <c r="BT349" s="31"/>
      <c r="BU349" s="31"/>
      <c r="BV349" s="31"/>
      <c r="BW349" s="31"/>
      <c r="BX349" s="31"/>
      <c r="BY349" s="31"/>
      <c r="BZ349" s="31"/>
      <c r="CA349" s="31"/>
      <c r="CB349" s="31"/>
      <c r="CC349" s="31"/>
      <c r="CD349" s="31"/>
      <c r="CE349" s="31"/>
      <c r="CF349" s="31"/>
      <c r="CG349" s="31"/>
      <c r="CH349" s="31"/>
      <c r="CI349" s="31"/>
      <c r="CJ349" s="31"/>
      <c r="CK349" s="31"/>
      <c r="CL349" s="31"/>
      <c r="CM349" s="31"/>
      <c r="CN349" s="31"/>
      <c r="CO349" s="31"/>
      <c r="CP349" s="31"/>
      <c r="CQ349" s="31"/>
      <c r="CR349" s="31"/>
      <c r="CS349" s="31"/>
      <c r="CT349" s="31"/>
      <c r="CU349" s="31"/>
      <c r="CV349" s="31"/>
      <c r="CW349" s="31"/>
      <c r="CX349" s="31"/>
      <c r="CY349" s="31"/>
      <c r="CZ349" s="31"/>
      <c r="DA349" s="31"/>
      <c r="DB349" s="31"/>
      <c r="DC349" s="31"/>
      <c r="DD349" s="31"/>
      <c r="DE349" s="31"/>
      <c r="DF349" s="31"/>
      <c r="DG349" s="31"/>
      <c r="DH349" s="31"/>
      <c r="DI349" s="31"/>
      <c r="DJ349" s="31"/>
      <c r="DK349" s="31"/>
      <c r="DL349" s="31"/>
      <c r="DM349" s="31"/>
      <c r="DN349" s="31"/>
      <c r="DO349" s="31"/>
      <c r="DP349" s="31"/>
      <c r="DQ349" s="31"/>
      <c r="DR349" s="31"/>
      <c r="DS349" s="31"/>
      <c r="DT349" s="31"/>
      <c r="DU349" s="31"/>
      <c r="DV349" s="31"/>
      <c r="DW349" s="31"/>
      <c r="DX349" s="31"/>
      <c r="DY349" s="31"/>
      <c r="DZ349" s="31"/>
      <c r="EA349" s="31"/>
      <c r="EB349" s="31"/>
      <c r="EC349" s="31"/>
      <c r="ED349" s="31"/>
      <c r="EE349" s="31"/>
      <c r="EF349" s="31"/>
      <c r="EG349" s="31"/>
      <c r="EH349" s="31"/>
      <c r="EI349" s="31"/>
      <c r="EJ349" s="31"/>
      <c r="EK349" s="31"/>
      <c r="EL349" s="31"/>
      <c r="EM349" s="31"/>
      <c r="EN349" s="31"/>
      <c r="EO349" s="31"/>
      <c r="EP349" s="31"/>
      <c r="EQ349" s="31"/>
      <c r="ER349" s="31"/>
      <c r="ES349" s="31"/>
      <c r="ET349" s="31"/>
      <c r="EU349" s="31"/>
      <c r="EV349" s="31"/>
      <c r="EW349" s="31"/>
      <c r="EX349" s="31"/>
      <c r="EY349" s="31"/>
      <c r="EZ349" s="31"/>
      <c r="FA349" s="31"/>
      <c r="FB349" s="31"/>
      <c r="FC349" s="31"/>
      <c r="FD349" s="31"/>
      <c r="FE349" s="31"/>
      <c r="FF349" s="31"/>
      <c r="FG349" s="31"/>
      <c r="FH349" s="31"/>
      <c r="FI349" s="31"/>
      <c r="FJ349" s="31"/>
      <c r="FK349" s="31"/>
      <c r="FL349" s="31"/>
      <c r="FM349" s="31"/>
      <c r="FN349" s="31"/>
      <c r="FO349" s="31"/>
      <c r="FP349" s="31"/>
      <c r="FQ349" s="31"/>
      <c r="FR349" s="31"/>
      <c r="FS349" s="31"/>
      <c r="FT349" s="31"/>
      <c r="FU349" s="31"/>
      <c r="FV349" s="31"/>
      <c r="FW349" s="31"/>
      <c r="FX349" s="31"/>
      <c r="FY349" s="31"/>
      <c r="FZ349" s="31"/>
      <c r="GA349" s="31"/>
      <c r="GB349" s="31"/>
      <c r="GC349" s="31"/>
      <c r="GD349" s="31"/>
      <c r="GE349" s="31"/>
      <c r="GF349" s="31"/>
      <c r="GG349" s="31"/>
      <c r="GH349" s="31"/>
      <c r="GI349" s="31"/>
      <c r="GJ349" s="31"/>
      <c r="GK349" s="31"/>
      <c r="GL349" s="31"/>
      <c r="GM349" s="31"/>
      <c r="GN349" s="31"/>
      <c r="GO349" s="31"/>
      <c r="GP349" s="31"/>
      <c r="GQ349" s="31"/>
      <c r="GR349" s="31"/>
      <c r="GS349" s="31"/>
      <c r="GT349" s="31"/>
      <c r="GU349" s="31"/>
      <c r="GV349" s="31"/>
      <c r="GW349" s="31"/>
      <c r="GX349" s="31"/>
      <c r="GY349" s="31"/>
      <c r="GZ349" s="31"/>
      <c r="HA349" s="31"/>
      <c r="HB349" s="31"/>
      <c r="HC349" s="31"/>
      <c r="HD349" s="31"/>
      <c r="HE349" s="31"/>
      <c r="HF349" s="31"/>
      <c r="HG349" s="31"/>
      <c r="HH349" s="31"/>
      <c r="HI349" s="31"/>
      <c r="HJ349" s="31"/>
      <c r="HK349" s="31"/>
      <c r="HL349" s="31"/>
      <c r="HM349" s="31"/>
      <c r="HN349" s="31"/>
      <c r="HO349" s="31"/>
      <c r="HP349" s="31"/>
      <c r="HQ349" s="31"/>
      <c r="HR349" s="31"/>
      <c r="HS349" s="31"/>
      <c r="HT349" s="31"/>
      <c r="HU349" s="31"/>
      <c r="HV349" s="31"/>
      <c r="HW349" s="31"/>
      <c r="HX349" s="31"/>
      <c r="HY349" s="31"/>
      <c r="HZ349" s="31"/>
      <c r="IA349" s="31"/>
      <c r="IB349" s="31"/>
      <c r="IC349" s="31"/>
      <c r="ID349" s="31"/>
      <c r="IE349" s="31"/>
      <c r="IF349" s="31"/>
      <c r="IG349" s="31"/>
      <c r="IH349" s="31"/>
      <c r="II349" s="31"/>
      <c r="IJ349" s="31"/>
      <c r="IK349" s="31"/>
      <c r="IL349" s="31"/>
      <c r="IM349" s="31"/>
      <c r="IN349" s="31"/>
      <c r="IO349" s="31"/>
      <c r="IP349" s="31"/>
      <c r="IQ349" s="31"/>
      <c r="IR349" s="31"/>
      <c r="IS349" s="31"/>
      <c r="IT349" s="31"/>
      <c r="IU349" s="31"/>
      <c r="IV349" s="31"/>
    </row>
    <row r="350" spans="1:256" s="29" customFormat="1" ht="27.6" x14ac:dyDescent="0.3">
      <c r="A350" s="28" t="s">
        <v>554</v>
      </c>
      <c r="B350" s="78" t="s">
        <v>216</v>
      </c>
      <c r="C350" s="79" t="s">
        <v>35</v>
      </c>
      <c r="D350" s="80" t="s">
        <v>36</v>
      </c>
      <c r="E350" s="88" t="s">
        <v>35</v>
      </c>
      <c r="F350" s="80" t="s">
        <v>37</v>
      </c>
      <c r="G350" s="89">
        <v>25401</v>
      </c>
      <c r="H350" s="59" t="s">
        <v>215</v>
      </c>
      <c r="I350" s="89" t="s">
        <v>214</v>
      </c>
      <c r="J350" s="127" t="s">
        <v>213</v>
      </c>
      <c r="K350" s="89" t="s">
        <v>212</v>
      </c>
      <c r="L350" s="89"/>
      <c r="M350" s="90" t="s">
        <v>123</v>
      </c>
      <c r="N350" s="77">
        <v>3</v>
      </c>
      <c r="O350" s="93">
        <v>69</v>
      </c>
      <c r="P350" s="77" t="s">
        <v>211</v>
      </c>
      <c r="Q350" s="91">
        <v>207</v>
      </c>
      <c r="R350" s="92"/>
      <c r="S350" s="92"/>
      <c r="T350" s="92"/>
      <c r="U350" s="92"/>
      <c r="V350" s="92">
        <v>207</v>
      </c>
      <c r="W350" s="92"/>
      <c r="X350" s="92"/>
      <c r="Y350" s="92"/>
      <c r="Z350" s="92"/>
      <c r="AA350" s="92"/>
      <c r="AB350" s="92"/>
      <c r="AC350" s="92"/>
      <c r="AD350" s="40"/>
      <c r="AE350" s="40"/>
      <c r="AF350" s="31"/>
      <c r="AG350" s="31"/>
      <c r="AH350" s="31"/>
      <c r="AI350" s="31"/>
      <c r="AJ350" s="31"/>
      <c r="AK350" s="31"/>
      <c r="AL350" s="31"/>
      <c r="AM350" s="31"/>
      <c r="AN350" s="31"/>
      <c r="AO350" s="31"/>
      <c r="AP350" s="31"/>
      <c r="AQ350" s="31"/>
      <c r="AR350" s="31"/>
      <c r="AS350" s="31"/>
      <c r="AT350" s="31"/>
      <c r="AU350" s="31"/>
      <c r="AV350" s="31"/>
      <c r="AW350" s="31"/>
      <c r="AX350" s="31"/>
      <c r="AY350" s="31"/>
      <c r="AZ350" s="31"/>
      <c r="BA350" s="31"/>
      <c r="BB350" s="31"/>
      <c r="BC350" s="31"/>
      <c r="BD350" s="31"/>
      <c r="BE350" s="31"/>
      <c r="BF350" s="31"/>
      <c r="BG350" s="31"/>
      <c r="BH350" s="31"/>
      <c r="BI350" s="31"/>
      <c r="BJ350" s="31"/>
      <c r="BK350" s="31"/>
      <c r="BL350" s="31"/>
      <c r="BM350" s="31"/>
      <c r="BN350" s="31"/>
      <c r="BO350" s="31"/>
      <c r="BP350" s="31"/>
      <c r="BQ350" s="31"/>
      <c r="BR350" s="31"/>
      <c r="BS350" s="31"/>
      <c r="BT350" s="31"/>
      <c r="BU350" s="31"/>
      <c r="BV350" s="31"/>
      <c r="BW350" s="31"/>
      <c r="BX350" s="31"/>
      <c r="BY350" s="31"/>
      <c r="BZ350" s="31"/>
      <c r="CA350" s="31"/>
      <c r="CB350" s="31"/>
      <c r="CC350" s="31"/>
      <c r="CD350" s="31"/>
      <c r="CE350" s="31"/>
      <c r="CF350" s="31"/>
      <c r="CG350" s="31"/>
      <c r="CH350" s="31"/>
      <c r="CI350" s="31"/>
      <c r="CJ350" s="31"/>
      <c r="CK350" s="31"/>
      <c r="CL350" s="31"/>
      <c r="CM350" s="31"/>
      <c r="CN350" s="31"/>
      <c r="CO350" s="31"/>
      <c r="CP350" s="31"/>
      <c r="CQ350" s="31"/>
      <c r="CR350" s="31"/>
      <c r="CS350" s="31"/>
      <c r="CT350" s="31"/>
      <c r="CU350" s="31"/>
      <c r="CV350" s="31"/>
      <c r="CW350" s="31"/>
      <c r="CX350" s="31"/>
      <c r="CY350" s="31"/>
      <c r="CZ350" s="31"/>
      <c r="DA350" s="31"/>
      <c r="DB350" s="31"/>
      <c r="DC350" s="31"/>
      <c r="DD350" s="31"/>
      <c r="DE350" s="31"/>
      <c r="DF350" s="31"/>
      <c r="DG350" s="31"/>
      <c r="DH350" s="31"/>
      <c r="DI350" s="31"/>
      <c r="DJ350" s="31"/>
      <c r="DK350" s="31"/>
      <c r="DL350" s="31"/>
      <c r="DM350" s="31"/>
      <c r="DN350" s="31"/>
      <c r="DO350" s="31"/>
      <c r="DP350" s="31"/>
      <c r="DQ350" s="31"/>
      <c r="DR350" s="31"/>
      <c r="DS350" s="31"/>
      <c r="DT350" s="31"/>
      <c r="DU350" s="31"/>
      <c r="DV350" s="31"/>
      <c r="DW350" s="31"/>
      <c r="DX350" s="31"/>
      <c r="DY350" s="31"/>
      <c r="DZ350" s="31"/>
      <c r="EA350" s="31"/>
      <c r="EB350" s="31"/>
      <c r="EC350" s="31"/>
      <c r="ED350" s="31"/>
      <c r="EE350" s="31"/>
      <c r="EF350" s="31"/>
      <c r="EG350" s="31"/>
      <c r="EH350" s="31"/>
      <c r="EI350" s="31"/>
      <c r="EJ350" s="31"/>
      <c r="EK350" s="31"/>
      <c r="EL350" s="31"/>
      <c r="EM350" s="31"/>
      <c r="EN350" s="31"/>
      <c r="EO350" s="31"/>
      <c r="EP350" s="31"/>
      <c r="EQ350" s="31"/>
      <c r="ER350" s="31"/>
      <c r="ES350" s="31"/>
      <c r="ET350" s="31"/>
      <c r="EU350" s="31"/>
      <c r="EV350" s="31"/>
      <c r="EW350" s="31"/>
      <c r="EX350" s="31"/>
      <c r="EY350" s="31"/>
      <c r="EZ350" s="31"/>
      <c r="FA350" s="31"/>
      <c r="FB350" s="31"/>
      <c r="FC350" s="31"/>
      <c r="FD350" s="31"/>
      <c r="FE350" s="31"/>
      <c r="FF350" s="31"/>
      <c r="FG350" s="31"/>
      <c r="FH350" s="31"/>
      <c r="FI350" s="31"/>
      <c r="FJ350" s="31"/>
      <c r="FK350" s="31"/>
      <c r="FL350" s="31"/>
      <c r="FM350" s="31"/>
      <c r="FN350" s="31"/>
      <c r="FO350" s="31"/>
      <c r="FP350" s="31"/>
      <c r="FQ350" s="31"/>
      <c r="FR350" s="31"/>
      <c r="FS350" s="31"/>
      <c r="FT350" s="31"/>
      <c r="FU350" s="31"/>
      <c r="FV350" s="31"/>
      <c r="FW350" s="31"/>
      <c r="FX350" s="31"/>
      <c r="FY350" s="31"/>
      <c r="FZ350" s="31"/>
      <c r="GA350" s="31"/>
      <c r="GB350" s="31"/>
      <c r="GC350" s="31"/>
      <c r="GD350" s="31"/>
      <c r="GE350" s="31"/>
      <c r="GF350" s="31"/>
      <c r="GG350" s="31"/>
      <c r="GH350" s="31"/>
      <c r="GI350" s="31"/>
      <c r="GJ350" s="31"/>
      <c r="GK350" s="31"/>
      <c r="GL350" s="31"/>
      <c r="GM350" s="31"/>
      <c r="GN350" s="31"/>
      <c r="GO350" s="31"/>
      <c r="GP350" s="31"/>
      <c r="GQ350" s="31"/>
      <c r="GR350" s="31"/>
      <c r="GS350" s="31"/>
      <c r="GT350" s="31"/>
      <c r="GU350" s="31"/>
      <c r="GV350" s="31"/>
      <c r="GW350" s="31"/>
      <c r="GX350" s="31"/>
      <c r="GY350" s="31"/>
      <c r="GZ350" s="31"/>
      <c r="HA350" s="31"/>
      <c r="HB350" s="31"/>
      <c r="HC350" s="31"/>
      <c r="HD350" s="31"/>
      <c r="HE350" s="31"/>
      <c r="HF350" s="31"/>
      <c r="HG350" s="31"/>
      <c r="HH350" s="31"/>
      <c r="HI350" s="31"/>
      <c r="HJ350" s="31"/>
      <c r="HK350" s="31"/>
      <c r="HL350" s="31"/>
      <c r="HM350" s="31"/>
      <c r="HN350" s="31"/>
      <c r="HO350" s="31"/>
      <c r="HP350" s="31"/>
      <c r="HQ350" s="31"/>
      <c r="HR350" s="31"/>
      <c r="HS350" s="31"/>
      <c r="HT350" s="31"/>
      <c r="HU350" s="31"/>
      <c r="HV350" s="31"/>
      <c r="HW350" s="31"/>
      <c r="HX350" s="31"/>
      <c r="HY350" s="31"/>
      <c r="HZ350" s="31"/>
      <c r="IA350" s="31"/>
      <c r="IB350" s="31"/>
      <c r="IC350" s="31"/>
      <c r="ID350" s="31"/>
      <c r="IE350" s="31"/>
      <c r="IF350" s="31"/>
      <c r="IG350" s="31"/>
      <c r="IH350" s="31"/>
      <c r="II350" s="31"/>
      <c r="IJ350" s="31"/>
      <c r="IK350" s="31"/>
      <c r="IL350" s="31"/>
      <c r="IM350" s="31"/>
      <c r="IN350" s="31"/>
      <c r="IO350" s="31"/>
      <c r="IP350" s="31"/>
      <c r="IQ350" s="31"/>
      <c r="IR350" s="31"/>
      <c r="IS350" s="31"/>
      <c r="IT350" s="31"/>
      <c r="IU350" s="31"/>
      <c r="IV350" s="31"/>
    </row>
    <row r="351" spans="1:256" s="29" customFormat="1" x14ac:dyDescent="0.3">
      <c r="A351" s="28" t="s">
        <v>554</v>
      </c>
      <c r="B351" s="78" t="s">
        <v>216</v>
      </c>
      <c r="C351" s="79" t="s">
        <v>35</v>
      </c>
      <c r="D351" s="80" t="s">
        <v>36</v>
      </c>
      <c r="E351" s="88" t="s">
        <v>35</v>
      </c>
      <c r="F351" s="80" t="s">
        <v>37</v>
      </c>
      <c r="G351" s="89">
        <v>51101</v>
      </c>
      <c r="H351" s="59" t="s">
        <v>257</v>
      </c>
      <c r="I351" s="89" t="s">
        <v>256</v>
      </c>
      <c r="J351" s="127" t="s">
        <v>255</v>
      </c>
      <c r="K351" s="89" t="s">
        <v>212</v>
      </c>
      <c r="L351" s="89"/>
      <c r="M351" s="90" t="s">
        <v>43</v>
      </c>
      <c r="N351" s="77">
        <v>1</v>
      </c>
      <c r="O351" s="93">
        <v>7100</v>
      </c>
      <c r="P351" s="77" t="s">
        <v>211</v>
      </c>
      <c r="Q351" s="91">
        <v>7100</v>
      </c>
      <c r="R351" s="92"/>
      <c r="S351" s="92"/>
      <c r="T351" s="92"/>
      <c r="U351" s="92"/>
      <c r="V351" s="92">
        <v>7100</v>
      </c>
      <c r="W351" s="92"/>
      <c r="X351" s="92"/>
      <c r="Y351" s="92"/>
      <c r="Z351" s="92"/>
      <c r="AA351" s="92"/>
      <c r="AB351" s="92"/>
      <c r="AC351" s="92"/>
      <c r="AD351" s="40"/>
      <c r="AE351" s="40"/>
      <c r="AF351" s="31"/>
      <c r="AG351" s="31"/>
      <c r="AH351" s="31"/>
      <c r="AI351" s="31"/>
      <c r="AJ351" s="31"/>
      <c r="AK351" s="31"/>
      <c r="AL351" s="31"/>
      <c r="AM351" s="31"/>
      <c r="AN351" s="31"/>
      <c r="AO351" s="31"/>
      <c r="AP351" s="31"/>
      <c r="AQ351" s="31"/>
      <c r="AR351" s="31"/>
      <c r="AS351" s="31"/>
      <c r="AT351" s="31"/>
      <c r="AU351" s="31"/>
      <c r="AV351" s="31"/>
      <c r="AW351" s="31"/>
      <c r="AX351" s="31"/>
      <c r="AY351" s="31"/>
      <c r="AZ351" s="31"/>
      <c r="BA351" s="31"/>
      <c r="BB351" s="31"/>
      <c r="BC351" s="31"/>
      <c r="BD351" s="31"/>
      <c r="BE351" s="31"/>
      <c r="BF351" s="31"/>
      <c r="BG351" s="31"/>
      <c r="BH351" s="31"/>
      <c r="BI351" s="31"/>
      <c r="BJ351" s="31"/>
      <c r="BK351" s="31"/>
      <c r="BL351" s="31"/>
      <c r="BM351" s="31"/>
      <c r="BN351" s="31"/>
      <c r="BO351" s="31"/>
      <c r="BP351" s="31"/>
      <c r="BQ351" s="31"/>
      <c r="BR351" s="31"/>
      <c r="BS351" s="31"/>
      <c r="BT351" s="31"/>
      <c r="BU351" s="31"/>
      <c r="BV351" s="31"/>
      <c r="BW351" s="31"/>
      <c r="BX351" s="31"/>
      <c r="BY351" s="31"/>
      <c r="BZ351" s="31"/>
      <c r="CA351" s="31"/>
      <c r="CB351" s="31"/>
      <c r="CC351" s="31"/>
      <c r="CD351" s="31"/>
      <c r="CE351" s="31"/>
      <c r="CF351" s="31"/>
      <c r="CG351" s="31"/>
      <c r="CH351" s="31"/>
      <c r="CI351" s="31"/>
      <c r="CJ351" s="31"/>
      <c r="CK351" s="31"/>
      <c r="CL351" s="31"/>
      <c r="CM351" s="31"/>
      <c r="CN351" s="31"/>
      <c r="CO351" s="31"/>
      <c r="CP351" s="31"/>
      <c r="CQ351" s="31"/>
      <c r="CR351" s="31"/>
      <c r="CS351" s="31"/>
      <c r="CT351" s="31"/>
      <c r="CU351" s="31"/>
      <c r="CV351" s="31"/>
      <c r="CW351" s="31"/>
      <c r="CX351" s="31"/>
      <c r="CY351" s="31"/>
      <c r="CZ351" s="31"/>
      <c r="DA351" s="31"/>
      <c r="DB351" s="31"/>
      <c r="DC351" s="31"/>
      <c r="DD351" s="31"/>
      <c r="DE351" s="31"/>
      <c r="DF351" s="31"/>
      <c r="DG351" s="31"/>
      <c r="DH351" s="31"/>
      <c r="DI351" s="31"/>
      <c r="DJ351" s="31"/>
      <c r="DK351" s="31"/>
      <c r="DL351" s="31"/>
      <c r="DM351" s="31"/>
      <c r="DN351" s="31"/>
      <c r="DO351" s="31"/>
      <c r="DP351" s="31"/>
      <c r="DQ351" s="31"/>
      <c r="DR351" s="31"/>
      <c r="DS351" s="31"/>
      <c r="DT351" s="31"/>
      <c r="DU351" s="31"/>
      <c r="DV351" s="31"/>
      <c r="DW351" s="31"/>
      <c r="DX351" s="31"/>
      <c r="DY351" s="31"/>
      <c r="DZ351" s="31"/>
      <c r="EA351" s="31"/>
      <c r="EB351" s="31"/>
      <c r="EC351" s="31"/>
      <c r="ED351" s="31"/>
      <c r="EE351" s="31"/>
      <c r="EF351" s="31"/>
      <c r="EG351" s="31"/>
      <c r="EH351" s="31"/>
      <c r="EI351" s="31"/>
      <c r="EJ351" s="31"/>
      <c r="EK351" s="31"/>
      <c r="EL351" s="31"/>
      <c r="EM351" s="31"/>
      <c r="EN351" s="31"/>
      <c r="EO351" s="31"/>
      <c r="EP351" s="31"/>
      <c r="EQ351" s="31"/>
      <c r="ER351" s="31"/>
      <c r="ES351" s="31"/>
      <c r="ET351" s="31"/>
      <c r="EU351" s="31"/>
      <c r="EV351" s="31"/>
      <c r="EW351" s="31"/>
      <c r="EX351" s="31"/>
      <c r="EY351" s="31"/>
      <c r="EZ351" s="31"/>
      <c r="FA351" s="31"/>
      <c r="FB351" s="31"/>
      <c r="FC351" s="31"/>
      <c r="FD351" s="31"/>
      <c r="FE351" s="31"/>
      <c r="FF351" s="31"/>
      <c r="FG351" s="31"/>
      <c r="FH351" s="31"/>
      <c r="FI351" s="31"/>
      <c r="FJ351" s="31"/>
      <c r="FK351" s="31"/>
      <c r="FL351" s="31"/>
      <c r="FM351" s="31"/>
      <c r="FN351" s="31"/>
      <c r="FO351" s="31"/>
      <c r="FP351" s="31"/>
      <c r="FQ351" s="31"/>
      <c r="FR351" s="31"/>
      <c r="FS351" s="31"/>
      <c r="FT351" s="31"/>
      <c r="FU351" s="31"/>
      <c r="FV351" s="31"/>
      <c r="FW351" s="31"/>
      <c r="FX351" s="31"/>
      <c r="FY351" s="31"/>
      <c r="FZ351" s="31"/>
      <c r="GA351" s="31"/>
      <c r="GB351" s="31"/>
      <c r="GC351" s="31"/>
      <c r="GD351" s="31"/>
      <c r="GE351" s="31"/>
      <c r="GF351" s="31"/>
      <c r="GG351" s="31"/>
      <c r="GH351" s="31"/>
      <c r="GI351" s="31"/>
      <c r="GJ351" s="31"/>
      <c r="GK351" s="31"/>
      <c r="GL351" s="31"/>
      <c r="GM351" s="31"/>
      <c r="GN351" s="31"/>
      <c r="GO351" s="31"/>
      <c r="GP351" s="31"/>
      <c r="GQ351" s="31"/>
      <c r="GR351" s="31"/>
      <c r="GS351" s="31"/>
      <c r="GT351" s="31"/>
      <c r="GU351" s="31"/>
      <c r="GV351" s="31"/>
      <c r="GW351" s="31"/>
      <c r="GX351" s="31"/>
      <c r="GY351" s="31"/>
      <c r="GZ351" s="31"/>
      <c r="HA351" s="31"/>
      <c r="HB351" s="31"/>
      <c r="HC351" s="31"/>
      <c r="HD351" s="31"/>
      <c r="HE351" s="31"/>
      <c r="HF351" s="31"/>
      <c r="HG351" s="31"/>
      <c r="HH351" s="31"/>
      <c r="HI351" s="31"/>
      <c r="HJ351" s="31"/>
      <c r="HK351" s="31"/>
      <c r="HL351" s="31"/>
      <c r="HM351" s="31"/>
      <c r="HN351" s="31"/>
      <c r="HO351" s="31"/>
      <c r="HP351" s="31"/>
      <c r="HQ351" s="31"/>
      <c r="HR351" s="31"/>
      <c r="HS351" s="31"/>
      <c r="HT351" s="31"/>
      <c r="HU351" s="31"/>
      <c r="HV351" s="31"/>
      <c r="HW351" s="31"/>
      <c r="HX351" s="31"/>
      <c r="HY351" s="31"/>
      <c r="HZ351" s="31"/>
      <c r="IA351" s="31"/>
      <c r="IB351" s="31"/>
      <c r="IC351" s="31"/>
      <c r="ID351" s="31"/>
      <c r="IE351" s="31"/>
      <c r="IF351" s="31"/>
      <c r="IG351" s="31"/>
      <c r="IH351" s="31"/>
      <c r="II351" s="31"/>
      <c r="IJ351" s="31"/>
      <c r="IK351" s="31"/>
      <c r="IL351" s="31"/>
      <c r="IM351" s="31"/>
      <c r="IN351" s="31"/>
      <c r="IO351" s="31"/>
      <c r="IP351" s="31"/>
      <c r="IQ351" s="31"/>
      <c r="IR351" s="31"/>
      <c r="IS351" s="31"/>
      <c r="IT351" s="31"/>
      <c r="IU351" s="31"/>
      <c r="IV351" s="31"/>
    </row>
    <row r="352" spans="1:256" s="29" customFormat="1" ht="41.4" x14ac:dyDescent="0.3">
      <c r="A352" s="28" t="s">
        <v>554</v>
      </c>
      <c r="B352" s="78" t="s">
        <v>216</v>
      </c>
      <c r="C352" s="79" t="s">
        <v>35</v>
      </c>
      <c r="D352" s="78" t="s">
        <v>36</v>
      </c>
      <c r="E352" s="88" t="s">
        <v>35</v>
      </c>
      <c r="F352" s="78" t="s">
        <v>37</v>
      </c>
      <c r="G352" s="78">
        <v>31401</v>
      </c>
      <c r="H352" s="76" t="s">
        <v>254</v>
      </c>
      <c r="I352" s="85"/>
      <c r="J352" s="127" t="s">
        <v>253</v>
      </c>
      <c r="K352" s="77"/>
      <c r="L352" s="89"/>
      <c r="M352" s="90" t="s">
        <v>234</v>
      </c>
      <c r="N352" s="77">
        <v>1</v>
      </c>
      <c r="O352" s="93">
        <v>1228.45</v>
      </c>
      <c r="P352" s="77" t="s">
        <v>211</v>
      </c>
      <c r="Q352" s="91">
        <f>O352</f>
        <v>1228.45</v>
      </c>
      <c r="R352" s="92"/>
      <c r="S352" s="92"/>
      <c r="T352" s="92"/>
      <c r="U352" s="92"/>
      <c r="V352" s="92">
        <v>1228.45</v>
      </c>
      <c r="W352" s="92"/>
      <c r="X352" s="92"/>
      <c r="Y352" s="92"/>
      <c r="Z352" s="92"/>
      <c r="AA352" s="92"/>
      <c r="AB352" s="92"/>
      <c r="AC352" s="92"/>
      <c r="AD352" s="40"/>
      <c r="AE352" s="40"/>
      <c r="AF352" s="31"/>
      <c r="AG352" s="31"/>
      <c r="AH352" s="31"/>
      <c r="AI352" s="31"/>
      <c r="AJ352" s="31"/>
      <c r="AK352" s="31"/>
      <c r="AL352" s="31"/>
      <c r="AM352" s="31"/>
      <c r="AN352" s="31"/>
      <c r="AO352" s="31"/>
      <c r="AP352" s="31"/>
      <c r="AQ352" s="31"/>
      <c r="AR352" s="31"/>
      <c r="AS352" s="31"/>
      <c r="AT352" s="31"/>
      <c r="AU352" s="31"/>
      <c r="AV352" s="31"/>
      <c r="AW352" s="31"/>
      <c r="AX352" s="31"/>
      <c r="AY352" s="31"/>
      <c r="AZ352" s="31"/>
      <c r="BA352" s="31"/>
      <c r="BB352" s="31"/>
      <c r="BC352" s="31"/>
      <c r="BD352" s="31"/>
      <c r="BE352" s="31"/>
      <c r="BF352" s="31"/>
      <c r="BG352" s="31"/>
      <c r="BH352" s="31"/>
      <c r="BI352" s="31"/>
      <c r="BJ352" s="31"/>
      <c r="BK352" s="31"/>
      <c r="BL352" s="31"/>
      <c r="BM352" s="31"/>
      <c r="BN352" s="31"/>
      <c r="BO352" s="31"/>
      <c r="BP352" s="31"/>
      <c r="BQ352" s="31"/>
      <c r="BR352" s="31"/>
      <c r="BS352" s="31"/>
      <c r="BT352" s="31"/>
      <c r="BU352" s="31"/>
      <c r="BV352" s="31"/>
      <c r="BW352" s="31"/>
      <c r="BX352" s="31"/>
      <c r="BY352" s="31"/>
      <c r="BZ352" s="31"/>
      <c r="CA352" s="31"/>
      <c r="CB352" s="31"/>
      <c r="CC352" s="31"/>
      <c r="CD352" s="31"/>
      <c r="CE352" s="31"/>
      <c r="CF352" s="31"/>
      <c r="CG352" s="31"/>
      <c r="CH352" s="31"/>
      <c r="CI352" s="31"/>
      <c r="CJ352" s="31"/>
      <c r="CK352" s="31"/>
      <c r="CL352" s="31"/>
      <c r="CM352" s="31"/>
      <c r="CN352" s="31"/>
      <c r="CO352" s="31"/>
      <c r="CP352" s="31"/>
      <c r="CQ352" s="31"/>
      <c r="CR352" s="31"/>
      <c r="CS352" s="31"/>
      <c r="CT352" s="31"/>
      <c r="CU352" s="31"/>
      <c r="CV352" s="31"/>
      <c r="CW352" s="31"/>
      <c r="CX352" s="31"/>
      <c r="CY352" s="31"/>
      <c r="CZ352" s="31"/>
      <c r="DA352" s="31"/>
      <c r="DB352" s="31"/>
      <c r="DC352" s="31"/>
      <c r="DD352" s="31"/>
      <c r="DE352" s="31"/>
      <c r="DF352" s="31"/>
      <c r="DG352" s="31"/>
      <c r="DH352" s="31"/>
      <c r="DI352" s="31"/>
      <c r="DJ352" s="31"/>
      <c r="DK352" s="31"/>
      <c r="DL352" s="31"/>
      <c r="DM352" s="31"/>
      <c r="DN352" s="31"/>
      <c r="DO352" s="31"/>
      <c r="DP352" s="31"/>
      <c r="DQ352" s="31"/>
      <c r="DR352" s="31"/>
      <c r="DS352" s="31"/>
      <c r="DT352" s="31"/>
      <c r="DU352" s="31"/>
      <c r="DV352" s="31"/>
      <c r="DW352" s="31"/>
      <c r="DX352" s="31"/>
      <c r="DY352" s="31"/>
      <c r="DZ352" s="31"/>
      <c r="EA352" s="31"/>
      <c r="EB352" s="31"/>
      <c r="EC352" s="31"/>
      <c r="ED352" s="31"/>
      <c r="EE352" s="31"/>
      <c r="EF352" s="31"/>
      <c r="EG352" s="31"/>
      <c r="EH352" s="31"/>
      <c r="EI352" s="31"/>
      <c r="EJ352" s="31"/>
      <c r="EK352" s="31"/>
      <c r="EL352" s="31"/>
      <c r="EM352" s="31"/>
      <c r="EN352" s="31"/>
      <c r="EO352" s="31"/>
      <c r="EP352" s="31"/>
      <c r="EQ352" s="31"/>
      <c r="ER352" s="31"/>
      <c r="ES352" s="31"/>
      <c r="ET352" s="31"/>
      <c r="EU352" s="31"/>
      <c r="EV352" s="31"/>
      <c r="EW352" s="31"/>
      <c r="EX352" s="31"/>
      <c r="EY352" s="31"/>
      <c r="EZ352" s="31"/>
      <c r="FA352" s="31"/>
      <c r="FB352" s="31"/>
      <c r="FC352" s="31"/>
      <c r="FD352" s="31"/>
      <c r="FE352" s="31"/>
      <c r="FF352" s="31"/>
      <c r="FG352" s="31"/>
      <c r="FH352" s="31"/>
      <c r="FI352" s="31"/>
      <c r="FJ352" s="31"/>
      <c r="FK352" s="31"/>
      <c r="FL352" s="31"/>
      <c r="FM352" s="31"/>
      <c r="FN352" s="31"/>
      <c r="FO352" s="31"/>
      <c r="FP352" s="31"/>
      <c r="FQ352" s="31"/>
      <c r="FR352" s="31"/>
      <c r="FS352" s="31"/>
      <c r="FT352" s="31"/>
      <c r="FU352" s="31"/>
      <c r="FV352" s="31"/>
      <c r="FW352" s="31"/>
      <c r="FX352" s="31"/>
      <c r="FY352" s="31"/>
      <c r="FZ352" s="31"/>
      <c r="GA352" s="31"/>
      <c r="GB352" s="31"/>
      <c r="GC352" s="31"/>
      <c r="GD352" s="31"/>
      <c r="GE352" s="31"/>
      <c r="GF352" s="31"/>
      <c r="GG352" s="31"/>
      <c r="GH352" s="31"/>
      <c r="GI352" s="31"/>
      <c r="GJ352" s="31"/>
      <c r="GK352" s="31"/>
      <c r="GL352" s="31"/>
      <c r="GM352" s="31"/>
      <c r="GN352" s="31"/>
      <c r="GO352" s="31"/>
      <c r="GP352" s="31"/>
      <c r="GQ352" s="31"/>
      <c r="GR352" s="31"/>
      <c r="GS352" s="31"/>
      <c r="GT352" s="31"/>
      <c r="GU352" s="31"/>
      <c r="GV352" s="31"/>
      <c r="GW352" s="31"/>
      <c r="GX352" s="31"/>
      <c r="GY352" s="31"/>
      <c r="GZ352" s="31"/>
      <c r="HA352" s="31"/>
      <c r="HB352" s="31"/>
      <c r="HC352" s="31"/>
      <c r="HD352" s="31"/>
      <c r="HE352" s="31"/>
      <c r="HF352" s="31"/>
      <c r="HG352" s="31"/>
      <c r="HH352" s="31"/>
      <c r="HI352" s="31"/>
      <c r="HJ352" s="31"/>
      <c r="HK352" s="31"/>
      <c r="HL352" s="31"/>
      <c r="HM352" s="31"/>
      <c r="HN352" s="31"/>
      <c r="HO352" s="31"/>
      <c r="HP352" s="31"/>
      <c r="HQ352" s="31"/>
      <c r="HR352" s="31"/>
      <c r="HS352" s="31"/>
      <c r="HT352" s="31"/>
      <c r="HU352" s="31"/>
      <c r="HV352" s="31"/>
      <c r="HW352" s="31"/>
      <c r="HX352" s="31"/>
      <c r="HY352" s="31"/>
      <c r="HZ352" s="31"/>
      <c r="IA352" s="31"/>
      <c r="IB352" s="31"/>
      <c r="IC352" s="31"/>
      <c r="ID352" s="31"/>
      <c r="IE352" s="31"/>
      <c r="IF352" s="31"/>
      <c r="IG352" s="31"/>
      <c r="IH352" s="31"/>
      <c r="II352" s="31"/>
      <c r="IJ352" s="31"/>
      <c r="IK352" s="31"/>
      <c r="IL352" s="31"/>
      <c r="IM352" s="31"/>
      <c r="IN352" s="31"/>
      <c r="IO352" s="31"/>
      <c r="IP352" s="31"/>
      <c r="IQ352" s="31"/>
      <c r="IR352" s="31"/>
      <c r="IS352" s="31"/>
      <c r="IT352" s="31"/>
      <c r="IU352" s="31"/>
      <c r="IV352" s="31"/>
    </row>
    <row r="353" spans="1:256" s="29" customFormat="1" ht="41.4" x14ac:dyDescent="0.3">
      <c r="A353" s="28" t="s">
        <v>554</v>
      </c>
      <c r="B353" s="78" t="s">
        <v>216</v>
      </c>
      <c r="C353" s="79" t="s">
        <v>35</v>
      </c>
      <c r="D353" s="80" t="s">
        <v>36</v>
      </c>
      <c r="E353" s="88" t="s">
        <v>35</v>
      </c>
      <c r="F353" s="80" t="s">
        <v>37</v>
      </c>
      <c r="G353" s="89">
        <v>32601</v>
      </c>
      <c r="H353" s="76" t="s">
        <v>251</v>
      </c>
      <c r="I353" s="89"/>
      <c r="J353" s="127" t="s">
        <v>252</v>
      </c>
      <c r="K353" s="77"/>
      <c r="L353" s="89"/>
      <c r="M353" s="90" t="s">
        <v>234</v>
      </c>
      <c r="N353" s="77">
        <v>1</v>
      </c>
      <c r="O353" s="93">
        <f>1185.6*1.16</f>
        <v>1375.2959999999998</v>
      </c>
      <c r="P353" s="77" t="s">
        <v>211</v>
      </c>
      <c r="Q353" s="91">
        <v>1375</v>
      </c>
      <c r="R353" s="92"/>
      <c r="S353" s="92"/>
      <c r="T353" s="92"/>
      <c r="U353" s="92"/>
      <c r="V353" s="92">
        <v>1375</v>
      </c>
      <c r="W353" s="92"/>
      <c r="X353" s="92"/>
      <c r="Y353" s="92"/>
      <c r="Z353" s="92"/>
      <c r="AA353" s="92"/>
      <c r="AB353" s="92"/>
      <c r="AC353" s="92"/>
      <c r="AD353" s="40"/>
      <c r="AE353" s="40"/>
      <c r="AF353" s="31"/>
      <c r="AG353" s="31"/>
      <c r="AH353" s="31"/>
      <c r="AI353" s="31"/>
      <c r="AJ353" s="31"/>
      <c r="AK353" s="31"/>
      <c r="AL353" s="31"/>
      <c r="AM353" s="31"/>
      <c r="AN353" s="31"/>
      <c r="AO353" s="31"/>
      <c r="AP353" s="31"/>
      <c r="AQ353" s="31"/>
      <c r="AR353" s="31"/>
      <c r="AS353" s="31"/>
      <c r="AT353" s="31"/>
      <c r="AU353" s="31"/>
      <c r="AV353" s="31"/>
      <c r="AW353" s="31"/>
      <c r="AX353" s="31"/>
      <c r="AY353" s="31"/>
      <c r="AZ353" s="31"/>
      <c r="BA353" s="31"/>
      <c r="BB353" s="31"/>
      <c r="BC353" s="31"/>
      <c r="BD353" s="31"/>
      <c r="BE353" s="31"/>
      <c r="BF353" s="31"/>
      <c r="BG353" s="31"/>
      <c r="BH353" s="31"/>
      <c r="BI353" s="31"/>
      <c r="BJ353" s="31"/>
      <c r="BK353" s="31"/>
      <c r="BL353" s="31"/>
      <c r="BM353" s="31"/>
      <c r="BN353" s="31"/>
      <c r="BO353" s="31"/>
      <c r="BP353" s="31"/>
      <c r="BQ353" s="31"/>
      <c r="BR353" s="31"/>
      <c r="BS353" s="31"/>
      <c r="BT353" s="31"/>
      <c r="BU353" s="31"/>
      <c r="BV353" s="31"/>
      <c r="BW353" s="31"/>
      <c r="BX353" s="31"/>
      <c r="BY353" s="31"/>
      <c r="BZ353" s="31"/>
      <c r="CA353" s="31"/>
      <c r="CB353" s="31"/>
      <c r="CC353" s="31"/>
      <c r="CD353" s="31"/>
      <c r="CE353" s="31"/>
      <c r="CF353" s="31"/>
      <c r="CG353" s="31"/>
      <c r="CH353" s="31"/>
      <c r="CI353" s="31"/>
      <c r="CJ353" s="31"/>
      <c r="CK353" s="31"/>
      <c r="CL353" s="31"/>
      <c r="CM353" s="31"/>
      <c r="CN353" s="31"/>
      <c r="CO353" s="31"/>
      <c r="CP353" s="31"/>
      <c r="CQ353" s="31"/>
      <c r="CR353" s="31"/>
      <c r="CS353" s="31"/>
      <c r="CT353" s="31"/>
      <c r="CU353" s="31"/>
      <c r="CV353" s="31"/>
      <c r="CW353" s="31"/>
      <c r="CX353" s="31"/>
      <c r="CY353" s="31"/>
      <c r="CZ353" s="31"/>
      <c r="DA353" s="31"/>
      <c r="DB353" s="31"/>
      <c r="DC353" s="31"/>
      <c r="DD353" s="31"/>
      <c r="DE353" s="31"/>
      <c r="DF353" s="31"/>
      <c r="DG353" s="31"/>
      <c r="DH353" s="31"/>
      <c r="DI353" s="31"/>
      <c r="DJ353" s="31"/>
      <c r="DK353" s="31"/>
      <c r="DL353" s="31"/>
      <c r="DM353" s="31"/>
      <c r="DN353" s="31"/>
      <c r="DO353" s="31"/>
      <c r="DP353" s="31"/>
      <c r="DQ353" s="31"/>
      <c r="DR353" s="31"/>
      <c r="DS353" s="31"/>
      <c r="DT353" s="31"/>
      <c r="DU353" s="31"/>
      <c r="DV353" s="31"/>
      <c r="DW353" s="31"/>
      <c r="DX353" s="31"/>
      <c r="DY353" s="31"/>
      <c r="DZ353" s="31"/>
      <c r="EA353" s="31"/>
      <c r="EB353" s="31"/>
      <c r="EC353" s="31"/>
      <c r="ED353" s="31"/>
      <c r="EE353" s="31"/>
      <c r="EF353" s="31"/>
      <c r="EG353" s="31"/>
      <c r="EH353" s="31"/>
      <c r="EI353" s="31"/>
      <c r="EJ353" s="31"/>
      <c r="EK353" s="31"/>
      <c r="EL353" s="31"/>
      <c r="EM353" s="31"/>
      <c r="EN353" s="31"/>
      <c r="EO353" s="31"/>
      <c r="EP353" s="31"/>
      <c r="EQ353" s="31"/>
      <c r="ER353" s="31"/>
      <c r="ES353" s="31"/>
      <c r="ET353" s="31"/>
      <c r="EU353" s="31"/>
      <c r="EV353" s="31"/>
      <c r="EW353" s="31"/>
      <c r="EX353" s="31"/>
      <c r="EY353" s="31"/>
      <c r="EZ353" s="31"/>
      <c r="FA353" s="31"/>
      <c r="FB353" s="31"/>
      <c r="FC353" s="31"/>
      <c r="FD353" s="31"/>
      <c r="FE353" s="31"/>
      <c r="FF353" s="31"/>
      <c r="FG353" s="31"/>
      <c r="FH353" s="31"/>
      <c r="FI353" s="31"/>
      <c r="FJ353" s="31"/>
      <c r="FK353" s="31"/>
      <c r="FL353" s="31"/>
      <c r="FM353" s="31"/>
      <c r="FN353" s="31"/>
      <c r="FO353" s="31"/>
      <c r="FP353" s="31"/>
      <c r="FQ353" s="31"/>
      <c r="FR353" s="31"/>
      <c r="FS353" s="31"/>
      <c r="FT353" s="31"/>
      <c r="FU353" s="31"/>
      <c r="FV353" s="31"/>
      <c r="FW353" s="31"/>
      <c r="FX353" s="31"/>
      <c r="FY353" s="31"/>
      <c r="FZ353" s="31"/>
      <c r="GA353" s="31"/>
      <c r="GB353" s="31"/>
      <c r="GC353" s="31"/>
      <c r="GD353" s="31"/>
      <c r="GE353" s="31"/>
      <c r="GF353" s="31"/>
      <c r="GG353" s="31"/>
      <c r="GH353" s="31"/>
      <c r="GI353" s="31"/>
      <c r="GJ353" s="31"/>
      <c r="GK353" s="31"/>
      <c r="GL353" s="31"/>
      <c r="GM353" s="31"/>
      <c r="GN353" s="31"/>
      <c r="GO353" s="31"/>
      <c r="GP353" s="31"/>
      <c r="GQ353" s="31"/>
      <c r="GR353" s="31"/>
      <c r="GS353" s="31"/>
      <c r="GT353" s="31"/>
      <c r="GU353" s="31"/>
      <c r="GV353" s="31"/>
      <c r="GW353" s="31"/>
      <c r="GX353" s="31"/>
      <c r="GY353" s="31"/>
      <c r="GZ353" s="31"/>
      <c r="HA353" s="31"/>
      <c r="HB353" s="31"/>
      <c r="HC353" s="31"/>
      <c r="HD353" s="31"/>
      <c r="HE353" s="31"/>
      <c r="HF353" s="31"/>
      <c r="HG353" s="31"/>
      <c r="HH353" s="31"/>
      <c r="HI353" s="31"/>
      <c r="HJ353" s="31"/>
      <c r="HK353" s="31"/>
      <c r="HL353" s="31"/>
      <c r="HM353" s="31"/>
      <c r="HN353" s="31"/>
      <c r="HO353" s="31"/>
      <c r="HP353" s="31"/>
      <c r="HQ353" s="31"/>
      <c r="HR353" s="31"/>
      <c r="HS353" s="31"/>
      <c r="HT353" s="31"/>
      <c r="HU353" s="31"/>
      <c r="HV353" s="31"/>
      <c r="HW353" s="31"/>
      <c r="HX353" s="31"/>
      <c r="HY353" s="31"/>
      <c r="HZ353" s="31"/>
      <c r="IA353" s="31"/>
      <c r="IB353" s="31"/>
      <c r="IC353" s="31"/>
      <c r="ID353" s="31"/>
      <c r="IE353" s="31"/>
      <c r="IF353" s="31"/>
      <c r="IG353" s="31"/>
      <c r="IH353" s="31"/>
      <c r="II353" s="31"/>
      <c r="IJ353" s="31"/>
      <c r="IK353" s="31"/>
      <c r="IL353" s="31"/>
      <c r="IM353" s="31"/>
      <c r="IN353" s="31"/>
      <c r="IO353" s="31"/>
      <c r="IP353" s="31"/>
      <c r="IQ353" s="31"/>
      <c r="IR353" s="31"/>
      <c r="IS353" s="31"/>
      <c r="IT353" s="31"/>
      <c r="IU353" s="31"/>
      <c r="IV353" s="31"/>
    </row>
    <row r="354" spans="1:256" s="29" customFormat="1" ht="41.4" x14ac:dyDescent="0.3">
      <c r="A354" s="28" t="s">
        <v>554</v>
      </c>
      <c r="B354" s="78" t="s">
        <v>216</v>
      </c>
      <c r="C354" s="79" t="s">
        <v>35</v>
      </c>
      <c r="D354" s="78" t="s">
        <v>36</v>
      </c>
      <c r="E354" s="88" t="s">
        <v>35</v>
      </c>
      <c r="F354" s="78" t="s">
        <v>37</v>
      </c>
      <c r="G354" s="78">
        <v>32601</v>
      </c>
      <c r="H354" s="76" t="s">
        <v>251</v>
      </c>
      <c r="I354" s="85"/>
      <c r="J354" s="127" t="s">
        <v>250</v>
      </c>
      <c r="K354" s="77" t="s">
        <v>249</v>
      </c>
      <c r="L354" s="89"/>
      <c r="M354" s="90" t="s">
        <v>234</v>
      </c>
      <c r="N354" s="77">
        <v>1</v>
      </c>
      <c r="O354" s="93">
        <v>2436</v>
      </c>
      <c r="P354" s="77" t="s">
        <v>211</v>
      </c>
      <c r="Q354" s="93">
        <f>O354</f>
        <v>2436</v>
      </c>
      <c r="R354" s="92"/>
      <c r="S354" s="92"/>
      <c r="T354" s="92"/>
      <c r="U354" s="92"/>
      <c r="V354" s="92">
        <v>2436</v>
      </c>
      <c r="W354" s="92"/>
      <c r="X354" s="92"/>
      <c r="Y354" s="92"/>
      <c r="Z354" s="92"/>
      <c r="AA354" s="92"/>
      <c r="AB354" s="92"/>
      <c r="AC354" s="92"/>
      <c r="AD354" s="40"/>
      <c r="AE354" s="40"/>
      <c r="AF354" s="31"/>
      <c r="AG354" s="31"/>
      <c r="AH354" s="31"/>
      <c r="AI354" s="31"/>
      <c r="AJ354" s="31"/>
      <c r="AK354" s="31"/>
      <c r="AL354" s="31"/>
      <c r="AM354" s="31"/>
      <c r="AN354" s="31"/>
      <c r="AO354" s="31"/>
      <c r="AP354" s="31"/>
      <c r="AQ354" s="31"/>
      <c r="AR354" s="31"/>
      <c r="AS354" s="31"/>
      <c r="AT354" s="31"/>
      <c r="AU354" s="31"/>
      <c r="AV354" s="31"/>
      <c r="AW354" s="31"/>
      <c r="AX354" s="31"/>
      <c r="AY354" s="31"/>
      <c r="AZ354" s="31"/>
      <c r="BA354" s="31"/>
      <c r="BB354" s="31"/>
      <c r="BC354" s="31"/>
      <c r="BD354" s="31"/>
      <c r="BE354" s="31"/>
      <c r="BF354" s="31"/>
      <c r="BG354" s="31"/>
      <c r="BH354" s="31"/>
      <c r="BI354" s="31"/>
      <c r="BJ354" s="31"/>
      <c r="BK354" s="31"/>
      <c r="BL354" s="31"/>
      <c r="BM354" s="31"/>
      <c r="BN354" s="31"/>
      <c r="BO354" s="31"/>
      <c r="BP354" s="31"/>
      <c r="BQ354" s="31"/>
      <c r="BR354" s="31"/>
      <c r="BS354" s="31"/>
      <c r="BT354" s="31"/>
      <c r="BU354" s="31"/>
      <c r="BV354" s="31"/>
      <c r="BW354" s="31"/>
      <c r="BX354" s="31"/>
      <c r="BY354" s="31"/>
      <c r="BZ354" s="31"/>
      <c r="CA354" s="31"/>
      <c r="CB354" s="31"/>
      <c r="CC354" s="31"/>
      <c r="CD354" s="31"/>
      <c r="CE354" s="31"/>
      <c r="CF354" s="31"/>
      <c r="CG354" s="31"/>
      <c r="CH354" s="31"/>
      <c r="CI354" s="31"/>
      <c r="CJ354" s="31"/>
      <c r="CK354" s="31"/>
      <c r="CL354" s="31"/>
      <c r="CM354" s="31"/>
      <c r="CN354" s="31"/>
      <c r="CO354" s="31"/>
      <c r="CP354" s="31"/>
      <c r="CQ354" s="31"/>
      <c r="CR354" s="31"/>
      <c r="CS354" s="31"/>
      <c r="CT354" s="31"/>
      <c r="CU354" s="31"/>
      <c r="CV354" s="31"/>
      <c r="CW354" s="31"/>
      <c r="CX354" s="31"/>
      <c r="CY354" s="31"/>
      <c r="CZ354" s="31"/>
      <c r="DA354" s="31"/>
      <c r="DB354" s="31"/>
      <c r="DC354" s="31"/>
      <c r="DD354" s="31"/>
      <c r="DE354" s="31"/>
      <c r="DF354" s="31"/>
      <c r="DG354" s="31"/>
      <c r="DH354" s="31"/>
      <c r="DI354" s="31"/>
      <c r="DJ354" s="31"/>
      <c r="DK354" s="31"/>
      <c r="DL354" s="31"/>
      <c r="DM354" s="31"/>
      <c r="DN354" s="31"/>
      <c r="DO354" s="31"/>
      <c r="DP354" s="31"/>
      <c r="DQ354" s="31"/>
      <c r="DR354" s="31"/>
      <c r="DS354" s="31"/>
      <c r="DT354" s="31"/>
      <c r="DU354" s="31"/>
      <c r="DV354" s="31"/>
      <c r="DW354" s="31"/>
      <c r="DX354" s="31"/>
      <c r="DY354" s="31"/>
      <c r="DZ354" s="31"/>
      <c r="EA354" s="31"/>
      <c r="EB354" s="31"/>
      <c r="EC354" s="31"/>
      <c r="ED354" s="31"/>
      <c r="EE354" s="31"/>
      <c r="EF354" s="31"/>
      <c r="EG354" s="31"/>
      <c r="EH354" s="31"/>
      <c r="EI354" s="31"/>
      <c r="EJ354" s="31"/>
      <c r="EK354" s="31"/>
      <c r="EL354" s="31"/>
      <c r="EM354" s="31"/>
      <c r="EN354" s="31"/>
      <c r="EO354" s="31"/>
      <c r="EP354" s="31"/>
      <c r="EQ354" s="31"/>
      <c r="ER354" s="31"/>
      <c r="ES354" s="31"/>
      <c r="ET354" s="31"/>
      <c r="EU354" s="31"/>
      <c r="EV354" s="31"/>
      <c r="EW354" s="31"/>
      <c r="EX354" s="31"/>
      <c r="EY354" s="31"/>
      <c r="EZ354" s="31"/>
      <c r="FA354" s="31"/>
      <c r="FB354" s="31"/>
      <c r="FC354" s="31"/>
      <c r="FD354" s="31"/>
      <c r="FE354" s="31"/>
      <c r="FF354" s="31"/>
      <c r="FG354" s="31"/>
      <c r="FH354" s="31"/>
      <c r="FI354" s="31"/>
      <c r="FJ354" s="31"/>
      <c r="FK354" s="31"/>
      <c r="FL354" s="31"/>
      <c r="FM354" s="31"/>
      <c r="FN354" s="31"/>
      <c r="FO354" s="31"/>
      <c r="FP354" s="31"/>
      <c r="FQ354" s="31"/>
      <c r="FR354" s="31"/>
      <c r="FS354" s="31"/>
      <c r="FT354" s="31"/>
      <c r="FU354" s="31"/>
      <c r="FV354" s="31"/>
      <c r="FW354" s="31"/>
      <c r="FX354" s="31"/>
      <c r="FY354" s="31"/>
      <c r="FZ354" s="31"/>
      <c r="GA354" s="31"/>
      <c r="GB354" s="31"/>
      <c r="GC354" s="31"/>
      <c r="GD354" s="31"/>
      <c r="GE354" s="31"/>
      <c r="GF354" s="31"/>
      <c r="GG354" s="31"/>
      <c r="GH354" s="31"/>
      <c r="GI354" s="31"/>
      <c r="GJ354" s="31"/>
      <c r="GK354" s="31"/>
      <c r="GL354" s="31"/>
      <c r="GM354" s="31"/>
      <c r="GN354" s="31"/>
      <c r="GO354" s="31"/>
      <c r="GP354" s="31"/>
      <c r="GQ354" s="31"/>
      <c r="GR354" s="31"/>
      <c r="GS354" s="31"/>
      <c r="GT354" s="31"/>
      <c r="GU354" s="31"/>
      <c r="GV354" s="31"/>
      <c r="GW354" s="31"/>
      <c r="GX354" s="31"/>
      <c r="GY354" s="31"/>
      <c r="GZ354" s="31"/>
      <c r="HA354" s="31"/>
      <c r="HB354" s="31"/>
      <c r="HC354" s="31"/>
      <c r="HD354" s="31"/>
      <c r="HE354" s="31"/>
      <c r="HF354" s="31"/>
      <c r="HG354" s="31"/>
      <c r="HH354" s="31"/>
      <c r="HI354" s="31"/>
      <c r="HJ354" s="31"/>
      <c r="HK354" s="31"/>
      <c r="HL354" s="31"/>
      <c r="HM354" s="31"/>
      <c r="HN354" s="31"/>
      <c r="HO354" s="31"/>
      <c r="HP354" s="31"/>
      <c r="HQ354" s="31"/>
      <c r="HR354" s="31"/>
      <c r="HS354" s="31"/>
      <c r="HT354" s="31"/>
      <c r="HU354" s="31"/>
      <c r="HV354" s="31"/>
      <c r="HW354" s="31"/>
      <c r="HX354" s="31"/>
      <c r="HY354" s="31"/>
      <c r="HZ354" s="31"/>
      <c r="IA354" s="31"/>
      <c r="IB354" s="31"/>
      <c r="IC354" s="31"/>
      <c r="ID354" s="31"/>
      <c r="IE354" s="31"/>
      <c r="IF354" s="31"/>
      <c r="IG354" s="31"/>
      <c r="IH354" s="31"/>
      <c r="II354" s="31"/>
      <c r="IJ354" s="31"/>
      <c r="IK354" s="31"/>
      <c r="IL354" s="31"/>
      <c r="IM354" s="31"/>
      <c r="IN354" s="31"/>
      <c r="IO354" s="31"/>
      <c r="IP354" s="31"/>
      <c r="IQ354" s="31"/>
      <c r="IR354" s="31"/>
      <c r="IS354" s="31"/>
      <c r="IT354" s="31"/>
      <c r="IU354" s="31"/>
      <c r="IV354" s="31"/>
    </row>
    <row r="355" spans="1:256" s="29" customFormat="1" ht="69" x14ac:dyDescent="0.3">
      <c r="A355" s="28" t="s">
        <v>554</v>
      </c>
      <c r="B355" s="78" t="s">
        <v>216</v>
      </c>
      <c r="C355" s="79" t="s">
        <v>35</v>
      </c>
      <c r="D355" s="80" t="s">
        <v>36</v>
      </c>
      <c r="E355" s="88" t="s">
        <v>35</v>
      </c>
      <c r="F355" s="80" t="s">
        <v>40</v>
      </c>
      <c r="G355" s="89">
        <v>31301</v>
      </c>
      <c r="H355" s="76" t="s">
        <v>248</v>
      </c>
      <c r="I355" s="89"/>
      <c r="J355" s="127" t="s">
        <v>247</v>
      </c>
      <c r="K355" s="77" t="s">
        <v>212</v>
      </c>
      <c r="L355" s="89"/>
      <c r="M355" s="90" t="s">
        <v>234</v>
      </c>
      <c r="N355" s="77">
        <v>1</v>
      </c>
      <c r="O355" s="93">
        <v>495</v>
      </c>
      <c r="P355" s="77" t="s">
        <v>211</v>
      </c>
      <c r="Q355" s="93">
        <v>789</v>
      </c>
      <c r="R355" s="92"/>
      <c r="S355" s="92"/>
      <c r="T355" s="92"/>
      <c r="U355" s="92"/>
      <c r="V355" s="92">
        <v>789</v>
      </c>
      <c r="W355" s="92"/>
      <c r="X355" s="92"/>
      <c r="Y355" s="92"/>
      <c r="Z355" s="92"/>
      <c r="AA355" s="92"/>
      <c r="AB355" s="92"/>
      <c r="AC355" s="92"/>
      <c r="AD355" s="40"/>
      <c r="AE355" s="40"/>
      <c r="AF355" s="31"/>
      <c r="AG355" s="31"/>
      <c r="AH355" s="31"/>
      <c r="AI355" s="31"/>
      <c r="AJ355" s="31"/>
      <c r="AK355" s="31"/>
      <c r="AL355" s="31"/>
      <c r="AM355" s="31"/>
      <c r="AN355" s="31"/>
      <c r="AO355" s="31"/>
      <c r="AP355" s="31"/>
      <c r="AQ355" s="31"/>
      <c r="AR355" s="31"/>
      <c r="AS355" s="31"/>
      <c r="AT355" s="31"/>
      <c r="AU355" s="31"/>
      <c r="AV355" s="31"/>
      <c r="AW355" s="31"/>
      <c r="AX355" s="31"/>
      <c r="AY355" s="31"/>
      <c r="AZ355" s="31"/>
      <c r="BA355" s="31"/>
      <c r="BB355" s="31"/>
      <c r="BC355" s="31"/>
      <c r="BD355" s="31"/>
      <c r="BE355" s="31"/>
      <c r="BF355" s="31"/>
      <c r="BG355" s="31"/>
      <c r="BH355" s="31"/>
      <c r="BI355" s="31"/>
      <c r="BJ355" s="31"/>
      <c r="BK355" s="31"/>
      <c r="BL355" s="31"/>
      <c r="BM355" s="31"/>
      <c r="BN355" s="31"/>
      <c r="BO355" s="31"/>
      <c r="BP355" s="31"/>
      <c r="BQ355" s="31"/>
      <c r="BR355" s="31"/>
      <c r="BS355" s="31"/>
      <c r="BT355" s="31"/>
      <c r="BU355" s="31"/>
      <c r="BV355" s="31"/>
      <c r="BW355" s="31"/>
      <c r="BX355" s="31"/>
      <c r="BY355" s="31"/>
      <c r="BZ355" s="31"/>
      <c r="CA355" s="31"/>
      <c r="CB355" s="31"/>
      <c r="CC355" s="31"/>
      <c r="CD355" s="31"/>
      <c r="CE355" s="31"/>
      <c r="CF355" s="31"/>
      <c r="CG355" s="31"/>
      <c r="CH355" s="31"/>
      <c r="CI355" s="31"/>
      <c r="CJ355" s="31"/>
      <c r="CK355" s="31"/>
      <c r="CL355" s="31"/>
      <c r="CM355" s="31"/>
      <c r="CN355" s="31"/>
      <c r="CO355" s="31"/>
      <c r="CP355" s="31"/>
      <c r="CQ355" s="31"/>
      <c r="CR355" s="31"/>
      <c r="CS355" s="31"/>
      <c r="CT355" s="31"/>
      <c r="CU355" s="31"/>
      <c r="CV355" s="31"/>
      <c r="CW355" s="31"/>
      <c r="CX355" s="31"/>
      <c r="CY355" s="31"/>
      <c r="CZ355" s="31"/>
      <c r="DA355" s="31"/>
      <c r="DB355" s="31"/>
      <c r="DC355" s="31"/>
      <c r="DD355" s="31"/>
      <c r="DE355" s="31"/>
      <c r="DF355" s="31"/>
      <c r="DG355" s="31"/>
      <c r="DH355" s="31"/>
      <c r="DI355" s="31"/>
      <c r="DJ355" s="31"/>
      <c r="DK355" s="31"/>
      <c r="DL355" s="31"/>
      <c r="DM355" s="31"/>
      <c r="DN355" s="31"/>
      <c r="DO355" s="31"/>
      <c r="DP355" s="31"/>
      <c r="DQ355" s="31"/>
      <c r="DR355" s="31"/>
      <c r="DS355" s="31"/>
      <c r="DT355" s="31"/>
      <c r="DU355" s="31"/>
      <c r="DV355" s="31"/>
      <c r="DW355" s="31"/>
      <c r="DX355" s="31"/>
      <c r="DY355" s="31"/>
      <c r="DZ355" s="31"/>
      <c r="EA355" s="31"/>
      <c r="EB355" s="31"/>
      <c r="EC355" s="31"/>
      <c r="ED355" s="31"/>
      <c r="EE355" s="31"/>
      <c r="EF355" s="31"/>
      <c r="EG355" s="31"/>
      <c r="EH355" s="31"/>
      <c r="EI355" s="31"/>
      <c r="EJ355" s="31"/>
      <c r="EK355" s="31"/>
      <c r="EL355" s="31"/>
      <c r="EM355" s="31"/>
      <c r="EN355" s="31"/>
      <c r="EO355" s="31"/>
      <c r="EP355" s="31"/>
      <c r="EQ355" s="31"/>
      <c r="ER355" s="31"/>
      <c r="ES355" s="31"/>
      <c r="ET355" s="31"/>
      <c r="EU355" s="31"/>
      <c r="EV355" s="31"/>
      <c r="EW355" s="31"/>
      <c r="EX355" s="31"/>
      <c r="EY355" s="31"/>
      <c r="EZ355" s="31"/>
      <c r="FA355" s="31"/>
      <c r="FB355" s="31"/>
      <c r="FC355" s="31"/>
      <c r="FD355" s="31"/>
      <c r="FE355" s="31"/>
      <c r="FF355" s="31"/>
      <c r="FG355" s="31"/>
      <c r="FH355" s="31"/>
      <c r="FI355" s="31"/>
      <c r="FJ355" s="31"/>
      <c r="FK355" s="31"/>
      <c r="FL355" s="31"/>
      <c r="FM355" s="31"/>
      <c r="FN355" s="31"/>
      <c r="FO355" s="31"/>
      <c r="FP355" s="31"/>
      <c r="FQ355" s="31"/>
      <c r="FR355" s="31"/>
      <c r="FS355" s="31"/>
      <c r="FT355" s="31"/>
      <c r="FU355" s="31"/>
      <c r="FV355" s="31"/>
      <c r="FW355" s="31"/>
      <c r="FX355" s="31"/>
      <c r="FY355" s="31"/>
      <c r="FZ355" s="31"/>
      <c r="GA355" s="31"/>
      <c r="GB355" s="31"/>
      <c r="GC355" s="31"/>
      <c r="GD355" s="31"/>
      <c r="GE355" s="31"/>
      <c r="GF355" s="31"/>
      <c r="GG355" s="31"/>
      <c r="GH355" s="31"/>
      <c r="GI355" s="31"/>
      <c r="GJ355" s="31"/>
      <c r="GK355" s="31"/>
      <c r="GL355" s="31"/>
      <c r="GM355" s="31"/>
      <c r="GN355" s="31"/>
      <c r="GO355" s="31"/>
      <c r="GP355" s="31"/>
      <c r="GQ355" s="31"/>
      <c r="GR355" s="31"/>
      <c r="GS355" s="31"/>
      <c r="GT355" s="31"/>
      <c r="GU355" s="31"/>
      <c r="GV355" s="31"/>
      <c r="GW355" s="31"/>
      <c r="GX355" s="31"/>
      <c r="GY355" s="31"/>
      <c r="GZ355" s="31"/>
      <c r="HA355" s="31"/>
      <c r="HB355" s="31"/>
      <c r="HC355" s="31"/>
      <c r="HD355" s="31"/>
      <c r="HE355" s="31"/>
      <c r="HF355" s="31"/>
      <c r="HG355" s="31"/>
      <c r="HH355" s="31"/>
      <c r="HI355" s="31"/>
      <c r="HJ355" s="31"/>
      <c r="HK355" s="31"/>
      <c r="HL355" s="31"/>
      <c r="HM355" s="31"/>
      <c r="HN355" s="31"/>
      <c r="HO355" s="31"/>
      <c r="HP355" s="31"/>
      <c r="HQ355" s="31"/>
      <c r="HR355" s="31"/>
      <c r="HS355" s="31"/>
      <c r="HT355" s="31"/>
      <c r="HU355" s="31"/>
      <c r="HV355" s="31"/>
      <c r="HW355" s="31"/>
      <c r="HX355" s="31"/>
      <c r="HY355" s="31"/>
      <c r="HZ355" s="31"/>
      <c r="IA355" s="31"/>
      <c r="IB355" s="31"/>
      <c r="IC355" s="31"/>
      <c r="ID355" s="31"/>
      <c r="IE355" s="31"/>
      <c r="IF355" s="31"/>
      <c r="IG355" s="31"/>
      <c r="IH355" s="31"/>
      <c r="II355" s="31"/>
      <c r="IJ355" s="31"/>
      <c r="IK355" s="31"/>
      <c r="IL355" s="31"/>
      <c r="IM355" s="31"/>
      <c r="IN355" s="31"/>
      <c r="IO355" s="31"/>
      <c r="IP355" s="31"/>
      <c r="IQ355" s="31"/>
      <c r="IR355" s="31"/>
      <c r="IS355" s="31"/>
      <c r="IT355" s="31"/>
      <c r="IU355" s="31"/>
      <c r="IV355" s="31"/>
    </row>
    <row r="356" spans="1:256" s="29" customFormat="1" ht="69" x14ac:dyDescent="0.3">
      <c r="A356" s="28" t="s">
        <v>554</v>
      </c>
      <c r="B356" s="78" t="s">
        <v>216</v>
      </c>
      <c r="C356" s="79" t="s">
        <v>35</v>
      </c>
      <c r="D356" s="78" t="s">
        <v>36</v>
      </c>
      <c r="E356" s="88" t="s">
        <v>35</v>
      </c>
      <c r="F356" s="78" t="s">
        <v>40</v>
      </c>
      <c r="G356" s="78">
        <v>32201</v>
      </c>
      <c r="H356" s="76" t="s">
        <v>246</v>
      </c>
      <c r="I356" s="85"/>
      <c r="J356" s="127" t="s">
        <v>245</v>
      </c>
      <c r="K356" s="77" t="s">
        <v>244</v>
      </c>
      <c r="L356" s="89"/>
      <c r="M356" s="90" t="s">
        <v>243</v>
      </c>
      <c r="N356" s="77">
        <v>1</v>
      </c>
      <c r="O356" s="93">
        <f>71166.1+11386.58</f>
        <v>82552.680000000008</v>
      </c>
      <c r="P356" s="77" t="s">
        <v>211</v>
      </c>
      <c r="Q356" s="93">
        <f>O356</f>
        <v>82552.680000000008</v>
      </c>
      <c r="R356" s="92"/>
      <c r="S356" s="92"/>
      <c r="T356" s="92"/>
      <c r="U356" s="92"/>
      <c r="V356" s="92">
        <v>82552.680000000008</v>
      </c>
      <c r="W356" s="92"/>
      <c r="X356" s="92"/>
      <c r="Y356" s="92"/>
      <c r="Z356" s="92"/>
      <c r="AA356" s="92"/>
      <c r="AB356" s="92"/>
      <c r="AC356" s="92"/>
      <c r="AD356" s="40"/>
      <c r="AE356" s="40"/>
      <c r="AF356" s="31"/>
      <c r="AG356" s="31"/>
      <c r="AH356" s="31"/>
      <c r="AI356" s="31"/>
      <c r="AJ356" s="31"/>
      <c r="AK356" s="31"/>
      <c r="AL356" s="31"/>
      <c r="AM356" s="31"/>
      <c r="AN356" s="31"/>
      <c r="AO356" s="31"/>
      <c r="AP356" s="31"/>
      <c r="AQ356" s="31"/>
      <c r="AR356" s="31"/>
      <c r="AS356" s="31"/>
      <c r="AT356" s="31"/>
      <c r="AU356" s="31"/>
      <c r="AV356" s="31"/>
      <c r="AW356" s="31"/>
      <c r="AX356" s="31"/>
      <c r="AY356" s="31"/>
      <c r="AZ356" s="31"/>
      <c r="BA356" s="31"/>
      <c r="BB356" s="31"/>
      <c r="BC356" s="31"/>
      <c r="BD356" s="31"/>
      <c r="BE356" s="31"/>
      <c r="BF356" s="31"/>
      <c r="BG356" s="31"/>
      <c r="BH356" s="31"/>
      <c r="BI356" s="31"/>
      <c r="BJ356" s="31"/>
      <c r="BK356" s="31"/>
      <c r="BL356" s="31"/>
      <c r="BM356" s="31"/>
      <c r="BN356" s="31"/>
      <c r="BO356" s="31"/>
      <c r="BP356" s="31"/>
      <c r="BQ356" s="31"/>
      <c r="BR356" s="31"/>
      <c r="BS356" s="31"/>
      <c r="BT356" s="31"/>
      <c r="BU356" s="31"/>
      <c r="BV356" s="31"/>
      <c r="BW356" s="31"/>
      <c r="BX356" s="31"/>
      <c r="BY356" s="31"/>
      <c r="BZ356" s="31"/>
      <c r="CA356" s="31"/>
      <c r="CB356" s="31"/>
      <c r="CC356" s="31"/>
      <c r="CD356" s="31"/>
      <c r="CE356" s="31"/>
      <c r="CF356" s="31"/>
      <c r="CG356" s="31"/>
      <c r="CH356" s="31"/>
      <c r="CI356" s="31"/>
      <c r="CJ356" s="31"/>
      <c r="CK356" s="31"/>
      <c r="CL356" s="31"/>
      <c r="CM356" s="31"/>
      <c r="CN356" s="31"/>
      <c r="CO356" s="31"/>
      <c r="CP356" s="31"/>
      <c r="CQ356" s="31"/>
      <c r="CR356" s="31"/>
      <c r="CS356" s="31"/>
      <c r="CT356" s="31"/>
      <c r="CU356" s="31"/>
      <c r="CV356" s="31"/>
      <c r="CW356" s="31"/>
      <c r="CX356" s="31"/>
      <c r="CY356" s="31"/>
      <c r="CZ356" s="31"/>
      <c r="DA356" s="31"/>
      <c r="DB356" s="31"/>
      <c r="DC356" s="31"/>
      <c r="DD356" s="31"/>
      <c r="DE356" s="31"/>
      <c r="DF356" s="31"/>
      <c r="DG356" s="31"/>
      <c r="DH356" s="31"/>
      <c r="DI356" s="31"/>
      <c r="DJ356" s="31"/>
      <c r="DK356" s="31"/>
      <c r="DL356" s="31"/>
      <c r="DM356" s="31"/>
      <c r="DN356" s="31"/>
      <c r="DO356" s="31"/>
      <c r="DP356" s="31"/>
      <c r="DQ356" s="31"/>
      <c r="DR356" s="31"/>
      <c r="DS356" s="31"/>
      <c r="DT356" s="31"/>
      <c r="DU356" s="31"/>
      <c r="DV356" s="31"/>
      <c r="DW356" s="31"/>
      <c r="DX356" s="31"/>
      <c r="DY356" s="31"/>
      <c r="DZ356" s="31"/>
      <c r="EA356" s="31"/>
      <c r="EB356" s="31"/>
      <c r="EC356" s="31"/>
      <c r="ED356" s="31"/>
      <c r="EE356" s="31"/>
      <c r="EF356" s="31"/>
      <c r="EG356" s="31"/>
      <c r="EH356" s="31"/>
      <c r="EI356" s="31"/>
      <c r="EJ356" s="31"/>
      <c r="EK356" s="31"/>
      <c r="EL356" s="31"/>
      <c r="EM356" s="31"/>
      <c r="EN356" s="31"/>
      <c r="EO356" s="31"/>
      <c r="EP356" s="31"/>
      <c r="EQ356" s="31"/>
      <c r="ER356" s="31"/>
      <c r="ES356" s="31"/>
      <c r="ET356" s="31"/>
      <c r="EU356" s="31"/>
      <c r="EV356" s="31"/>
      <c r="EW356" s="31"/>
      <c r="EX356" s="31"/>
      <c r="EY356" s="31"/>
      <c r="EZ356" s="31"/>
      <c r="FA356" s="31"/>
      <c r="FB356" s="31"/>
      <c r="FC356" s="31"/>
      <c r="FD356" s="31"/>
      <c r="FE356" s="31"/>
      <c r="FF356" s="31"/>
      <c r="FG356" s="31"/>
      <c r="FH356" s="31"/>
      <c r="FI356" s="31"/>
      <c r="FJ356" s="31"/>
      <c r="FK356" s="31"/>
      <c r="FL356" s="31"/>
      <c r="FM356" s="31"/>
      <c r="FN356" s="31"/>
      <c r="FO356" s="31"/>
      <c r="FP356" s="31"/>
      <c r="FQ356" s="31"/>
      <c r="FR356" s="31"/>
      <c r="FS356" s="31"/>
      <c r="FT356" s="31"/>
      <c r="FU356" s="31"/>
      <c r="FV356" s="31"/>
      <c r="FW356" s="31"/>
      <c r="FX356" s="31"/>
      <c r="FY356" s="31"/>
      <c r="FZ356" s="31"/>
      <c r="GA356" s="31"/>
      <c r="GB356" s="31"/>
      <c r="GC356" s="31"/>
      <c r="GD356" s="31"/>
      <c r="GE356" s="31"/>
      <c r="GF356" s="31"/>
      <c r="GG356" s="31"/>
      <c r="GH356" s="31"/>
      <c r="GI356" s="31"/>
      <c r="GJ356" s="31"/>
      <c r="GK356" s="31"/>
      <c r="GL356" s="31"/>
      <c r="GM356" s="31"/>
      <c r="GN356" s="31"/>
      <c r="GO356" s="31"/>
      <c r="GP356" s="31"/>
      <c r="GQ356" s="31"/>
      <c r="GR356" s="31"/>
      <c r="GS356" s="31"/>
      <c r="GT356" s="31"/>
      <c r="GU356" s="31"/>
      <c r="GV356" s="31"/>
      <c r="GW356" s="31"/>
      <c r="GX356" s="31"/>
      <c r="GY356" s="31"/>
      <c r="GZ356" s="31"/>
      <c r="HA356" s="31"/>
      <c r="HB356" s="31"/>
      <c r="HC356" s="31"/>
      <c r="HD356" s="31"/>
      <c r="HE356" s="31"/>
      <c r="HF356" s="31"/>
      <c r="HG356" s="31"/>
      <c r="HH356" s="31"/>
      <c r="HI356" s="31"/>
      <c r="HJ356" s="31"/>
      <c r="HK356" s="31"/>
      <c r="HL356" s="31"/>
      <c r="HM356" s="31"/>
      <c r="HN356" s="31"/>
      <c r="HO356" s="31"/>
      <c r="HP356" s="31"/>
      <c r="HQ356" s="31"/>
      <c r="HR356" s="31"/>
      <c r="HS356" s="31"/>
      <c r="HT356" s="31"/>
      <c r="HU356" s="31"/>
      <c r="HV356" s="31"/>
      <c r="HW356" s="31"/>
      <c r="HX356" s="31"/>
      <c r="HY356" s="31"/>
      <c r="HZ356" s="31"/>
      <c r="IA356" s="31"/>
      <c r="IB356" s="31"/>
      <c r="IC356" s="31"/>
      <c r="ID356" s="31"/>
      <c r="IE356" s="31"/>
      <c r="IF356" s="31"/>
      <c r="IG356" s="31"/>
      <c r="IH356" s="31"/>
      <c r="II356" s="31"/>
      <c r="IJ356" s="31"/>
      <c r="IK356" s="31"/>
      <c r="IL356" s="31"/>
      <c r="IM356" s="31"/>
      <c r="IN356" s="31"/>
      <c r="IO356" s="31"/>
      <c r="IP356" s="31"/>
      <c r="IQ356" s="31"/>
      <c r="IR356" s="31"/>
      <c r="IS356" s="31"/>
      <c r="IT356" s="31"/>
      <c r="IU356" s="31"/>
      <c r="IV356" s="31"/>
    </row>
    <row r="357" spans="1:256" s="29" customFormat="1" ht="69" x14ac:dyDescent="0.3">
      <c r="A357" s="28" t="s">
        <v>554</v>
      </c>
      <c r="B357" s="78" t="s">
        <v>216</v>
      </c>
      <c r="C357" s="79" t="s">
        <v>35</v>
      </c>
      <c r="D357" s="78" t="s">
        <v>36</v>
      </c>
      <c r="E357" s="88" t="s">
        <v>35</v>
      </c>
      <c r="F357" s="78" t="s">
        <v>40</v>
      </c>
      <c r="G357" s="78">
        <v>35801</v>
      </c>
      <c r="H357" s="76" t="s">
        <v>131</v>
      </c>
      <c r="I357" s="85"/>
      <c r="J357" s="128" t="s">
        <v>242</v>
      </c>
      <c r="K357" s="77" t="s">
        <v>241</v>
      </c>
      <c r="L357" s="89"/>
      <c r="M357" s="90" t="s">
        <v>234</v>
      </c>
      <c r="N357" s="77">
        <v>1</v>
      </c>
      <c r="O357" s="93">
        <v>6418.96</v>
      </c>
      <c r="P357" s="77" t="s">
        <v>211</v>
      </c>
      <c r="Q357" s="93">
        <f>O357</f>
        <v>6418.96</v>
      </c>
      <c r="R357" s="92"/>
      <c r="S357" s="92"/>
      <c r="T357" s="92"/>
      <c r="U357" s="92"/>
      <c r="V357" s="92">
        <v>6418.96</v>
      </c>
      <c r="W357" s="92"/>
      <c r="X357" s="92"/>
      <c r="Y357" s="92"/>
      <c r="Z357" s="92"/>
      <c r="AA357" s="92"/>
      <c r="AB357" s="92"/>
      <c r="AC357" s="92"/>
      <c r="AD357" s="40"/>
      <c r="AE357" s="40"/>
      <c r="AF357" s="31"/>
      <c r="AG357" s="31"/>
      <c r="AH357" s="31"/>
      <c r="AI357" s="31"/>
      <c r="AJ357" s="31"/>
      <c r="AK357" s="31"/>
      <c r="AL357" s="31"/>
      <c r="AM357" s="31"/>
      <c r="AN357" s="31"/>
      <c r="AO357" s="31"/>
      <c r="AP357" s="31"/>
      <c r="AQ357" s="31"/>
      <c r="AR357" s="31"/>
      <c r="AS357" s="31"/>
      <c r="AT357" s="31"/>
      <c r="AU357" s="31"/>
      <c r="AV357" s="31"/>
      <c r="AW357" s="31"/>
      <c r="AX357" s="31"/>
      <c r="AY357" s="31"/>
      <c r="AZ357" s="31"/>
      <c r="BA357" s="31"/>
      <c r="BB357" s="31"/>
      <c r="BC357" s="31"/>
      <c r="BD357" s="31"/>
      <c r="BE357" s="31"/>
      <c r="BF357" s="31"/>
      <c r="BG357" s="31"/>
      <c r="BH357" s="31"/>
      <c r="BI357" s="31"/>
      <c r="BJ357" s="31"/>
      <c r="BK357" s="31"/>
      <c r="BL357" s="31"/>
      <c r="BM357" s="31"/>
      <c r="BN357" s="31"/>
      <c r="BO357" s="31"/>
      <c r="BP357" s="31"/>
      <c r="BQ357" s="31"/>
      <c r="BR357" s="31"/>
      <c r="BS357" s="31"/>
      <c r="BT357" s="31"/>
      <c r="BU357" s="31"/>
      <c r="BV357" s="31"/>
      <c r="BW357" s="31"/>
      <c r="BX357" s="31"/>
      <c r="BY357" s="31"/>
      <c r="BZ357" s="31"/>
      <c r="CA357" s="31"/>
      <c r="CB357" s="31"/>
      <c r="CC357" s="31"/>
      <c r="CD357" s="31"/>
      <c r="CE357" s="31"/>
      <c r="CF357" s="31"/>
      <c r="CG357" s="31"/>
      <c r="CH357" s="31"/>
      <c r="CI357" s="31"/>
      <c r="CJ357" s="31"/>
      <c r="CK357" s="31"/>
      <c r="CL357" s="31"/>
      <c r="CM357" s="31"/>
      <c r="CN357" s="31"/>
      <c r="CO357" s="31"/>
      <c r="CP357" s="31"/>
      <c r="CQ357" s="31"/>
      <c r="CR357" s="31"/>
      <c r="CS357" s="31"/>
      <c r="CT357" s="31"/>
      <c r="CU357" s="31"/>
      <c r="CV357" s="31"/>
      <c r="CW357" s="31"/>
      <c r="CX357" s="31"/>
      <c r="CY357" s="31"/>
      <c r="CZ357" s="31"/>
      <c r="DA357" s="31"/>
      <c r="DB357" s="31"/>
      <c r="DC357" s="31"/>
      <c r="DD357" s="31"/>
      <c r="DE357" s="31"/>
      <c r="DF357" s="31"/>
      <c r="DG357" s="31"/>
      <c r="DH357" s="31"/>
      <c r="DI357" s="31"/>
      <c r="DJ357" s="31"/>
      <c r="DK357" s="31"/>
      <c r="DL357" s="31"/>
      <c r="DM357" s="31"/>
      <c r="DN357" s="31"/>
      <c r="DO357" s="31"/>
      <c r="DP357" s="31"/>
      <c r="DQ357" s="31"/>
      <c r="DR357" s="31"/>
      <c r="DS357" s="31"/>
      <c r="DT357" s="31"/>
      <c r="DU357" s="31"/>
      <c r="DV357" s="31"/>
      <c r="DW357" s="31"/>
      <c r="DX357" s="31"/>
      <c r="DY357" s="31"/>
      <c r="DZ357" s="31"/>
      <c r="EA357" s="31"/>
      <c r="EB357" s="31"/>
      <c r="EC357" s="31"/>
      <c r="ED357" s="31"/>
      <c r="EE357" s="31"/>
      <c r="EF357" s="31"/>
      <c r="EG357" s="31"/>
      <c r="EH357" s="31"/>
      <c r="EI357" s="31"/>
      <c r="EJ357" s="31"/>
      <c r="EK357" s="31"/>
      <c r="EL357" s="31"/>
      <c r="EM357" s="31"/>
      <c r="EN357" s="31"/>
      <c r="EO357" s="31"/>
      <c r="EP357" s="31"/>
      <c r="EQ357" s="31"/>
      <c r="ER357" s="31"/>
      <c r="ES357" s="31"/>
      <c r="ET357" s="31"/>
      <c r="EU357" s="31"/>
      <c r="EV357" s="31"/>
      <c r="EW357" s="31"/>
      <c r="EX357" s="31"/>
      <c r="EY357" s="31"/>
      <c r="EZ357" s="31"/>
      <c r="FA357" s="31"/>
      <c r="FB357" s="31"/>
      <c r="FC357" s="31"/>
      <c r="FD357" s="31"/>
      <c r="FE357" s="31"/>
      <c r="FF357" s="31"/>
      <c r="FG357" s="31"/>
      <c r="FH357" s="31"/>
      <c r="FI357" s="31"/>
      <c r="FJ357" s="31"/>
      <c r="FK357" s="31"/>
      <c r="FL357" s="31"/>
      <c r="FM357" s="31"/>
      <c r="FN357" s="31"/>
      <c r="FO357" s="31"/>
      <c r="FP357" s="31"/>
      <c r="FQ357" s="31"/>
      <c r="FR357" s="31"/>
      <c r="FS357" s="31"/>
      <c r="FT357" s="31"/>
      <c r="FU357" s="31"/>
      <c r="FV357" s="31"/>
      <c r="FW357" s="31"/>
      <c r="FX357" s="31"/>
      <c r="FY357" s="31"/>
      <c r="FZ357" s="31"/>
      <c r="GA357" s="31"/>
      <c r="GB357" s="31"/>
      <c r="GC357" s="31"/>
      <c r="GD357" s="31"/>
      <c r="GE357" s="31"/>
      <c r="GF357" s="31"/>
      <c r="GG357" s="31"/>
      <c r="GH357" s="31"/>
      <c r="GI357" s="31"/>
      <c r="GJ357" s="31"/>
      <c r="GK357" s="31"/>
      <c r="GL357" s="31"/>
      <c r="GM357" s="31"/>
      <c r="GN357" s="31"/>
      <c r="GO357" s="31"/>
      <c r="GP357" s="31"/>
      <c r="GQ357" s="31"/>
      <c r="GR357" s="31"/>
      <c r="GS357" s="31"/>
      <c r="GT357" s="31"/>
      <c r="GU357" s="31"/>
      <c r="GV357" s="31"/>
      <c r="GW357" s="31"/>
      <c r="GX357" s="31"/>
      <c r="GY357" s="31"/>
      <c r="GZ357" s="31"/>
      <c r="HA357" s="31"/>
      <c r="HB357" s="31"/>
      <c r="HC357" s="31"/>
      <c r="HD357" s="31"/>
      <c r="HE357" s="31"/>
      <c r="HF357" s="31"/>
      <c r="HG357" s="31"/>
      <c r="HH357" s="31"/>
      <c r="HI357" s="31"/>
      <c r="HJ357" s="31"/>
      <c r="HK357" s="31"/>
      <c r="HL357" s="31"/>
      <c r="HM357" s="31"/>
      <c r="HN357" s="31"/>
      <c r="HO357" s="31"/>
      <c r="HP357" s="31"/>
      <c r="HQ357" s="31"/>
      <c r="HR357" s="31"/>
      <c r="HS357" s="31"/>
      <c r="HT357" s="31"/>
      <c r="HU357" s="31"/>
      <c r="HV357" s="31"/>
      <c r="HW357" s="31"/>
      <c r="HX357" s="31"/>
      <c r="HY357" s="31"/>
      <c r="HZ357" s="31"/>
      <c r="IA357" s="31"/>
      <c r="IB357" s="31"/>
      <c r="IC357" s="31"/>
      <c r="ID357" s="31"/>
      <c r="IE357" s="31"/>
      <c r="IF357" s="31"/>
      <c r="IG357" s="31"/>
      <c r="IH357" s="31"/>
      <c r="II357" s="31"/>
      <c r="IJ357" s="31"/>
      <c r="IK357" s="31"/>
      <c r="IL357" s="31"/>
      <c r="IM357" s="31"/>
      <c r="IN357" s="31"/>
      <c r="IO357" s="31"/>
      <c r="IP357" s="31"/>
      <c r="IQ357" s="31"/>
      <c r="IR357" s="31"/>
      <c r="IS357" s="31"/>
      <c r="IT357" s="31"/>
      <c r="IU357" s="31"/>
      <c r="IV357" s="31"/>
    </row>
    <row r="358" spans="1:256" s="29" customFormat="1" ht="69" x14ac:dyDescent="0.3">
      <c r="A358" s="28" t="s">
        <v>554</v>
      </c>
      <c r="B358" s="78" t="s">
        <v>216</v>
      </c>
      <c r="C358" s="79" t="s">
        <v>35</v>
      </c>
      <c r="D358" s="78" t="s">
        <v>36</v>
      </c>
      <c r="E358" s="88" t="s">
        <v>35</v>
      </c>
      <c r="F358" s="78" t="s">
        <v>40</v>
      </c>
      <c r="G358" s="78">
        <v>35801</v>
      </c>
      <c r="H358" s="76" t="s">
        <v>131</v>
      </c>
      <c r="I358" s="85"/>
      <c r="J358" s="128" t="s">
        <v>240</v>
      </c>
      <c r="K358" s="77" t="s">
        <v>239</v>
      </c>
      <c r="L358" s="89"/>
      <c r="M358" s="90" t="s">
        <v>234</v>
      </c>
      <c r="N358" s="77">
        <v>1</v>
      </c>
      <c r="O358" s="93">
        <v>6419</v>
      </c>
      <c r="P358" s="77" t="s">
        <v>211</v>
      </c>
      <c r="Q358" s="93">
        <f>O358</f>
        <v>6419</v>
      </c>
      <c r="R358" s="92"/>
      <c r="S358" s="92"/>
      <c r="T358" s="92"/>
      <c r="U358" s="92"/>
      <c r="V358" s="92">
        <v>6419</v>
      </c>
      <c r="W358" s="92"/>
      <c r="X358" s="92"/>
      <c r="Y358" s="92"/>
      <c r="Z358" s="92"/>
      <c r="AA358" s="92"/>
      <c r="AB358" s="92"/>
      <c r="AC358" s="92"/>
      <c r="AD358" s="40"/>
      <c r="AE358" s="40"/>
      <c r="AF358" s="31"/>
      <c r="AG358" s="31"/>
      <c r="AH358" s="31"/>
      <c r="AI358" s="31"/>
      <c r="AJ358" s="31"/>
      <c r="AK358" s="31"/>
      <c r="AL358" s="31"/>
      <c r="AM358" s="31"/>
      <c r="AN358" s="31"/>
      <c r="AO358" s="31"/>
      <c r="AP358" s="31"/>
      <c r="AQ358" s="31"/>
      <c r="AR358" s="31"/>
      <c r="AS358" s="31"/>
      <c r="AT358" s="31"/>
      <c r="AU358" s="31"/>
      <c r="AV358" s="31"/>
      <c r="AW358" s="31"/>
      <c r="AX358" s="31"/>
      <c r="AY358" s="31"/>
      <c r="AZ358" s="31"/>
      <c r="BA358" s="31"/>
      <c r="BB358" s="31"/>
      <c r="BC358" s="31"/>
      <c r="BD358" s="31"/>
      <c r="BE358" s="31"/>
      <c r="BF358" s="31"/>
      <c r="BG358" s="31"/>
      <c r="BH358" s="31"/>
      <c r="BI358" s="31"/>
      <c r="BJ358" s="31"/>
      <c r="BK358" s="31"/>
      <c r="BL358" s="31"/>
      <c r="BM358" s="31"/>
      <c r="BN358" s="31"/>
      <c r="BO358" s="31"/>
      <c r="BP358" s="31"/>
      <c r="BQ358" s="31"/>
      <c r="BR358" s="31"/>
      <c r="BS358" s="31"/>
      <c r="BT358" s="31"/>
      <c r="BU358" s="31"/>
      <c r="BV358" s="31"/>
      <c r="BW358" s="31"/>
      <c r="BX358" s="31"/>
      <c r="BY358" s="31"/>
      <c r="BZ358" s="31"/>
      <c r="CA358" s="31"/>
      <c r="CB358" s="31"/>
      <c r="CC358" s="31"/>
      <c r="CD358" s="31"/>
      <c r="CE358" s="31"/>
      <c r="CF358" s="31"/>
      <c r="CG358" s="31"/>
      <c r="CH358" s="31"/>
      <c r="CI358" s="31"/>
      <c r="CJ358" s="31"/>
      <c r="CK358" s="31"/>
      <c r="CL358" s="31"/>
      <c r="CM358" s="31"/>
      <c r="CN358" s="31"/>
      <c r="CO358" s="31"/>
      <c r="CP358" s="31"/>
      <c r="CQ358" s="31"/>
      <c r="CR358" s="31"/>
      <c r="CS358" s="31"/>
      <c r="CT358" s="31"/>
      <c r="CU358" s="31"/>
      <c r="CV358" s="31"/>
      <c r="CW358" s="31"/>
      <c r="CX358" s="31"/>
      <c r="CY358" s="31"/>
      <c r="CZ358" s="31"/>
      <c r="DA358" s="31"/>
      <c r="DB358" s="31"/>
      <c r="DC358" s="31"/>
      <c r="DD358" s="31"/>
      <c r="DE358" s="31"/>
      <c r="DF358" s="31"/>
      <c r="DG358" s="31"/>
      <c r="DH358" s="31"/>
      <c r="DI358" s="31"/>
      <c r="DJ358" s="31"/>
      <c r="DK358" s="31"/>
      <c r="DL358" s="31"/>
      <c r="DM358" s="31"/>
      <c r="DN358" s="31"/>
      <c r="DO358" s="31"/>
      <c r="DP358" s="31"/>
      <c r="DQ358" s="31"/>
      <c r="DR358" s="31"/>
      <c r="DS358" s="31"/>
      <c r="DT358" s="31"/>
      <c r="DU358" s="31"/>
      <c r="DV358" s="31"/>
      <c r="DW358" s="31"/>
      <c r="DX358" s="31"/>
      <c r="DY358" s="31"/>
      <c r="DZ358" s="31"/>
      <c r="EA358" s="31"/>
      <c r="EB358" s="31"/>
      <c r="EC358" s="31"/>
      <c r="ED358" s="31"/>
      <c r="EE358" s="31"/>
      <c r="EF358" s="31"/>
      <c r="EG358" s="31"/>
      <c r="EH358" s="31"/>
      <c r="EI358" s="31"/>
      <c r="EJ358" s="31"/>
      <c r="EK358" s="31"/>
      <c r="EL358" s="31"/>
      <c r="EM358" s="31"/>
      <c r="EN358" s="31"/>
      <c r="EO358" s="31"/>
      <c r="EP358" s="31"/>
      <c r="EQ358" s="31"/>
      <c r="ER358" s="31"/>
      <c r="ES358" s="31"/>
      <c r="ET358" s="31"/>
      <c r="EU358" s="31"/>
      <c r="EV358" s="31"/>
      <c r="EW358" s="31"/>
      <c r="EX358" s="31"/>
      <c r="EY358" s="31"/>
      <c r="EZ358" s="31"/>
      <c r="FA358" s="31"/>
      <c r="FB358" s="31"/>
      <c r="FC358" s="31"/>
      <c r="FD358" s="31"/>
      <c r="FE358" s="31"/>
      <c r="FF358" s="31"/>
      <c r="FG358" s="31"/>
      <c r="FH358" s="31"/>
      <c r="FI358" s="31"/>
      <c r="FJ358" s="31"/>
      <c r="FK358" s="31"/>
      <c r="FL358" s="31"/>
      <c r="FM358" s="31"/>
      <c r="FN358" s="31"/>
      <c r="FO358" s="31"/>
      <c r="FP358" s="31"/>
      <c r="FQ358" s="31"/>
      <c r="FR358" s="31"/>
      <c r="FS358" s="31"/>
      <c r="FT358" s="31"/>
      <c r="FU358" s="31"/>
      <c r="FV358" s="31"/>
      <c r="FW358" s="31"/>
      <c r="FX358" s="31"/>
      <c r="FY358" s="31"/>
      <c r="FZ358" s="31"/>
      <c r="GA358" s="31"/>
      <c r="GB358" s="31"/>
      <c r="GC358" s="31"/>
      <c r="GD358" s="31"/>
      <c r="GE358" s="31"/>
      <c r="GF358" s="31"/>
      <c r="GG358" s="31"/>
      <c r="GH358" s="31"/>
      <c r="GI358" s="31"/>
      <c r="GJ358" s="31"/>
      <c r="GK358" s="31"/>
      <c r="GL358" s="31"/>
      <c r="GM358" s="31"/>
      <c r="GN358" s="31"/>
      <c r="GO358" s="31"/>
      <c r="GP358" s="31"/>
      <c r="GQ358" s="31"/>
      <c r="GR358" s="31"/>
      <c r="GS358" s="31"/>
      <c r="GT358" s="31"/>
      <c r="GU358" s="31"/>
      <c r="GV358" s="31"/>
      <c r="GW358" s="31"/>
      <c r="GX358" s="31"/>
      <c r="GY358" s="31"/>
      <c r="GZ358" s="31"/>
      <c r="HA358" s="31"/>
      <c r="HB358" s="31"/>
      <c r="HC358" s="31"/>
      <c r="HD358" s="31"/>
      <c r="HE358" s="31"/>
      <c r="HF358" s="31"/>
      <c r="HG358" s="31"/>
      <c r="HH358" s="31"/>
      <c r="HI358" s="31"/>
      <c r="HJ358" s="31"/>
      <c r="HK358" s="31"/>
      <c r="HL358" s="31"/>
      <c r="HM358" s="31"/>
      <c r="HN358" s="31"/>
      <c r="HO358" s="31"/>
      <c r="HP358" s="31"/>
      <c r="HQ358" s="31"/>
      <c r="HR358" s="31"/>
      <c r="HS358" s="31"/>
      <c r="HT358" s="31"/>
      <c r="HU358" s="31"/>
      <c r="HV358" s="31"/>
      <c r="HW358" s="31"/>
      <c r="HX358" s="31"/>
      <c r="HY358" s="31"/>
      <c r="HZ358" s="31"/>
      <c r="IA358" s="31"/>
      <c r="IB358" s="31"/>
      <c r="IC358" s="31"/>
      <c r="ID358" s="31"/>
      <c r="IE358" s="31"/>
      <c r="IF358" s="31"/>
      <c r="IG358" s="31"/>
      <c r="IH358" s="31"/>
      <c r="II358" s="31"/>
      <c r="IJ358" s="31"/>
      <c r="IK358" s="31"/>
      <c r="IL358" s="31"/>
      <c r="IM358" s="31"/>
      <c r="IN358" s="31"/>
      <c r="IO358" s="31"/>
      <c r="IP358" s="31"/>
      <c r="IQ358" s="31"/>
      <c r="IR358" s="31"/>
      <c r="IS358" s="31"/>
      <c r="IT358" s="31"/>
      <c r="IU358" s="31"/>
      <c r="IV358" s="31"/>
    </row>
    <row r="359" spans="1:256" s="29" customFormat="1" ht="55.2" x14ac:dyDescent="0.3">
      <c r="A359" s="28" t="s">
        <v>554</v>
      </c>
      <c r="B359" s="78" t="s">
        <v>216</v>
      </c>
      <c r="C359" s="79" t="s">
        <v>35</v>
      </c>
      <c r="D359" s="78" t="s">
        <v>36</v>
      </c>
      <c r="E359" s="88" t="s">
        <v>35</v>
      </c>
      <c r="F359" s="78" t="s">
        <v>40</v>
      </c>
      <c r="G359" s="78" t="s">
        <v>237</v>
      </c>
      <c r="H359" s="76" t="s">
        <v>207</v>
      </c>
      <c r="I359" s="85"/>
      <c r="J359" s="128" t="s">
        <v>238</v>
      </c>
      <c r="K359" s="77" t="s">
        <v>235</v>
      </c>
      <c r="L359" s="89"/>
      <c r="M359" s="90" t="s">
        <v>234</v>
      </c>
      <c r="N359" s="77">
        <v>1</v>
      </c>
      <c r="O359" s="93">
        <v>21358</v>
      </c>
      <c r="P359" s="77" t="s">
        <v>211</v>
      </c>
      <c r="Q359" s="93">
        <f>O359</f>
        <v>21358</v>
      </c>
      <c r="R359" s="92"/>
      <c r="S359" s="92"/>
      <c r="T359" s="92"/>
      <c r="U359" s="92"/>
      <c r="V359" s="92">
        <v>21358</v>
      </c>
      <c r="W359" s="92"/>
      <c r="X359" s="92"/>
      <c r="Y359" s="92"/>
      <c r="Z359" s="92"/>
      <c r="AA359" s="92"/>
      <c r="AB359" s="92"/>
      <c r="AC359" s="92"/>
      <c r="AD359" s="40"/>
      <c r="AE359" s="40"/>
      <c r="AF359" s="31"/>
      <c r="AG359" s="31"/>
      <c r="AH359" s="31"/>
      <c r="AI359" s="31"/>
      <c r="AJ359" s="31"/>
      <c r="AK359" s="31"/>
      <c r="AL359" s="31"/>
      <c r="AM359" s="31"/>
      <c r="AN359" s="31"/>
      <c r="AO359" s="31"/>
      <c r="AP359" s="31"/>
      <c r="AQ359" s="31"/>
      <c r="AR359" s="31"/>
      <c r="AS359" s="31"/>
      <c r="AT359" s="31"/>
      <c r="AU359" s="31"/>
      <c r="AV359" s="31"/>
      <c r="AW359" s="31"/>
      <c r="AX359" s="31"/>
      <c r="AY359" s="31"/>
      <c r="AZ359" s="31"/>
      <c r="BA359" s="31"/>
      <c r="BB359" s="31"/>
      <c r="BC359" s="31"/>
      <c r="BD359" s="31"/>
      <c r="BE359" s="31"/>
      <c r="BF359" s="31"/>
      <c r="BG359" s="31"/>
      <c r="BH359" s="31"/>
      <c r="BI359" s="31"/>
      <c r="BJ359" s="31"/>
      <c r="BK359" s="31"/>
      <c r="BL359" s="31"/>
      <c r="BM359" s="31"/>
      <c r="BN359" s="31"/>
      <c r="BO359" s="31"/>
      <c r="BP359" s="31"/>
      <c r="BQ359" s="31"/>
      <c r="BR359" s="31"/>
      <c r="BS359" s="31"/>
      <c r="BT359" s="31"/>
      <c r="BU359" s="31"/>
      <c r="BV359" s="31"/>
      <c r="BW359" s="31"/>
      <c r="BX359" s="31"/>
      <c r="BY359" s="31"/>
      <c r="BZ359" s="31"/>
      <c r="CA359" s="31"/>
      <c r="CB359" s="31"/>
      <c r="CC359" s="31"/>
      <c r="CD359" s="31"/>
      <c r="CE359" s="31"/>
      <c r="CF359" s="31"/>
      <c r="CG359" s="31"/>
      <c r="CH359" s="31"/>
      <c r="CI359" s="31"/>
      <c r="CJ359" s="31"/>
      <c r="CK359" s="31"/>
      <c r="CL359" s="31"/>
      <c r="CM359" s="31"/>
      <c r="CN359" s="31"/>
      <c r="CO359" s="31"/>
      <c r="CP359" s="31"/>
      <c r="CQ359" s="31"/>
      <c r="CR359" s="31"/>
      <c r="CS359" s="31"/>
      <c r="CT359" s="31"/>
      <c r="CU359" s="31"/>
      <c r="CV359" s="31"/>
      <c r="CW359" s="31"/>
      <c r="CX359" s="31"/>
      <c r="CY359" s="31"/>
      <c r="CZ359" s="31"/>
      <c r="DA359" s="31"/>
      <c r="DB359" s="31"/>
      <c r="DC359" s="31"/>
      <c r="DD359" s="31"/>
      <c r="DE359" s="31"/>
      <c r="DF359" s="31"/>
      <c r="DG359" s="31"/>
      <c r="DH359" s="31"/>
      <c r="DI359" s="31"/>
      <c r="DJ359" s="31"/>
      <c r="DK359" s="31"/>
      <c r="DL359" s="31"/>
      <c r="DM359" s="31"/>
      <c r="DN359" s="31"/>
      <c r="DO359" s="31"/>
      <c r="DP359" s="31"/>
      <c r="DQ359" s="31"/>
      <c r="DR359" s="31"/>
      <c r="DS359" s="31"/>
      <c r="DT359" s="31"/>
      <c r="DU359" s="31"/>
      <c r="DV359" s="31"/>
      <c r="DW359" s="31"/>
      <c r="DX359" s="31"/>
      <c r="DY359" s="31"/>
      <c r="DZ359" s="31"/>
      <c r="EA359" s="31"/>
      <c r="EB359" s="31"/>
      <c r="EC359" s="31"/>
      <c r="ED359" s="31"/>
      <c r="EE359" s="31"/>
      <c r="EF359" s="31"/>
      <c r="EG359" s="31"/>
      <c r="EH359" s="31"/>
      <c r="EI359" s="31"/>
      <c r="EJ359" s="31"/>
      <c r="EK359" s="31"/>
      <c r="EL359" s="31"/>
      <c r="EM359" s="31"/>
      <c r="EN359" s="31"/>
      <c r="EO359" s="31"/>
      <c r="EP359" s="31"/>
      <c r="EQ359" s="31"/>
      <c r="ER359" s="31"/>
      <c r="ES359" s="31"/>
      <c r="ET359" s="31"/>
      <c r="EU359" s="31"/>
      <c r="EV359" s="31"/>
      <c r="EW359" s="31"/>
      <c r="EX359" s="31"/>
      <c r="EY359" s="31"/>
      <c r="EZ359" s="31"/>
      <c r="FA359" s="31"/>
      <c r="FB359" s="31"/>
      <c r="FC359" s="31"/>
      <c r="FD359" s="31"/>
      <c r="FE359" s="31"/>
      <c r="FF359" s="31"/>
      <c r="FG359" s="31"/>
      <c r="FH359" s="31"/>
      <c r="FI359" s="31"/>
      <c r="FJ359" s="31"/>
      <c r="FK359" s="31"/>
      <c r="FL359" s="31"/>
      <c r="FM359" s="31"/>
      <c r="FN359" s="31"/>
      <c r="FO359" s="31"/>
      <c r="FP359" s="31"/>
      <c r="FQ359" s="31"/>
      <c r="FR359" s="31"/>
      <c r="FS359" s="31"/>
      <c r="FT359" s="31"/>
      <c r="FU359" s="31"/>
      <c r="FV359" s="31"/>
      <c r="FW359" s="31"/>
      <c r="FX359" s="31"/>
      <c r="FY359" s="31"/>
      <c r="FZ359" s="31"/>
      <c r="GA359" s="31"/>
      <c r="GB359" s="31"/>
      <c r="GC359" s="31"/>
      <c r="GD359" s="31"/>
      <c r="GE359" s="31"/>
      <c r="GF359" s="31"/>
      <c r="GG359" s="31"/>
      <c r="GH359" s="31"/>
      <c r="GI359" s="31"/>
      <c r="GJ359" s="31"/>
      <c r="GK359" s="31"/>
      <c r="GL359" s="31"/>
      <c r="GM359" s="31"/>
      <c r="GN359" s="31"/>
      <c r="GO359" s="31"/>
      <c r="GP359" s="31"/>
      <c r="GQ359" s="31"/>
      <c r="GR359" s="31"/>
      <c r="GS359" s="31"/>
      <c r="GT359" s="31"/>
      <c r="GU359" s="31"/>
      <c r="GV359" s="31"/>
      <c r="GW359" s="31"/>
      <c r="GX359" s="31"/>
      <c r="GY359" s="31"/>
      <c r="GZ359" s="31"/>
      <c r="HA359" s="31"/>
      <c r="HB359" s="31"/>
      <c r="HC359" s="31"/>
      <c r="HD359" s="31"/>
      <c r="HE359" s="31"/>
      <c r="HF359" s="31"/>
      <c r="HG359" s="31"/>
      <c r="HH359" s="31"/>
      <c r="HI359" s="31"/>
      <c r="HJ359" s="31"/>
      <c r="HK359" s="31"/>
      <c r="HL359" s="31"/>
      <c r="HM359" s="31"/>
      <c r="HN359" s="31"/>
      <c r="HO359" s="31"/>
      <c r="HP359" s="31"/>
      <c r="HQ359" s="31"/>
      <c r="HR359" s="31"/>
      <c r="HS359" s="31"/>
      <c r="HT359" s="31"/>
      <c r="HU359" s="31"/>
      <c r="HV359" s="31"/>
      <c r="HW359" s="31"/>
      <c r="HX359" s="31"/>
      <c r="HY359" s="31"/>
      <c r="HZ359" s="31"/>
      <c r="IA359" s="31"/>
      <c r="IB359" s="31"/>
      <c r="IC359" s="31"/>
      <c r="ID359" s="31"/>
      <c r="IE359" s="31"/>
      <c r="IF359" s="31"/>
      <c r="IG359" s="31"/>
      <c r="IH359" s="31"/>
      <c r="II359" s="31"/>
      <c r="IJ359" s="31"/>
      <c r="IK359" s="31"/>
      <c r="IL359" s="31"/>
      <c r="IM359" s="31"/>
      <c r="IN359" s="31"/>
      <c r="IO359" s="31"/>
      <c r="IP359" s="31"/>
      <c r="IQ359" s="31"/>
      <c r="IR359" s="31"/>
      <c r="IS359" s="31"/>
      <c r="IT359" s="31"/>
      <c r="IU359" s="31"/>
      <c r="IV359" s="31"/>
    </row>
    <row r="360" spans="1:256" s="29" customFormat="1" ht="55.2" x14ac:dyDescent="0.3">
      <c r="A360" s="28" t="s">
        <v>554</v>
      </c>
      <c r="B360" s="78" t="s">
        <v>216</v>
      </c>
      <c r="C360" s="79" t="s">
        <v>35</v>
      </c>
      <c r="D360" s="78" t="s">
        <v>36</v>
      </c>
      <c r="E360" s="88" t="s">
        <v>35</v>
      </c>
      <c r="F360" s="78" t="s">
        <v>40</v>
      </c>
      <c r="G360" s="78" t="s">
        <v>237</v>
      </c>
      <c r="H360" s="76" t="s">
        <v>207</v>
      </c>
      <c r="I360" s="85"/>
      <c r="J360" s="128" t="s">
        <v>236</v>
      </c>
      <c r="K360" s="77" t="s">
        <v>235</v>
      </c>
      <c r="L360" s="89"/>
      <c r="M360" s="90" t="s">
        <v>234</v>
      </c>
      <c r="N360" s="77">
        <v>1</v>
      </c>
      <c r="O360" s="93">
        <f>21358/2-0.01</f>
        <v>10678.99</v>
      </c>
      <c r="P360" s="77" t="s">
        <v>211</v>
      </c>
      <c r="Q360" s="94">
        <f>O360</f>
        <v>10678.99</v>
      </c>
      <c r="R360" s="77"/>
      <c r="S360" s="77"/>
      <c r="T360" s="93"/>
      <c r="U360" s="92"/>
      <c r="V360" s="92">
        <v>10678.99</v>
      </c>
      <c r="W360" s="77"/>
      <c r="X360" s="77"/>
      <c r="Y360" s="77"/>
      <c r="Z360" s="77"/>
      <c r="AA360" s="77"/>
      <c r="AB360" s="77"/>
      <c r="AC360" s="77"/>
      <c r="AD360" s="41"/>
      <c r="AE360" s="42"/>
    </row>
    <row r="361" spans="1:256" s="29" customFormat="1" ht="27.6" x14ac:dyDescent="0.3">
      <c r="A361" s="28" t="s">
        <v>554</v>
      </c>
      <c r="B361" s="78" t="s">
        <v>216</v>
      </c>
      <c r="C361" s="88" t="s">
        <v>35</v>
      </c>
      <c r="D361" s="78" t="s">
        <v>44</v>
      </c>
      <c r="E361" s="88" t="s">
        <v>35</v>
      </c>
      <c r="F361" s="78" t="s">
        <v>37</v>
      </c>
      <c r="G361" s="78">
        <v>21101</v>
      </c>
      <c r="H361" s="85" t="s">
        <v>53</v>
      </c>
      <c r="I361" s="85" t="s">
        <v>233</v>
      </c>
      <c r="J361" s="128" t="s">
        <v>232</v>
      </c>
      <c r="K361" s="89" t="s">
        <v>212</v>
      </c>
      <c r="L361" s="89"/>
      <c r="M361" s="90" t="s">
        <v>43</v>
      </c>
      <c r="N361" s="77">
        <v>12</v>
      </c>
      <c r="O361" s="93">
        <v>92.36</v>
      </c>
      <c r="P361" s="77"/>
      <c r="Q361" s="94">
        <f t="shared" ref="Q361:Q372" si="4">N361*O361</f>
        <v>1108.32</v>
      </c>
      <c r="R361" s="77"/>
      <c r="S361" s="77"/>
      <c r="T361" s="93"/>
      <c r="U361" s="92"/>
      <c r="V361" s="92">
        <v>1108.32</v>
      </c>
      <c r="W361" s="77"/>
      <c r="X361" s="77"/>
      <c r="Y361" s="77"/>
      <c r="Z361" s="77"/>
      <c r="AA361" s="77"/>
      <c r="AB361" s="77"/>
      <c r="AC361" s="77"/>
      <c r="AD361" s="41"/>
      <c r="AE361" s="42"/>
    </row>
    <row r="362" spans="1:256" s="29" customFormat="1" ht="27.6" x14ac:dyDescent="0.3">
      <c r="A362" s="28" t="s">
        <v>554</v>
      </c>
      <c r="B362" s="78" t="s">
        <v>216</v>
      </c>
      <c r="C362" s="88" t="s">
        <v>35</v>
      </c>
      <c r="D362" s="78" t="s">
        <v>44</v>
      </c>
      <c r="E362" s="88" t="s">
        <v>35</v>
      </c>
      <c r="F362" s="78" t="s">
        <v>37</v>
      </c>
      <c r="G362" s="78">
        <v>21101</v>
      </c>
      <c r="H362" s="85" t="s">
        <v>53</v>
      </c>
      <c r="I362" s="85" t="s">
        <v>231</v>
      </c>
      <c r="J362" s="128" t="s">
        <v>230</v>
      </c>
      <c r="K362" s="89" t="s">
        <v>212</v>
      </c>
      <c r="L362" s="89"/>
      <c r="M362" s="90" t="s">
        <v>43</v>
      </c>
      <c r="N362" s="77">
        <v>1</v>
      </c>
      <c r="O362" s="93">
        <v>61.83</v>
      </c>
      <c r="P362" s="77"/>
      <c r="Q362" s="94">
        <f t="shared" si="4"/>
        <v>61.83</v>
      </c>
      <c r="R362" s="77"/>
      <c r="S362" s="77"/>
      <c r="T362" s="93"/>
      <c r="U362" s="92"/>
      <c r="V362" s="92">
        <v>61.83</v>
      </c>
      <c r="W362" s="77"/>
      <c r="X362" s="77"/>
      <c r="Y362" s="77"/>
      <c r="Z362" s="77"/>
      <c r="AA362" s="77"/>
      <c r="AB362" s="77"/>
      <c r="AC362" s="77"/>
      <c r="AD362" s="41"/>
      <c r="AE362" s="42"/>
    </row>
    <row r="363" spans="1:256" s="29" customFormat="1" ht="27.6" x14ac:dyDescent="0.3">
      <c r="A363" s="28" t="s">
        <v>554</v>
      </c>
      <c r="B363" s="78" t="s">
        <v>216</v>
      </c>
      <c r="C363" s="88" t="s">
        <v>35</v>
      </c>
      <c r="D363" s="78" t="s">
        <v>44</v>
      </c>
      <c r="E363" s="88" t="s">
        <v>35</v>
      </c>
      <c r="F363" s="78" t="s">
        <v>37</v>
      </c>
      <c r="G363" s="78">
        <v>21101</v>
      </c>
      <c r="H363" s="85" t="s">
        <v>53</v>
      </c>
      <c r="I363" s="85" t="s">
        <v>105</v>
      </c>
      <c r="J363" s="128" t="s">
        <v>106</v>
      </c>
      <c r="K363" s="89" t="s">
        <v>212</v>
      </c>
      <c r="L363" s="89"/>
      <c r="M363" s="90" t="s">
        <v>43</v>
      </c>
      <c r="N363" s="77">
        <v>1</v>
      </c>
      <c r="O363" s="93">
        <v>16.239999999999998</v>
      </c>
      <c r="P363" s="77"/>
      <c r="Q363" s="94">
        <f t="shared" si="4"/>
        <v>16.239999999999998</v>
      </c>
      <c r="R363" s="77"/>
      <c r="S363" s="77"/>
      <c r="T363" s="93"/>
      <c r="U363" s="92"/>
      <c r="V363" s="92">
        <v>16.239999999999998</v>
      </c>
      <c r="W363" s="77"/>
      <c r="X363" s="77"/>
      <c r="Y363" s="77"/>
      <c r="Z363" s="77"/>
      <c r="AA363" s="77"/>
      <c r="AB363" s="77"/>
      <c r="AC363" s="77"/>
      <c r="AD363" s="41"/>
      <c r="AE363" s="42"/>
    </row>
    <row r="364" spans="1:256" s="29" customFormat="1" ht="13.8" x14ac:dyDescent="0.3">
      <c r="A364" s="28" t="s">
        <v>554</v>
      </c>
      <c r="B364" s="78" t="s">
        <v>216</v>
      </c>
      <c r="C364" s="88" t="s">
        <v>35</v>
      </c>
      <c r="D364" s="78" t="s">
        <v>44</v>
      </c>
      <c r="E364" s="88" t="s">
        <v>35</v>
      </c>
      <c r="F364" s="78" t="s">
        <v>37</v>
      </c>
      <c r="G364" s="78">
        <v>21601</v>
      </c>
      <c r="H364" s="76" t="s">
        <v>71</v>
      </c>
      <c r="I364" s="95" t="s">
        <v>229</v>
      </c>
      <c r="J364" s="125" t="s">
        <v>228</v>
      </c>
      <c r="K364" s="89" t="s">
        <v>212</v>
      </c>
      <c r="L364" s="89"/>
      <c r="M364" s="90" t="s">
        <v>122</v>
      </c>
      <c r="N364" s="77">
        <v>2</v>
      </c>
      <c r="O364" s="93">
        <v>284.2</v>
      </c>
      <c r="P364" s="77"/>
      <c r="Q364" s="94">
        <f t="shared" si="4"/>
        <v>568.4</v>
      </c>
      <c r="R364" s="77"/>
      <c r="S364" s="77"/>
      <c r="T364" s="93"/>
      <c r="U364" s="92"/>
      <c r="V364" s="92">
        <v>568.4</v>
      </c>
      <c r="W364" s="77"/>
      <c r="X364" s="77"/>
      <c r="Y364" s="77"/>
      <c r="Z364" s="77"/>
      <c r="AA364" s="77"/>
      <c r="AB364" s="77"/>
      <c r="AC364" s="77"/>
      <c r="AD364" s="41"/>
      <c r="AE364" s="42"/>
    </row>
    <row r="365" spans="1:256" s="29" customFormat="1" ht="13.8" x14ac:dyDescent="0.3">
      <c r="A365" s="28" t="s">
        <v>554</v>
      </c>
      <c r="B365" s="78" t="s">
        <v>216</v>
      </c>
      <c r="C365" s="88" t="s">
        <v>35</v>
      </c>
      <c r="D365" s="78" t="s">
        <v>44</v>
      </c>
      <c r="E365" s="88" t="s">
        <v>35</v>
      </c>
      <c r="F365" s="78" t="s">
        <v>37</v>
      </c>
      <c r="G365" s="78">
        <v>21601</v>
      </c>
      <c r="H365" s="76" t="s">
        <v>71</v>
      </c>
      <c r="I365" s="95" t="s">
        <v>227</v>
      </c>
      <c r="J365" s="125" t="s">
        <v>226</v>
      </c>
      <c r="K365" s="89" t="s">
        <v>212</v>
      </c>
      <c r="L365" s="89"/>
      <c r="M365" s="90" t="s">
        <v>43</v>
      </c>
      <c r="N365" s="77">
        <v>2</v>
      </c>
      <c r="O365" s="93">
        <v>272.60000000000002</v>
      </c>
      <c r="P365" s="77"/>
      <c r="Q365" s="94">
        <f t="shared" si="4"/>
        <v>545.20000000000005</v>
      </c>
      <c r="R365" s="77"/>
      <c r="S365" s="77"/>
      <c r="T365" s="93"/>
      <c r="U365" s="92"/>
      <c r="V365" s="92">
        <v>545.20000000000005</v>
      </c>
      <c r="W365" s="77"/>
      <c r="X365" s="77"/>
      <c r="Y365" s="77"/>
      <c r="Z365" s="77"/>
      <c r="AA365" s="77"/>
      <c r="AB365" s="77"/>
      <c r="AC365" s="77"/>
      <c r="AD365" s="41"/>
      <c r="AE365" s="42"/>
    </row>
    <row r="366" spans="1:256" s="29" customFormat="1" ht="27.6" x14ac:dyDescent="0.3">
      <c r="A366" s="28" t="s">
        <v>554</v>
      </c>
      <c r="B366" s="78" t="s">
        <v>216</v>
      </c>
      <c r="C366" s="88" t="s">
        <v>35</v>
      </c>
      <c r="D366" s="78" t="s">
        <v>44</v>
      </c>
      <c r="E366" s="88" t="s">
        <v>35</v>
      </c>
      <c r="F366" s="78" t="s">
        <v>37</v>
      </c>
      <c r="G366" s="78">
        <v>29201</v>
      </c>
      <c r="H366" s="76" t="s">
        <v>225</v>
      </c>
      <c r="I366" s="95" t="s">
        <v>224</v>
      </c>
      <c r="J366" s="125" t="s">
        <v>223</v>
      </c>
      <c r="K366" s="89" t="s">
        <v>212</v>
      </c>
      <c r="L366" s="89"/>
      <c r="M366" s="90" t="s">
        <v>43</v>
      </c>
      <c r="N366" s="77">
        <v>4</v>
      </c>
      <c r="O366" s="93">
        <v>259</v>
      </c>
      <c r="P366" s="77"/>
      <c r="Q366" s="94">
        <f t="shared" si="4"/>
        <v>1036</v>
      </c>
      <c r="R366" s="77"/>
      <c r="S366" s="77"/>
      <c r="T366" s="93"/>
      <c r="U366" s="92"/>
      <c r="V366" s="92">
        <v>1036</v>
      </c>
      <c r="W366" s="77"/>
      <c r="X366" s="77"/>
      <c r="Y366" s="77"/>
      <c r="Z366" s="77"/>
      <c r="AA366" s="77"/>
      <c r="AB366" s="77"/>
      <c r="AC366" s="77"/>
      <c r="AD366" s="41"/>
      <c r="AE366" s="42"/>
    </row>
    <row r="367" spans="1:256" s="29" customFormat="1" ht="41.4" x14ac:dyDescent="0.3">
      <c r="A367" s="28" t="s">
        <v>554</v>
      </c>
      <c r="B367" s="78" t="s">
        <v>216</v>
      </c>
      <c r="C367" s="88" t="s">
        <v>35</v>
      </c>
      <c r="D367" s="78" t="s">
        <v>44</v>
      </c>
      <c r="E367" s="88" t="s">
        <v>35</v>
      </c>
      <c r="F367" s="78" t="s">
        <v>37</v>
      </c>
      <c r="G367" s="78">
        <v>35701</v>
      </c>
      <c r="H367" s="76" t="s">
        <v>220</v>
      </c>
      <c r="I367" s="85"/>
      <c r="J367" s="125" t="s">
        <v>222</v>
      </c>
      <c r="K367" s="89" t="s">
        <v>212</v>
      </c>
      <c r="L367" s="89"/>
      <c r="M367" s="90" t="s">
        <v>43</v>
      </c>
      <c r="N367" s="77">
        <v>5</v>
      </c>
      <c r="O367" s="93">
        <v>406</v>
      </c>
      <c r="P367" s="77"/>
      <c r="Q367" s="94">
        <f t="shared" si="4"/>
        <v>2030</v>
      </c>
      <c r="R367" s="77"/>
      <c r="S367" s="77"/>
      <c r="T367" s="93"/>
      <c r="U367" s="92"/>
      <c r="V367" s="92">
        <v>2030</v>
      </c>
      <c r="W367" s="77"/>
      <c r="X367" s="77"/>
      <c r="Y367" s="77"/>
      <c r="Z367" s="77"/>
      <c r="AA367" s="77"/>
      <c r="AB367" s="77"/>
      <c r="AC367" s="77"/>
      <c r="AD367" s="41"/>
      <c r="AE367" s="42"/>
    </row>
    <row r="368" spans="1:256" s="29" customFormat="1" ht="41.4" x14ac:dyDescent="0.3">
      <c r="A368" s="28" t="s">
        <v>554</v>
      </c>
      <c r="B368" s="78" t="s">
        <v>216</v>
      </c>
      <c r="C368" s="88" t="s">
        <v>35</v>
      </c>
      <c r="D368" s="78" t="s">
        <v>44</v>
      </c>
      <c r="E368" s="88" t="s">
        <v>35</v>
      </c>
      <c r="F368" s="78" t="s">
        <v>37</v>
      </c>
      <c r="G368" s="78">
        <v>35701</v>
      </c>
      <c r="H368" s="76" t="s">
        <v>220</v>
      </c>
      <c r="I368" s="85"/>
      <c r="J368" s="125" t="s">
        <v>221</v>
      </c>
      <c r="K368" s="89" t="s">
        <v>212</v>
      </c>
      <c r="L368" s="89"/>
      <c r="M368" s="90" t="s">
        <v>43</v>
      </c>
      <c r="N368" s="77">
        <v>4</v>
      </c>
      <c r="O368" s="93">
        <v>348</v>
      </c>
      <c r="P368" s="77"/>
      <c r="Q368" s="94">
        <f t="shared" si="4"/>
        <v>1392</v>
      </c>
      <c r="R368" s="77"/>
      <c r="S368" s="77"/>
      <c r="T368" s="93"/>
      <c r="U368" s="92"/>
      <c r="V368" s="92">
        <v>1392</v>
      </c>
      <c r="W368" s="77"/>
      <c r="X368" s="77"/>
      <c r="Y368" s="77"/>
      <c r="Z368" s="77"/>
      <c r="AA368" s="77"/>
      <c r="AB368" s="77"/>
      <c r="AC368" s="77"/>
      <c r="AD368" s="41"/>
      <c r="AE368" s="42"/>
    </row>
    <row r="369" spans="1:31" s="29" customFormat="1" ht="41.4" x14ac:dyDescent="0.3">
      <c r="A369" s="28" t="s">
        <v>554</v>
      </c>
      <c r="B369" s="78" t="s">
        <v>216</v>
      </c>
      <c r="C369" s="88" t="s">
        <v>35</v>
      </c>
      <c r="D369" s="78" t="s">
        <v>44</v>
      </c>
      <c r="E369" s="88" t="s">
        <v>35</v>
      </c>
      <c r="F369" s="78" t="s">
        <v>37</v>
      </c>
      <c r="G369" s="78">
        <v>35701</v>
      </c>
      <c r="H369" s="76" t="s">
        <v>220</v>
      </c>
      <c r="I369" s="85"/>
      <c r="J369" s="125" t="s">
        <v>219</v>
      </c>
      <c r="K369" s="89" t="s">
        <v>212</v>
      </c>
      <c r="L369" s="89"/>
      <c r="M369" s="90" t="s">
        <v>43</v>
      </c>
      <c r="N369" s="77">
        <v>3</v>
      </c>
      <c r="O369" s="93">
        <v>522</v>
      </c>
      <c r="P369" s="77"/>
      <c r="Q369" s="94">
        <f t="shared" si="4"/>
        <v>1566</v>
      </c>
      <c r="R369" s="77"/>
      <c r="S369" s="77"/>
      <c r="T369" s="93"/>
      <c r="U369" s="92"/>
      <c r="V369" s="92">
        <v>1566</v>
      </c>
      <c r="W369" s="77"/>
      <c r="X369" s="77"/>
      <c r="Y369" s="77"/>
      <c r="Z369" s="77"/>
      <c r="AA369" s="77"/>
      <c r="AB369" s="77"/>
      <c r="AC369" s="77"/>
      <c r="AD369" s="41"/>
      <c r="AE369" s="42"/>
    </row>
    <row r="370" spans="1:31" s="29" customFormat="1" ht="27.6" x14ac:dyDescent="0.3">
      <c r="A370" s="28" t="s">
        <v>554</v>
      </c>
      <c r="B370" s="78" t="s">
        <v>216</v>
      </c>
      <c r="C370" s="88" t="s">
        <v>35</v>
      </c>
      <c r="D370" s="78" t="s">
        <v>39</v>
      </c>
      <c r="E370" s="88" t="s">
        <v>70</v>
      </c>
      <c r="F370" s="78" t="s">
        <v>37</v>
      </c>
      <c r="G370" s="78">
        <v>21101</v>
      </c>
      <c r="H370" s="85" t="s">
        <v>53</v>
      </c>
      <c r="I370" s="95" t="s">
        <v>64</v>
      </c>
      <c r="J370" s="125" t="s">
        <v>65</v>
      </c>
      <c r="K370" s="89" t="s">
        <v>212</v>
      </c>
      <c r="L370" s="89"/>
      <c r="M370" s="90" t="s">
        <v>43</v>
      </c>
      <c r="N370" s="77">
        <v>1</v>
      </c>
      <c r="O370" s="93">
        <v>23.56</v>
      </c>
      <c r="P370" s="77"/>
      <c r="Q370" s="94">
        <f t="shared" si="4"/>
        <v>23.56</v>
      </c>
      <c r="R370" s="77"/>
      <c r="S370" s="77"/>
      <c r="T370" s="93"/>
      <c r="U370" s="92"/>
      <c r="V370" s="92">
        <v>23.56</v>
      </c>
      <c r="W370" s="77"/>
      <c r="X370" s="77"/>
      <c r="Y370" s="77"/>
      <c r="Z370" s="77"/>
      <c r="AA370" s="77"/>
      <c r="AB370" s="77"/>
      <c r="AC370" s="77"/>
      <c r="AD370" s="41"/>
      <c r="AE370" s="42"/>
    </row>
    <row r="371" spans="1:31" s="29" customFormat="1" ht="27.6" x14ac:dyDescent="0.3">
      <c r="A371" s="28" t="s">
        <v>554</v>
      </c>
      <c r="B371" s="89" t="s">
        <v>216</v>
      </c>
      <c r="C371" s="88" t="s">
        <v>35</v>
      </c>
      <c r="D371" s="78" t="s">
        <v>39</v>
      </c>
      <c r="E371" s="96" t="s">
        <v>70</v>
      </c>
      <c r="F371" s="89" t="s">
        <v>37</v>
      </c>
      <c r="G371" s="78">
        <v>21101</v>
      </c>
      <c r="H371" s="85" t="s">
        <v>53</v>
      </c>
      <c r="I371" s="95" t="s">
        <v>218</v>
      </c>
      <c r="J371" s="125" t="s">
        <v>217</v>
      </c>
      <c r="K371" s="89" t="s">
        <v>212</v>
      </c>
      <c r="L371" s="89"/>
      <c r="M371" s="90" t="s">
        <v>43</v>
      </c>
      <c r="N371" s="77">
        <v>1</v>
      </c>
      <c r="O371" s="93">
        <v>12.48</v>
      </c>
      <c r="P371" s="77" t="s">
        <v>211</v>
      </c>
      <c r="Q371" s="94">
        <f t="shared" si="4"/>
        <v>12.48</v>
      </c>
      <c r="R371" s="77"/>
      <c r="S371" s="77"/>
      <c r="T371" s="93"/>
      <c r="U371" s="92"/>
      <c r="V371" s="92">
        <v>12.48</v>
      </c>
      <c r="W371" s="77"/>
      <c r="X371" s="77"/>
      <c r="Y371" s="77"/>
      <c r="Z371" s="77"/>
      <c r="AA371" s="77"/>
      <c r="AB371" s="77"/>
      <c r="AC371" s="77"/>
      <c r="AD371" s="41"/>
      <c r="AE371" s="42"/>
    </row>
    <row r="372" spans="1:31" s="29" customFormat="1" ht="27.6" x14ac:dyDescent="0.3">
      <c r="A372" s="28" t="s">
        <v>554</v>
      </c>
      <c r="B372" s="89" t="s">
        <v>216</v>
      </c>
      <c r="C372" s="88" t="s">
        <v>35</v>
      </c>
      <c r="D372" s="89" t="s">
        <v>44</v>
      </c>
      <c r="E372" s="96">
        <v>119</v>
      </c>
      <c r="F372" s="89" t="s">
        <v>69</v>
      </c>
      <c r="G372" s="78">
        <v>25401</v>
      </c>
      <c r="H372" s="59" t="s">
        <v>215</v>
      </c>
      <c r="I372" s="95" t="s">
        <v>214</v>
      </c>
      <c r="J372" s="125" t="s">
        <v>213</v>
      </c>
      <c r="K372" s="89" t="s">
        <v>212</v>
      </c>
      <c r="L372" s="89"/>
      <c r="M372" s="90" t="s">
        <v>123</v>
      </c>
      <c r="N372" s="77">
        <v>20</v>
      </c>
      <c r="O372" s="93">
        <v>68.989999999999995</v>
      </c>
      <c r="P372" s="77" t="s">
        <v>211</v>
      </c>
      <c r="Q372" s="94">
        <f t="shared" si="4"/>
        <v>1379.8</v>
      </c>
      <c r="R372" s="77"/>
      <c r="S372" s="77"/>
      <c r="T372" s="93"/>
      <c r="U372" s="92"/>
      <c r="V372" s="92">
        <v>1379.8</v>
      </c>
      <c r="W372" s="77"/>
      <c r="X372" s="77"/>
      <c r="Y372" s="77"/>
      <c r="Z372" s="77"/>
      <c r="AA372" s="77"/>
      <c r="AB372" s="77"/>
      <c r="AC372" s="77"/>
      <c r="AD372" s="41"/>
      <c r="AE372" s="42"/>
    </row>
    <row r="373" spans="1:31" s="29" customFormat="1" ht="41.4" x14ac:dyDescent="0.3">
      <c r="A373" s="28" t="s">
        <v>554</v>
      </c>
      <c r="B373" s="78" t="s">
        <v>271</v>
      </c>
      <c r="C373" s="79" t="s">
        <v>35</v>
      </c>
      <c r="D373" s="80" t="s">
        <v>44</v>
      </c>
      <c r="E373" s="79" t="s">
        <v>35</v>
      </c>
      <c r="F373" s="80" t="s">
        <v>37</v>
      </c>
      <c r="G373" s="89">
        <v>22104</v>
      </c>
      <c r="H373" s="97" t="s">
        <v>272</v>
      </c>
      <c r="I373" s="95" t="s">
        <v>273</v>
      </c>
      <c r="J373" s="125" t="s">
        <v>274</v>
      </c>
      <c r="K373" s="77" t="s">
        <v>211</v>
      </c>
      <c r="L373" s="77" t="s">
        <v>275</v>
      </c>
      <c r="M373" s="95" t="s">
        <v>122</v>
      </c>
      <c r="N373" s="85">
        <v>15</v>
      </c>
      <c r="O373" s="98">
        <v>200</v>
      </c>
      <c r="P373" s="77" t="s">
        <v>38</v>
      </c>
      <c r="Q373" s="98">
        <v>200</v>
      </c>
      <c r="R373" s="85"/>
      <c r="S373" s="99"/>
      <c r="T373" s="99"/>
      <c r="U373" s="99"/>
      <c r="V373" s="98">
        <v>200</v>
      </c>
      <c r="W373" s="99"/>
      <c r="X373" s="99"/>
      <c r="Y373" s="99"/>
      <c r="Z373" s="99"/>
      <c r="AA373" s="99"/>
      <c r="AB373" s="99"/>
      <c r="AC373" s="99"/>
      <c r="AD373" s="43"/>
      <c r="AE373" s="43"/>
    </row>
    <row r="374" spans="1:31" s="29" customFormat="1" ht="27.6" x14ac:dyDescent="0.3">
      <c r="A374" s="28" t="s">
        <v>554</v>
      </c>
      <c r="B374" s="78" t="s">
        <v>271</v>
      </c>
      <c r="C374" s="79" t="s">
        <v>35</v>
      </c>
      <c r="D374" s="80" t="s">
        <v>44</v>
      </c>
      <c r="E374" s="79" t="s">
        <v>35</v>
      </c>
      <c r="F374" s="80" t="s">
        <v>37</v>
      </c>
      <c r="G374" s="89">
        <v>32601</v>
      </c>
      <c r="H374" s="85" t="s">
        <v>276</v>
      </c>
      <c r="I374" s="95"/>
      <c r="J374" s="125" t="s">
        <v>277</v>
      </c>
      <c r="K374" s="77" t="s">
        <v>211</v>
      </c>
      <c r="L374" s="77" t="s">
        <v>275</v>
      </c>
      <c r="M374" s="95" t="s">
        <v>126</v>
      </c>
      <c r="N374" s="85">
        <v>645.03</v>
      </c>
      <c r="O374" s="98">
        <v>1</v>
      </c>
      <c r="P374" s="77" t="s">
        <v>38</v>
      </c>
      <c r="Q374" s="98">
        <v>1</v>
      </c>
      <c r="R374" s="85"/>
      <c r="S374" s="99"/>
      <c r="T374" s="99"/>
      <c r="U374" s="99"/>
      <c r="V374" s="98">
        <v>1</v>
      </c>
      <c r="W374" s="99"/>
      <c r="X374" s="99"/>
      <c r="Y374" s="99"/>
      <c r="Z374" s="99"/>
      <c r="AA374" s="99"/>
      <c r="AB374" s="99"/>
      <c r="AC374" s="99"/>
      <c r="AD374" s="43"/>
      <c r="AE374" s="43"/>
    </row>
    <row r="375" spans="1:31" s="29" customFormat="1" ht="27.6" x14ac:dyDescent="0.3">
      <c r="A375" s="28" t="s">
        <v>554</v>
      </c>
      <c r="B375" s="78" t="s">
        <v>271</v>
      </c>
      <c r="C375" s="79" t="s">
        <v>35</v>
      </c>
      <c r="D375" s="80" t="s">
        <v>36</v>
      </c>
      <c r="E375" s="79" t="s">
        <v>35</v>
      </c>
      <c r="F375" s="80" t="s">
        <v>40</v>
      </c>
      <c r="G375" s="89">
        <v>32201</v>
      </c>
      <c r="H375" s="85" t="s">
        <v>270</v>
      </c>
      <c r="I375" s="95"/>
      <c r="J375" s="125" t="s">
        <v>261</v>
      </c>
      <c r="K375" s="77" t="s">
        <v>211</v>
      </c>
      <c r="L375" s="77" t="s">
        <v>275</v>
      </c>
      <c r="M375" s="95" t="s">
        <v>126</v>
      </c>
      <c r="N375" s="85">
        <v>3611.72</v>
      </c>
      <c r="O375" s="98">
        <v>0</v>
      </c>
      <c r="P375" s="77" t="s">
        <v>38</v>
      </c>
      <c r="Q375" s="98">
        <v>0</v>
      </c>
      <c r="R375" s="85"/>
      <c r="S375" s="99"/>
      <c r="T375" s="99"/>
      <c r="U375" s="99"/>
      <c r="V375" s="98">
        <v>0</v>
      </c>
      <c r="W375" s="99"/>
      <c r="X375" s="99"/>
      <c r="Y375" s="99"/>
      <c r="Z375" s="99"/>
      <c r="AA375" s="99"/>
      <c r="AB375" s="99"/>
      <c r="AC375" s="99"/>
      <c r="AD375" s="43"/>
      <c r="AE375" s="43"/>
    </row>
    <row r="376" spans="1:31" s="29" customFormat="1" ht="27.6" x14ac:dyDescent="0.3">
      <c r="A376" s="28" t="s">
        <v>554</v>
      </c>
      <c r="B376" s="78" t="s">
        <v>271</v>
      </c>
      <c r="C376" s="79" t="s">
        <v>35</v>
      </c>
      <c r="D376" s="80" t="s">
        <v>44</v>
      </c>
      <c r="E376" s="79" t="s">
        <v>35</v>
      </c>
      <c r="F376" s="80" t="s">
        <v>37</v>
      </c>
      <c r="G376" s="89">
        <v>31401</v>
      </c>
      <c r="H376" s="85" t="s">
        <v>278</v>
      </c>
      <c r="I376" s="95"/>
      <c r="J376" s="125" t="s">
        <v>279</v>
      </c>
      <c r="K376" s="77" t="s">
        <v>211</v>
      </c>
      <c r="L376" s="77" t="s">
        <v>275</v>
      </c>
      <c r="M376" s="95" t="s">
        <v>126</v>
      </c>
      <c r="N376" s="85">
        <v>1749.61</v>
      </c>
      <c r="O376" s="98">
        <v>1</v>
      </c>
      <c r="P376" s="77" t="s">
        <v>38</v>
      </c>
      <c r="Q376" s="98">
        <v>1</v>
      </c>
      <c r="R376" s="85"/>
      <c r="S376" s="99"/>
      <c r="T376" s="99"/>
      <c r="U376" s="99"/>
      <c r="V376" s="98">
        <v>1</v>
      </c>
      <c r="W376" s="99"/>
      <c r="X376" s="99"/>
      <c r="Y376" s="99"/>
      <c r="Z376" s="99"/>
      <c r="AA376" s="99"/>
      <c r="AB376" s="99"/>
      <c r="AC376" s="99"/>
      <c r="AD376" s="43"/>
      <c r="AE376" s="43"/>
    </row>
    <row r="377" spans="1:31" s="29" customFormat="1" ht="27.6" x14ac:dyDescent="0.3">
      <c r="A377" s="28" t="s">
        <v>554</v>
      </c>
      <c r="B377" s="78" t="s">
        <v>271</v>
      </c>
      <c r="C377" s="79" t="s">
        <v>35</v>
      </c>
      <c r="D377" s="80" t="s">
        <v>44</v>
      </c>
      <c r="E377" s="79" t="s">
        <v>35</v>
      </c>
      <c r="F377" s="80" t="s">
        <v>37</v>
      </c>
      <c r="G377" s="89">
        <v>25301</v>
      </c>
      <c r="H377" s="85" t="s">
        <v>280</v>
      </c>
      <c r="I377" s="95" t="s">
        <v>281</v>
      </c>
      <c r="J377" s="125" t="s">
        <v>282</v>
      </c>
      <c r="K377" s="77" t="s">
        <v>211</v>
      </c>
      <c r="L377" s="77" t="s">
        <v>275</v>
      </c>
      <c r="M377" s="95" t="s">
        <v>122</v>
      </c>
      <c r="N377" s="85">
        <v>10</v>
      </c>
      <c r="O377" s="98">
        <v>65</v>
      </c>
      <c r="P377" s="77" t="s">
        <v>38</v>
      </c>
      <c r="Q377" s="98">
        <v>65</v>
      </c>
      <c r="R377" s="85"/>
      <c r="S377" s="99"/>
      <c r="T377" s="99"/>
      <c r="U377" s="99"/>
      <c r="V377" s="98">
        <v>65</v>
      </c>
      <c r="W377" s="99"/>
      <c r="X377" s="99"/>
      <c r="Y377" s="99"/>
      <c r="Z377" s="99"/>
      <c r="AA377" s="99"/>
      <c r="AB377" s="99"/>
      <c r="AC377" s="99"/>
      <c r="AD377" s="43"/>
      <c r="AE377" s="43"/>
    </row>
    <row r="378" spans="1:31" s="29" customFormat="1" ht="27.6" x14ac:dyDescent="0.3">
      <c r="A378" s="28" t="s">
        <v>554</v>
      </c>
      <c r="B378" s="78" t="s">
        <v>271</v>
      </c>
      <c r="C378" s="79" t="s">
        <v>35</v>
      </c>
      <c r="D378" s="80" t="s">
        <v>44</v>
      </c>
      <c r="E378" s="79" t="s">
        <v>35</v>
      </c>
      <c r="F378" s="80" t="s">
        <v>37</v>
      </c>
      <c r="G378" s="89">
        <v>25301</v>
      </c>
      <c r="H378" s="85" t="s">
        <v>280</v>
      </c>
      <c r="I378" s="95" t="s">
        <v>283</v>
      </c>
      <c r="J378" s="125" t="s">
        <v>284</v>
      </c>
      <c r="K378" s="77" t="s">
        <v>211</v>
      </c>
      <c r="L378" s="77" t="s">
        <v>275</v>
      </c>
      <c r="M378" s="95" t="s">
        <v>122</v>
      </c>
      <c r="N378" s="85">
        <v>10</v>
      </c>
      <c r="O378" s="98">
        <v>95</v>
      </c>
      <c r="P378" s="77" t="s">
        <v>38</v>
      </c>
      <c r="Q378" s="98">
        <v>95</v>
      </c>
      <c r="R378" s="85"/>
      <c r="S378" s="99"/>
      <c r="T378" s="99"/>
      <c r="U378" s="99"/>
      <c r="V378" s="98">
        <v>95</v>
      </c>
      <c r="W378" s="99"/>
      <c r="X378" s="99"/>
      <c r="Y378" s="99"/>
      <c r="Z378" s="99"/>
      <c r="AA378" s="99"/>
      <c r="AB378" s="99"/>
      <c r="AC378" s="99"/>
      <c r="AD378" s="43"/>
      <c r="AE378" s="43"/>
    </row>
    <row r="379" spans="1:31" s="29" customFormat="1" ht="27.6" x14ac:dyDescent="0.3">
      <c r="A379" s="28" t="s">
        <v>554</v>
      </c>
      <c r="B379" s="78" t="s">
        <v>271</v>
      </c>
      <c r="C379" s="79" t="s">
        <v>35</v>
      </c>
      <c r="D379" s="80" t="s">
        <v>44</v>
      </c>
      <c r="E379" s="79" t="s">
        <v>35</v>
      </c>
      <c r="F379" s="80" t="s">
        <v>37</v>
      </c>
      <c r="G379" s="89">
        <v>25301</v>
      </c>
      <c r="H379" s="85" t="s">
        <v>280</v>
      </c>
      <c r="I379" s="95" t="s">
        <v>285</v>
      </c>
      <c r="J379" s="125" t="s">
        <v>286</v>
      </c>
      <c r="K379" s="77" t="s">
        <v>211</v>
      </c>
      <c r="L379" s="77" t="s">
        <v>275</v>
      </c>
      <c r="M379" s="95" t="s">
        <v>287</v>
      </c>
      <c r="N379" s="85">
        <v>10</v>
      </c>
      <c r="O379" s="98">
        <v>50</v>
      </c>
      <c r="P379" s="77" t="s">
        <v>38</v>
      </c>
      <c r="Q379" s="98">
        <v>50</v>
      </c>
      <c r="R379" s="85"/>
      <c r="S379" s="99"/>
      <c r="T379" s="99"/>
      <c r="U379" s="99"/>
      <c r="V379" s="98">
        <v>50</v>
      </c>
      <c r="W379" s="99"/>
      <c r="X379" s="99"/>
      <c r="Y379" s="99"/>
      <c r="Z379" s="99"/>
      <c r="AA379" s="99"/>
      <c r="AB379" s="99"/>
      <c r="AC379" s="99"/>
      <c r="AD379" s="43"/>
      <c r="AE379" s="43"/>
    </row>
    <row r="380" spans="1:31" s="29" customFormat="1" ht="27.6" x14ac:dyDescent="0.3">
      <c r="A380" s="28" t="s">
        <v>554</v>
      </c>
      <c r="B380" s="78" t="s">
        <v>271</v>
      </c>
      <c r="C380" s="79" t="s">
        <v>35</v>
      </c>
      <c r="D380" s="80" t="s">
        <v>44</v>
      </c>
      <c r="E380" s="79" t="s">
        <v>35</v>
      </c>
      <c r="F380" s="80" t="s">
        <v>37</v>
      </c>
      <c r="G380" s="89">
        <v>25301</v>
      </c>
      <c r="H380" s="85" t="s">
        <v>280</v>
      </c>
      <c r="I380" s="95" t="s">
        <v>288</v>
      </c>
      <c r="J380" s="125" t="s">
        <v>289</v>
      </c>
      <c r="K380" s="77" t="s">
        <v>211</v>
      </c>
      <c r="L380" s="77" t="s">
        <v>275</v>
      </c>
      <c r="M380" s="95" t="s">
        <v>290</v>
      </c>
      <c r="N380" s="85">
        <v>16</v>
      </c>
      <c r="O380" s="98">
        <v>25</v>
      </c>
      <c r="P380" s="77" t="s">
        <v>38</v>
      </c>
      <c r="Q380" s="98">
        <v>25</v>
      </c>
      <c r="R380" s="85"/>
      <c r="S380" s="99"/>
      <c r="T380" s="99"/>
      <c r="U380" s="99"/>
      <c r="V380" s="98">
        <v>25</v>
      </c>
      <c r="W380" s="99"/>
      <c r="X380" s="99"/>
      <c r="Y380" s="99"/>
      <c r="Z380" s="99"/>
      <c r="AA380" s="99"/>
      <c r="AB380" s="99"/>
      <c r="AC380" s="99"/>
      <c r="AD380" s="43"/>
      <c r="AE380" s="43"/>
    </row>
    <row r="381" spans="1:31" s="29" customFormat="1" ht="27.6" x14ac:dyDescent="0.3">
      <c r="A381" s="28" t="s">
        <v>554</v>
      </c>
      <c r="B381" s="78" t="s">
        <v>271</v>
      </c>
      <c r="C381" s="79" t="s">
        <v>35</v>
      </c>
      <c r="D381" s="80" t="s">
        <v>44</v>
      </c>
      <c r="E381" s="79" t="s">
        <v>35</v>
      </c>
      <c r="F381" s="80" t="s">
        <v>37</v>
      </c>
      <c r="G381" s="89">
        <v>25401</v>
      </c>
      <c r="H381" s="85" t="s">
        <v>291</v>
      </c>
      <c r="I381" s="95" t="s">
        <v>292</v>
      </c>
      <c r="J381" s="125" t="s">
        <v>293</v>
      </c>
      <c r="K381" s="77" t="s">
        <v>211</v>
      </c>
      <c r="L381" s="77" t="s">
        <v>275</v>
      </c>
      <c r="M381" s="95" t="s">
        <v>122</v>
      </c>
      <c r="N381" s="85">
        <v>10</v>
      </c>
      <c r="O381" s="98">
        <v>250</v>
      </c>
      <c r="P381" s="77" t="s">
        <v>38</v>
      </c>
      <c r="Q381" s="98">
        <v>250</v>
      </c>
      <c r="R381" s="85"/>
      <c r="S381" s="99"/>
      <c r="T381" s="99"/>
      <c r="U381" s="99"/>
      <c r="V381" s="98">
        <v>250</v>
      </c>
      <c r="W381" s="99"/>
      <c r="X381" s="99"/>
      <c r="Y381" s="99"/>
      <c r="Z381" s="99"/>
      <c r="AA381" s="99"/>
      <c r="AB381" s="99"/>
      <c r="AC381" s="99"/>
      <c r="AD381" s="43"/>
      <c r="AE381" s="43"/>
    </row>
    <row r="382" spans="1:31" s="29" customFormat="1" ht="27.6" x14ac:dyDescent="0.3">
      <c r="A382" s="28" t="s">
        <v>554</v>
      </c>
      <c r="B382" s="78" t="s">
        <v>271</v>
      </c>
      <c r="C382" s="79" t="s">
        <v>35</v>
      </c>
      <c r="D382" s="80" t="s">
        <v>44</v>
      </c>
      <c r="E382" s="79" t="s">
        <v>35</v>
      </c>
      <c r="F382" s="80" t="s">
        <v>37</v>
      </c>
      <c r="G382" s="89">
        <v>21601</v>
      </c>
      <c r="H382" s="85" t="s">
        <v>294</v>
      </c>
      <c r="I382" s="95" t="s">
        <v>295</v>
      </c>
      <c r="J382" s="125" t="s">
        <v>296</v>
      </c>
      <c r="K382" s="77" t="s">
        <v>211</v>
      </c>
      <c r="L382" s="77" t="s">
        <v>275</v>
      </c>
      <c r="M382" s="95" t="s">
        <v>297</v>
      </c>
      <c r="N382" s="85">
        <v>2</v>
      </c>
      <c r="O382" s="98">
        <v>1201.5</v>
      </c>
      <c r="P382" s="77" t="s">
        <v>38</v>
      </c>
      <c r="Q382" s="98">
        <v>1201.5</v>
      </c>
      <c r="R382" s="85"/>
      <c r="S382" s="99"/>
      <c r="T382" s="99"/>
      <c r="U382" s="99"/>
      <c r="V382" s="98">
        <v>1201.5</v>
      </c>
      <c r="W382" s="99"/>
      <c r="X382" s="99"/>
      <c r="Y382" s="99"/>
      <c r="Z382" s="99"/>
      <c r="AA382" s="99"/>
      <c r="AB382" s="99"/>
      <c r="AC382" s="99"/>
      <c r="AD382" s="43"/>
      <c r="AE382" s="43"/>
    </row>
    <row r="383" spans="1:31" s="29" customFormat="1" ht="41.4" x14ac:dyDescent="0.3">
      <c r="A383" s="28" t="s">
        <v>554</v>
      </c>
      <c r="B383" s="78" t="s">
        <v>271</v>
      </c>
      <c r="C383" s="79" t="s">
        <v>35</v>
      </c>
      <c r="D383" s="80" t="s">
        <v>44</v>
      </c>
      <c r="E383" s="79" t="s">
        <v>35</v>
      </c>
      <c r="F383" s="80" t="s">
        <v>37</v>
      </c>
      <c r="G383" s="89">
        <v>21401</v>
      </c>
      <c r="H383" s="85" t="s">
        <v>298</v>
      </c>
      <c r="I383" s="95" t="s">
        <v>299</v>
      </c>
      <c r="J383" s="125" t="s">
        <v>300</v>
      </c>
      <c r="K383" s="77" t="s">
        <v>211</v>
      </c>
      <c r="L383" s="77" t="s">
        <v>275</v>
      </c>
      <c r="M383" s="95" t="s">
        <v>287</v>
      </c>
      <c r="N383" s="85">
        <v>1</v>
      </c>
      <c r="O383" s="98">
        <v>4960</v>
      </c>
      <c r="P383" s="77" t="s">
        <v>38</v>
      </c>
      <c r="Q383" s="98">
        <v>4960</v>
      </c>
      <c r="R383" s="85"/>
      <c r="S383" s="99"/>
      <c r="T383" s="99"/>
      <c r="U383" s="99"/>
      <c r="V383" s="98">
        <v>4960</v>
      </c>
      <c r="W383" s="99"/>
      <c r="X383" s="99"/>
      <c r="Y383" s="99"/>
      <c r="Z383" s="99"/>
      <c r="AA383" s="99"/>
      <c r="AB383" s="99"/>
      <c r="AC383" s="99"/>
      <c r="AD383" s="43"/>
      <c r="AE383" s="43"/>
    </row>
    <row r="384" spans="1:31" s="29" customFormat="1" ht="41.4" x14ac:dyDescent="0.3">
      <c r="A384" s="28" t="s">
        <v>554</v>
      </c>
      <c r="B384" s="78" t="s">
        <v>271</v>
      </c>
      <c r="C384" s="79" t="s">
        <v>35</v>
      </c>
      <c r="D384" s="80" t="s">
        <v>44</v>
      </c>
      <c r="E384" s="79" t="s">
        <v>35</v>
      </c>
      <c r="F384" s="80" t="s">
        <v>37</v>
      </c>
      <c r="G384" s="89">
        <v>21401</v>
      </c>
      <c r="H384" s="85" t="s">
        <v>298</v>
      </c>
      <c r="I384" s="95" t="s">
        <v>301</v>
      </c>
      <c r="J384" s="125" t="s">
        <v>302</v>
      </c>
      <c r="K384" s="77" t="s">
        <v>211</v>
      </c>
      <c r="L384" s="77" t="s">
        <v>275</v>
      </c>
      <c r="M384" s="95" t="s">
        <v>287</v>
      </c>
      <c r="N384" s="85">
        <v>1</v>
      </c>
      <c r="O384" s="98">
        <v>2308</v>
      </c>
      <c r="P384" s="77" t="s">
        <v>38</v>
      </c>
      <c r="Q384" s="98">
        <v>2308</v>
      </c>
      <c r="R384" s="85"/>
      <c r="S384" s="99"/>
      <c r="T384" s="99"/>
      <c r="U384" s="99"/>
      <c r="V384" s="98">
        <v>2308</v>
      </c>
      <c r="W384" s="99"/>
      <c r="X384" s="99"/>
      <c r="Y384" s="99"/>
      <c r="Z384" s="99"/>
      <c r="AA384" s="99"/>
      <c r="AB384" s="99"/>
      <c r="AC384" s="99"/>
      <c r="AD384" s="43"/>
      <c r="AE384" s="43"/>
    </row>
    <row r="385" spans="1:256" s="29" customFormat="1" ht="69" x14ac:dyDescent="0.3">
      <c r="A385" s="28" t="s">
        <v>554</v>
      </c>
      <c r="B385" s="78" t="s">
        <v>271</v>
      </c>
      <c r="C385" s="79" t="s">
        <v>35</v>
      </c>
      <c r="D385" s="80" t="s">
        <v>44</v>
      </c>
      <c r="E385" s="79" t="s">
        <v>35</v>
      </c>
      <c r="F385" s="80" t="s">
        <v>37</v>
      </c>
      <c r="G385" s="89">
        <v>26103</v>
      </c>
      <c r="H385" s="85" t="s">
        <v>303</v>
      </c>
      <c r="I385" s="95" t="s">
        <v>304</v>
      </c>
      <c r="J385" s="125" t="s">
        <v>305</v>
      </c>
      <c r="K385" s="77" t="s">
        <v>211</v>
      </c>
      <c r="L385" s="77" t="s">
        <v>275</v>
      </c>
      <c r="M385" s="95" t="s">
        <v>287</v>
      </c>
      <c r="N385" s="85">
        <v>52</v>
      </c>
      <c r="O385" s="98">
        <v>100</v>
      </c>
      <c r="P385" s="77" t="s">
        <v>38</v>
      </c>
      <c r="Q385" s="98">
        <v>100</v>
      </c>
      <c r="R385" s="85"/>
      <c r="S385" s="99"/>
      <c r="T385" s="99"/>
      <c r="U385" s="99"/>
      <c r="V385" s="98">
        <v>100</v>
      </c>
      <c r="W385" s="99"/>
      <c r="X385" s="99"/>
      <c r="Y385" s="99"/>
      <c r="Z385" s="99"/>
      <c r="AA385" s="99"/>
      <c r="AB385" s="99"/>
      <c r="AC385" s="99"/>
      <c r="AD385" s="43"/>
      <c r="AE385" s="43"/>
    </row>
    <row r="386" spans="1:256" s="29" customFormat="1" ht="69" x14ac:dyDescent="0.3">
      <c r="A386" s="28" t="s">
        <v>554</v>
      </c>
      <c r="B386" s="78" t="s">
        <v>271</v>
      </c>
      <c r="C386" s="79" t="s">
        <v>35</v>
      </c>
      <c r="D386" s="80" t="s">
        <v>39</v>
      </c>
      <c r="E386" s="79">
        <v>88</v>
      </c>
      <c r="F386" s="80" t="s">
        <v>69</v>
      </c>
      <c r="G386" s="89">
        <v>26103</v>
      </c>
      <c r="H386" s="85" t="s">
        <v>303</v>
      </c>
      <c r="I386" s="95" t="s">
        <v>304</v>
      </c>
      <c r="J386" s="125" t="s">
        <v>305</v>
      </c>
      <c r="K386" s="77" t="s">
        <v>211</v>
      </c>
      <c r="L386" s="77" t="s">
        <v>275</v>
      </c>
      <c r="M386" s="95" t="s">
        <v>287</v>
      </c>
      <c r="N386" s="85">
        <v>1</v>
      </c>
      <c r="O386" s="98">
        <v>100</v>
      </c>
      <c r="P386" s="77" t="s">
        <v>38</v>
      </c>
      <c r="Q386" s="98">
        <v>100</v>
      </c>
      <c r="R386" s="85"/>
      <c r="S386" s="99"/>
      <c r="T386" s="99"/>
      <c r="U386" s="99"/>
      <c r="V386" s="98">
        <v>100</v>
      </c>
      <c r="W386" s="99"/>
      <c r="X386" s="99"/>
      <c r="Y386" s="99"/>
      <c r="Z386" s="99"/>
      <c r="AA386" s="99"/>
      <c r="AB386" s="99"/>
      <c r="AC386" s="99"/>
      <c r="AD386" s="43"/>
      <c r="AE386" s="43"/>
    </row>
    <row r="387" spans="1:256" s="29" customFormat="1" ht="69" x14ac:dyDescent="0.3">
      <c r="A387" s="28" t="s">
        <v>554</v>
      </c>
      <c r="B387" s="78" t="s">
        <v>271</v>
      </c>
      <c r="C387" s="79" t="s">
        <v>35</v>
      </c>
      <c r="D387" s="80" t="s">
        <v>44</v>
      </c>
      <c r="E387" s="79" t="s">
        <v>35</v>
      </c>
      <c r="F387" s="80" t="s">
        <v>37</v>
      </c>
      <c r="G387" s="89">
        <v>26103</v>
      </c>
      <c r="H387" s="85" t="s">
        <v>303</v>
      </c>
      <c r="I387" s="95" t="s">
        <v>306</v>
      </c>
      <c r="J387" s="125" t="s">
        <v>307</v>
      </c>
      <c r="K387" s="77" t="s">
        <v>211</v>
      </c>
      <c r="L387" s="77" t="s">
        <v>275</v>
      </c>
      <c r="M387" s="95" t="s">
        <v>287</v>
      </c>
      <c r="N387" s="85">
        <v>57</v>
      </c>
      <c r="O387" s="98">
        <v>1</v>
      </c>
      <c r="P387" s="77" t="s">
        <v>38</v>
      </c>
      <c r="Q387" s="98">
        <v>1</v>
      </c>
      <c r="R387" s="85"/>
      <c r="S387" s="99"/>
      <c r="T387" s="99"/>
      <c r="U387" s="99"/>
      <c r="V387" s="98">
        <v>1</v>
      </c>
      <c r="W387" s="99"/>
      <c r="X387" s="99"/>
      <c r="Y387" s="99"/>
      <c r="Z387" s="99"/>
      <c r="AA387" s="99"/>
      <c r="AB387" s="99"/>
      <c r="AC387" s="99"/>
      <c r="AD387" s="43"/>
      <c r="AE387" s="43"/>
    </row>
    <row r="388" spans="1:256" s="35" customFormat="1" ht="69" x14ac:dyDescent="0.3">
      <c r="A388" s="28" t="s">
        <v>554</v>
      </c>
      <c r="B388" s="78" t="s">
        <v>271</v>
      </c>
      <c r="C388" s="79" t="s">
        <v>35</v>
      </c>
      <c r="D388" s="80" t="s">
        <v>39</v>
      </c>
      <c r="E388" s="79">
        <v>88</v>
      </c>
      <c r="F388" s="80" t="s">
        <v>69</v>
      </c>
      <c r="G388" s="89">
        <v>26103</v>
      </c>
      <c r="H388" s="85" t="s">
        <v>303</v>
      </c>
      <c r="I388" s="95" t="s">
        <v>306</v>
      </c>
      <c r="J388" s="125" t="s">
        <v>307</v>
      </c>
      <c r="K388" s="77" t="s">
        <v>211</v>
      </c>
      <c r="L388" s="77" t="s">
        <v>275</v>
      </c>
      <c r="M388" s="95" t="s">
        <v>287</v>
      </c>
      <c r="N388" s="85">
        <v>37</v>
      </c>
      <c r="O388" s="98">
        <v>1</v>
      </c>
      <c r="P388" s="77" t="s">
        <v>38</v>
      </c>
      <c r="Q388" s="98">
        <v>1</v>
      </c>
      <c r="R388" s="85"/>
      <c r="S388" s="99"/>
      <c r="T388" s="99"/>
      <c r="U388" s="99"/>
      <c r="V388" s="98">
        <v>1</v>
      </c>
      <c r="W388" s="99"/>
      <c r="X388" s="99"/>
      <c r="Y388" s="99"/>
      <c r="Z388" s="99"/>
      <c r="AA388" s="99"/>
      <c r="AB388" s="99"/>
      <c r="AC388" s="99"/>
      <c r="AD388" s="43"/>
      <c r="AE388" s="43"/>
      <c r="AF388" s="29"/>
      <c r="AG388" s="29"/>
      <c r="AH388" s="29"/>
      <c r="AI388" s="29"/>
      <c r="AJ388" s="29"/>
      <c r="AK388" s="29"/>
      <c r="AL388" s="29"/>
      <c r="AM388" s="29"/>
      <c r="AN388" s="29"/>
      <c r="AO388" s="29"/>
      <c r="AP388" s="29"/>
      <c r="AQ388" s="29"/>
      <c r="AR388" s="29"/>
      <c r="AS388" s="29"/>
      <c r="AT388" s="29"/>
      <c r="AU388" s="29"/>
      <c r="AV388" s="29"/>
      <c r="AW388" s="29"/>
      <c r="AX388" s="29"/>
      <c r="AY388" s="29"/>
      <c r="AZ388" s="29"/>
      <c r="BA388" s="29"/>
      <c r="BB388" s="29"/>
      <c r="BC388" s="29"/>
      <c r="BD388" s="29"/>
      <c r="BE388" s="29"/>
      <c r="BF388" s="29"/>
      <c r="BG388" s="29"/>
      <c r="BH388" s="29"/>
      <c r="BI388" s="29"/>
      <c r="BJ388" s="29"/>
      <c r="BK388" s="29"/>
      <c r="BL388" s="29"/>
      <c r="BM388" s="29"/>
      <c r="BN388" s="29"/>
      <c r="BO388" s="29"/>
      <c r="BP388" s="29"/>
      <c r="BQ388" s="29"/>
      <c r="BR388" s="29"/>
      <c r="BS388" s="29"/>
      <c r="BT388" s="29"/>
      <c r="BU388" s="29"/>
      <c r="BV388" s="29"/>
      <c r="BW388" s="29"/>
      <c r="BX388" s="29"/>
      <c r="BY388" s="29"/>
      <c r="BZ388" s="29"/>
      <c r="CA388" s="29"/>
      <c r="CB388" s="29"/>
      <c r="CC388" s="29"/>
      <c r="CD388" s="29"/>
      <c r="CE388" s="29"/>
      <c r="CF388" s="29"/>
      <c r="CG388" s="29"/>
      <c r="CH388" s="29"/>
      <c r="CI388" s="29"/>
      <c r="CJ388" s="29"/>
      <c r="CK388" s="29"/>
      <c r="CL388" s="29"/>
      <c r="CM388" s="29"/>
      <c r="CN388" s="29"/>
      <c r="CO388" s="29"/>
      <c r="CP388" s="29"/>
      <c r="CQ388" s="29"/>
      <c r="CR388" s="29"/>
      <c r="CS388" s="29"/>
      <c r="CT388" s="29"/>
      <c r="CU388" s="29"/>
      <c r="CV388" s="29"/>
      <c r="CW388" s="29"/>
      <c r="CX388" s="29"/>
      <c r="CY388" s="29"/>
      <c r="CZ388" s="29"/>
      <c r="DA388" s="29"/>
      <c r="DB388" s="29"/>
      <c r="DC388" s="29"/>
      <c r="DD388" s="29"/>
      <c r="DE388" s="29"/>
      <c r="DF388" s="29"/>
      <c r="DG388" s="29"/>
      <c r="DH388" s="29"/>
      <c r="DI388" s="29"/>
      <c r="DJ388" s="29"/>
      <c r="DK388" s="29"/>
      <c r="DL388" s="29"/>
      <c r="DM388" s="29"/>
      <c r="DN388" s="29"/>
      <c r="DO388" s="29"/>
      <c r="DP388" s="29"/>
      <c r="DQ388" s="29"/>
      <c r="DR388" s="29"/>
      <c r="DS388" s="29"/>
      <c r="DT388" s="29"/>
      <c r="DU388" s="29"/>
      <c r="DV388" s="29"/>
      <c r="DW388" s="29"/>
      <c r="DX388" s="29"/>
      <c r="DY388" s="29"/>
      <c r="DZ388" s="29"/>
      <c r="EA388" s="29"/>
      <c r="EB388" s="29"/>
      <c r="EC388" s="29"/>
      <c r="ED388" s="29"/>
      <c r="EE388" s="29"/>
      <c r="EF388" s="29"/>
      <c r="EG388" s="29"/>
      <c r="EH388" s="29"/>
      <c r="EI388" s="29"/>
      <c r="EJ388" s="29"/>
      <c r="EK388" s="29"/>
      <c r="EL388" s="29"/>
      <c r="EM388" s="29"/>
      <c r="EN388" s="29"/>
      <c r="EO388" s="29"/>
      <c r="EP388" s="29"/>
      <c r="EQ388" s="29"/>
      <c r="ER388" s="29"/>
      <c r="ES388" s="29"/>
      <c r="ET388" s="29"/>
      <c r="EU388" s="29"/>
      <c r="EV388" s="29"/>
      <c r="EW388" s="29"/>
      <c r="EX388" s="29"/>
      <c r="EY388" s="29"/>
      <c r="EZ388" s="29"/>
      <c r="FA388" s="29"/>
      <c r="FB388" s="29"/>
      <c r="FC388" s="29"/>
      <c r="FD388" s="29"/>
      <c r="FE388" s="29"/>
      <c r="FF388" s="29"/>
      <c r="FG388" s="29"/>
      <c r="FH388" s="29"/>
      <c r="FI388" s="29"/>
      <c r="FJ388" s="29"/>
      <c r="FK388" s="29"/>
      <c r="FL388" s="29"/>
      <c r="FM388" s="29"/>
      <c r="FN388" s="29"/>
      <c r="FO388" s="29"/>
      <c r="FP388" s="29"/>
      <c r="FQ388" s="29"/>
      <c r="FR388" s="29"/>
      <c r="FS388" s="29"/>
      <c r="FT388" s="29"/>
      <c r="FU388" s="29"/>
      <c r="FV388" s="29"/>
      <c r="FW388" s="29"/>
      <c r="FX388" s="29"/>
      <c r="FY388" s="29"/>
      <c r="FZ388" s="29"/>
      <c r="GA388" s="29"/>
      <c r="GB388" s="29"/>
      <c r="GC388" s="29"/>
      <c r="GD388" s="29"/>
      <c r="GE388" s="29"/>
      <c r="GF388" s="29"/>
      <c r="GG388" s="29"/>
      <c r="GH388" s="29"/>
      <c r="GI388" s="29"/>
      <c r="GJ388" s="29"/>
      <c r="GK388" s="29"/>
      <c r="GL388" s="29"/>
      <c r="GM388" s="29"/>
      <c r="GN388" s="29"/>
      <c r="GO388" s="29"/>
      <c r="GP388" s="29"/>
      <c r="GQ388" s="29"/>
      <c r="GR388" s="29"/>
      <c r="GS388" s="29"/>
      <c r="GT388" s="29"/>
      <c r="GU388" s="29"/>
      <c r="GV388" s="29"/>
      <c r="GW388" s="29"/>
      <c r="GX388" s="29"/>
      <c r="GY388" s="29"/>
      <c r="GZ388" s="29"/>
      <c r="HA388" s="29"/>
      <c r="HB388" s="29"/>
      <c r="HC388" s="29"/>
      <c r="HD388" s="29"/>
      <c r="HE388" s="29"/>
      <c r="HF388" s="29"/>
      <c r="HG388" s="29"/>
      <c r="HH388" s="29"/>
      <c r="HI388" s="29"/>
      <c r="HJ388" s="29"/>
      <c r="HK388" s="29"/>
      <c r="HL388" s="29"/>
      <c r="HM388" s="29"/>
      <c r="HN388" s="29"/>
      <c r="HO388" s="29"/>
      <c r="HP388" s="29"/>
      <c r="HQ388" s="29"/>
      <c r="HR388" s="29"/>
      <c r="HS388" s="29"/>
      <c r="HT388" s="29"/>
      <c r="HU388" s="29"/>
      <c r="HV388" s="29"/>
      <c r="HW388" s="29"/>
      <c r="HX388" s="29"/>
      <c r="HY388" s="29"/>
      <c r="HZ388" s="29"/>
      <c r="IA388" s="29"/>
      <c r="IB388" s="29"/>
      <c r="IC388" s="29"/>
      <c r="ID388" s="29"/>
      <c r="IE388" s="29"/>
      <c r="IF388" s="29"/>
      <c r="IG388" s="29"/>
      <c r="IH388" s="29"/>
      <c r="II388" s="29"/>
      <c r="IJ388" s="29"/>
      <c r="IK388" s="29"/>
      <c r="IL388" s="29"/>
      <c r="IM388" s="29"/>
      <c r="IN388" s="29"/>
      <c r="IO388" s="29"/>
      <c r="IP388" s="29"/>
      <c r="IQ388" s="29"/>
      <c r="IR388" s="29"/>
      <c r="IS388" s="29"/>
      <c r="IT388" s="29"/>
      <c r="IU388" s="29"/>
      <c r="IV388" s="29"/>
    </row>
    <row r="389" spans="1:256" s="35" customFormat="1" ht="27.6" x14ac:dyDescent="0.3">
      <c r="A389" s="28" t="s">
        <v>554</v>
      </c>
      <c r="B389" s="78" t="s">
        <v>271</v>
      </c>
      <c r="C389" s="79" t="s">
        <v>35</v>
      </c>
      <c r="D389" s="80" t="s">
        <v>44</v>
      </c>
      <c r="E389" s="79" t="s">
        <v>35</v>
      </c>
      <c r="F389" s="80" t="s">
        <v>37</v>
      </c>
      <c r="G389" s="89">
        <v>32601</v>
      </c>
      <c r="H389" s="85" t="s">
        <v>276</v>
      </c>
      <c r="I389" s="95"/>
      <c r="J389" s="125" t="s">
        <v>277</v>
      </c>
      <c r="K389" s="77" t="s">
        <v>211</v>
      </c>
      <c r="L389" s="89" t="s">
        <v>262</v>
      </c>
      <c r="M389" s="95" t="s">
        <v>126</v>
      </c>
      <c r="N389" s="85">
        <v>1</v>
      </c>
      <c r="O389" s="98">
        <v>2719.8</v>
      </c>
      <c r="P389" s="77" t="s">
        <v>38</v>
      </c>
      <c r="Q389" s="98">
        <v>2719.8</v>
      </c>
      <c r="R389" s="85"/>
      <c r="S389" s="99"/>
      <c r="T389" s="99"/>
      <c r="U389" s="99"/>
      <c r="V389" s="98">
        <v>2719.8</v>
      </c>
      <c r="W389" s="99"/>
      <c r="X389" s="99"/>
      <c r="Y389" s="99"/>
      <c r="Z389" s="99"/>
      <c r="AA389" s="99"/>
      <c r="AB389" s="99"/>
      <c r="AC389" s="99"/>
      <c r="AD389" s="43"/>
      <c r="AE389" s="43"/>
      <c r="AF389" s="29"/>
      <c r="AG389" s="29"/>
      <c r="AH389" s="29"/>
      <c r="AI389" s="29"/>
      <c r="AJ389" s="29"/>
      <c r="AK389" s="29"/>
      <c r="AL389" s="29"/>
      <c r="AM389" s="29"/>
      <c r="AN389" s="29"/>
      <c r="AO389" s="29"/>
      <c r="AP389" s="29"/>
      <c r="AQ389" s="29"/>
      <c r="AR389" s="29"/>
      <c r="AS389" s="29"/>
      <c r="AT389" s="29"/>
      <c r="AU389" s="29"/>
      <c r="AV389" s="29"/>
      <c r="AW389" s="29"/>
      <c r="AX389" s="29"/>
      <c r="AY389" s="29"/>
      <c r="AZ389" s="29"/>
      <c r="BA389" s="29"/>
      <c r="BB389" s="29"/>
      <c r="BC389" s="29"/>
      <c r="BD389" s="29"/>
      <c r="BE389" s="29"/>
      <c r="BF389" s="29"/>
      <c r="BG389" s="29"/>
      <c r="BH389" s="29"/>
      <c r="BI389" s="29"/>
      <c r="BJ389" s="29"/>
      <c r="BK389" s="29"/>
      <c r="BL389" s="29"/>
      <c r="BM389" s="29"/>
      <c r="BN389" s="29"/>
      <c r="BO389" s="29"/>
      <c r="BP389" s="29"/>
      <c r="BQ389" s="29"/>
      <c r="BR389" s="29"/>
      <c r="BS389" s="29"/>
      <c r="BT389" s="29"/>
      <c r="BU389" s="29"/>
      <c r="BV389" s="29"/>
      <c r="BW389" s="29"/>
      <c r="BX389" s="29"/>
      <c r="BY389" s="29"/>
      <c r="BZ389" s="29"/>
      <c r="CA389" s="29"/>
      <c r="CB389" s="29"/>
      <c r="CC389" s="29"/>
      <c r="CD389" s="29"/>
      <c r="CE389" s="29"/>
      <c r="CF389" s="29"/>
      <c r="CG389" s="29"/>
      <c r="CH389" s="29"/>
      <c r="CI389" s="29"/>
      <c r="CJ389" s="29"/>
      <c r="CK389" s="29"/>
      <c r="CL389" s="29"/>
      <c r="CM389" s="29"/>
      <c r="CN389" s="29"/>
      <c r="CO389" s="29"/>
      <c r="CP389" s="29"/>
      <c r="CQ389" s="29"/>
      <c r="CR389" s="29"/>
      <c r="CS389" s="29"/>
      <c r="CT389" s="29"/>
      <c r="CU389" s="29"/>
      <c r="CV389" s="29"/>
      <c r="CW389" s="29"/>
      <c r="CX389" s="29"/>
      <c r="CY389" s="29"/>
      <c r="CZ389" s="29"/>
      <c r="DA389" s="29"/>
      <c r="DB389" s="29"/>
      <c r="DC389" s="29"/>
      <c r="DD389" s="29"/>
      <c r="DE389" s="29"/>
      <c r="DF389" s="29"/>
      <c r="DG389" s="29"/>
      <c r="DH389" s="29"/>
      <c r="DI389" s="29"/>
      <c r="DJ389" s="29"/>
      <c r="DK389" s="29"/>
      <c r="DL389" s="29"/>
      <c r="DM389" s="29"/>
      <c r="DN389" s="29"/>
      <c r="DO389" s="29"/>
      <c r="DP389" s="29"/>
      <c r="DQ389" s="29"/>
      <c r="DR389" s="29"/>
      <c r="DS389" s="29"/>
      <c r="DT389" s="29"/>
      <c r="DU389" s="29"/>
      <c r="DV389" s="29"/>
      <c r="DW389" s="29"/>
      <c r="DX389" s="29"/>
      <c r="DY389" s="29"/>
      <c r="DZ389" s="29"/>
      <c r="EA389" s="29"/>
      <c r="EB389" s="29"/>
      <c r="EC389" s="29"/>
      <c r="ED389" s="29"/>
      <c r="EE389" s="29"/>
      <c r="EF389" s="29"/>
      <c r="EG389" s="29"/>
      <c r="EH389" s="29"/>
      <c r="EI389" s="29"/>
      <c r="EJ389" s="29"/>
      <c r="EK389" s="29"/>
      <c r="EL389" s="29"/>
      <c r="EM389" s="29"/>
      <c r="EN389" s="29"/>
      <c r="EO389" s="29"/>
      <c r="EP389" s="29"/>
      <c r="EQ389" s="29"/>
      <c r="ER389" s="29"/>
      <c r="ES389" s="29"/>
      <c r="ET389" s="29"/>
      <c r="EU389" s="29"/>
      <c r="EV389" s="29"/>
      <c r="EW389" s="29"/>
      <c r="EX389" s="29"/>
      <c r="EY389" s="29"/>
      <c r="EZ389" s="29"/>
      <c r="FA389" s="29"/>
      <c r="FB389" s="29"/>
      <c r="FC389" s="29"/>
      <c r="FD389" s="29"/>
      <c r="FE389" s="29"/>
      <c r="FF389" s="29"/>
      <c r="FG389" s="29"/>
      <c r="FH389" s="29"/>
      <c r="FI389" s="29"/>
      <c r="FJ389" s="29"/>
      <c r="FK389" s="29"/>
      <c r="FL389" s="29"/>
      <c r="FM389" s="29"/>
      <c r="FN389" s="29"/>
      <c r="FO389" s="29"/>
      <c r="FP389" s="29"/>
      <c r="FQ389" s="29"/>
      <c r="FR389" s="29"/>
      <c r="FS389" s="29"/>
      <c r="FT389" s="29"/>
      <c r="FU389" s="29"/>
      <c r="FV389" s="29"/>
      <c r="FW389" s="29"/>
      <c r="FX389" s="29"/>
      <c r="FY389" s="29"/>
      <c r="FZ389" s="29"/>
      <c r="GA389" s="29"/>
      <c r="GB389" s="29"/>
      <c r="GC389" s="29"/>
      <c r="GD389" s="29"/>
      <c r="GE389" s="29"/>
      <c r="GF389" s="29"/>
      <c r="GG389" s="29"/>
      <c r="GH389" s="29"/>
      <c r="GI389" s="29"/>
      <c r="GJ389" s="29"/>
      <c r="GK389" s="29"/>
      <c r="GL389" s="29"/>
      <c r="GM389" s="29"/>
      <c r="GN389" s="29"/>
      <c r="GO389" s="29"/>
      <c r="GP389" s="29"/>
      <c r="GQ389" s="29"/>
      <c r="GR389" s="29"/>
      <c r="GS389" s="29"/>
      <c r="GT389" s="29"/>
      <c r="GU389" s="29"/>
      <c r="GV389" s="29"/>
      <c r="GW389" s="29"/>
      <c r="GX389" s="29"/>
      <c r="GY389" s="29"/>
      <c r="GZ389" s="29"/>
      <c r="HA389" s="29"/>
      <c r="HB389" s="29"/>
      <c r="HC389" s="29"/>
      <c r="HD389" s="29"/>
      <c r="HE389" s="29"/>
      <c r="HF389" s="29"/>
      <c r="HG389" s="29"/>
      <c r="HH389" s="29"/>
      <c r="HI389" s="29"/>
      <c r="HJ389" s="29"/>
      <c r="HK389" s="29"/>
      <c r="HL389" s="29"/>
      <c r="HM389" s="29"/>
      <c r="HN389" s="29"/>
      <c r="HO389" s="29"/>
      <c r="HP389" s="29"/>
      <c r="HQ389" s="29"/>
      <c r="HR389" s="29"/>
      <c r="HS389" s="29"/>
      <c r="HT389" s="29"/>
      <c r="HU389" s="29"/>
      <c r="HV389" s="29"/>
      <c r="HW389" s="29"/>
      <c r="HX389" s="29"/>
      <c r="HY389" s="29"/>
      <c r="HZ389" s="29"/>
      <c r="IA389" s="29"/>
      <c r="IB389" s="29"/>
      <c r="IC389" s="29"/>
      <c r="ID389" s="29"/>
      <c r="IE389" s="29"/>
      <c r="IF389" s="29"/>
      <c r="IG389" s="29"/>
      <c r="IH389" s="29"/>
      <c r="II389" s="29"/>
      <c r="IJ389" s="29"/>
      <c r="IK389" s="29"/>
      <c r="IL389" s="29"/>
      <c r="IM389" s="29"/>
      <c r="IN389" s="29"/>
      <c r="IO389" s="29"/>
      <c r="IP389" s="29"/>
      <c r="IQ389" s="29"/>
      <c r="IR389" s="29"/>
      <c r="IS389" s="29"/>
      <c r="IT389" s="29"/>
      <c r="IU389" s="29"/>
      <c r="IV389" s="29"/>
    </row>
    <row r="390" spans="1:256" s="35" customFormat="1" ht="27.6" x14ac:dyDescent="0.3">
      <c r="A390" s="28" t="s">
        <v>554</v>
      </c>
      <c r="B390" s="78" t="s">
        <v>271</v>
      </c>
      <c r="C390" s="79" t="s">
        <v>35</v>
      </c>
      <c r="D390" s="80" t="s">
        <v>36</v>
      </c>
      <c r="E390" s="79" t="s">
        <v>35</v>
      </c>
      <c r="F390" s="80" t="s">
        <v>40</v>
      </c>
      <c r="G390" s="89">
        <v>33801</v>
      </c>
      <c r="H390" s="85" t="s">
        <v>264</v>
      </c>
      <c r="I390" s="95"/>
      <c r="J390" s="125" t="s">
        <v>308</v>
      </c>
      <c r="K390" s="77" t="s">
        <v>211</v>
      </c>
      <c r="L390" s="89" t="s">
        <v>262</v>
      </c>
      <c r="M390" s="95" t="s">
        <v>126</v>
      </c>
      <c r="N390" s="85">
        <v>1</v>
      </c>
      <c r="O390" s="98">
        <v>127400</v>
      </c>
      <c r="P390" s="77" t="s">
        <v>38</v>
      </c>
      <c r="Q390" s="98">
        <v>127400</v>
      </c>
      <c r="R390" s="85"/>
      <c r="S390" s="99"/>
      <c r="T390" s="99"/>
      <c r="U390" s="99"/>
      <c r="V390" s="98">
        <v>127400</v>
      </c>
      <c r="W390" s="99"/>
      <c r="X390" s="99"/>
      <c r="Y390" s="99"/>
      <c r="Z390" s="99"/>
      <c r="AA390" s="99"/>
      <c r="AB390" s="99"/>
      <c r="AC390" s="99"/>
      <c r="AD390" s="43"/>
      <c r="AE390" s="43"/>
      <c r="AF390" s="29"/>
      <c r="AG390" s="29"/>
      <c r="AH390" s="29"/>
      <c r="AI390" s="29"/>
      <c r="AJ390" s="29"/>
      <c r="AK390" s="29"/>
      <c r="AL390" s="29"/>
      <c r="AM390" s="29"/>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c r="CA390" s="29"/>
      <c r="CB390" s="29"/>
      <c r="CC390" s="29"/>
      <c r="CD390" s="29"/>
      <c r="CE390" s="29"/>
      <c r="CF390" s="29"/>
      <c r="CG390" s="29"/>
      <c r="CH390" s="29"/>
      <c r="CI390" s="29"/>
      <c r="CJ390" s="29"/>
      <c r="CK390" s="29"/>
      <c r="CL390" s="29"/>
      <c r="CM390" s="29"/>
      <c r="CN390" s="29"/>
      <c r="CO390" s="29"/>
      <c r="CP390" s="29"/>
      <c r="CQ390" s="29"/>
      <c r="CR390" s="29"/>
      <c r="CS390" s="29"/>
      <c r="CT390" s="29"/>
      <c r="CU390" s="29"/>
      <c r="CV390" s="29"/>
      <c r="CW390" s="29"/>
      <c r="CX390" s="29"/>
      <c r="CY390" s="29"/>
      <c r="CZ390" s="29"/>
      <c r="DA390" s="29"/>
      <c r="DB390" s="29"/>
      <c r="DC390" s="29"/>
      <c r="DD390" s="29"/>
      <c r="DE390" s="29"/>
      <c r="DF390" s="29"/>
      <c r="DG390" s="29"/>
      <c r="DH390" s="29"/>
      <c r="DI390" s="29"/>
      <c r="DJ390" s="29"/>
      <c r="DK390" s="29"/>
      <c r="DL390" s="29"/>
      <c r="DM390" s="29"/>
      <c r="DN390" s="29"/>
      <c r="DO390" s="29"/>
      <c r="DP390" s="29"/>
      <c r="DQ390" s="29"/>
      <c r="DR390" s="29"/>
      <c r="DS390" s="29"/>
      <c r="DT390" s="29"/>
      <c r="DU390" s="29"/>
      <c r="DV390" s="29"/>
      <c r="DW390" s="29"/>
      <c r="DX390" s="29"/>
      <c r="DY390" s="29"/>
      <c r="DZ390" s="29"/>
      <c r="EA390" s="29"/>
      <c r="EB390" s="29"/>
      <c r="EC390" s="29"/>
      <c r="ED390" s="29"/>
      <c r="EE390" s="29"/>
      <c r="EF390" s="29"/>
      <c r="EG390" s="29"/>
      <c r="EH390" s="29"/>
      <c r="EI390" s="29"/>
      <c r="EJ390" s="29"/>
      <c r="EK390" s="29"/>
      <c r="EL390" s="29"/>
      <c r="EM390" s="29"/>
      <c r="EN390" s="29"/>
      <c r="EO390" s="29"/>
      <c r="EP390" s="29"/>
      <c r="EQ390" s="29"/>
      <c r="ER390" s="29"/>
      <c r="ES390" s="29"/>
      <c r="ET390" s="29"/>
      <c r="EU390" s="29"/>
      <c r="EV390" s="29"/>
      <c r="EW390" s="29"/>
      <c r="EX390" s="29"/>
      <c r="EY390" s="29"/>
      <c r="EZ390" s="29"/>
      <c r="FA390" s="29"/>
      <c r="FB390" s="29"/>
      <c r="FC390" s="29"/>
      <c r="FD390" s="29"/>
      <c r="FE390" s="29"/>
      <c r="FF390" s="29"/>
      <c r="FG390" s="29"/>
      <c r="FH390" s="29"/>
      <c r="FI390" s="29"/>
      <c r="FJ390" s="29"/>
      <c r="FK390" s="29"/>
      <c r="FL390" s="29"/>
      <c r="FM390" s="29"/>
      <c r="FN390" s="29"/>
      <c r="FO390" s="29"/>
      <c r="FP390" s="29"/>
      <c r="FQ390" s="29"/>
      <c r="FR390" s="29"/>
      <c r="FS390" s="29"/>
      <c r="FT390" s="29"/>
      <c r="FU390" s="29"/>
      <c r="FV390" s="29"/>
      <c r="FW390" s="29"/>
      <c r="FX390" s="29"/>
      <c r="FY390" s="29"/>
      <c r="FZ390" s="29"/>
      <c r="GA390" s="29"/>
      <c r="GB390" s="29"/>
      <c r="GC390" s="29"/>
      <c r="GD390" s="29"/>
      <c r="GE390" s="29"/>
      <c r="GF390" s="29"/>
      <c r="GG390" s="29"/>
      <c r="GH390" s="29"/>
      <c r="GI390" s="29"/>
      <c r="GJ390" s="29"/>
      <c r="GK390" s="29"/>
      <c r="GL390" s="29"/>
      <c r="GM390" s="29"/>
      <c r="GN390" s="29"/>
      <c r="GO390" s="29"/>
      <c r="GP390" s="29"/>
      <c r="GQ390" s="29"/>
      <c r="GR390" s="29"/>
      <c r="GS390" s="29"/>
      <c r="GT390" s="29"/>
      <c r="GU390" s="29"/>
      <c r="GV390" s="29"/>
      <c r="GW390" s="29"/>
      <c r="GX390" s="29"/>
      <c r="GY390" s="29"/>
      <c r="GZ390" s="29"/>
      <c r="HA390" s="29"/>
      <c r="HB390" s="29"/>
      <c r="HC390" s="29"/>
      <c r="HD390" s="29"/>
      <c r="HE390" s="29"/>
      <c r="HF390" s="29"/>
      <c r="HG390" s="29"/>
      <c r="HH390" s="29"/>
      <c r="HI390" s="29"/>
      <c r="HJ390" s="29"/>
      <c r="HK390" s="29"/>
      <c r="HL390" s="29"/>
      <c r="HM390" s="29"/>
      <c r="HN390" s="29"/>
      <c r="HO390" s="29"/>
      <c r="HP390" s="29"/>
      <c r="HQ390" s="29"/>
      <c r="HR390" s="29"/>
      <c r="HS390" s="29"/>
      <c r="HT390" s="29"/>
      <c r="HU390" s="29"/>
      <c r="HV390" s="29"/>
      <c r="HW390" s="29"/>
      <c r="HX390" s="29"/>
      <c r="HY390" s="29"/>
      <c r="HZ390" s="29"/>
      <c r="IA390" s="29"/>
      <c r="IB390" s="29"/>
      <c r="IC390" s="29"/>
      <c r="ID390" s="29"/>
      <c r="IE390" s="29"/>
      <c r="IF390" s="29"/>
      <c r="IG390" s="29"/>
      <c r="IH390" s="29"/>
      <c r="II390" s="29"/>
      <c r="IJ390" s="29"/>
      <c r="IK390" s="29"/>
      <c r="IL390" s="29"/>
      <c r="IM390" s="29"/>
      <c r="IN390" s="29"/>
      <c r="IO390" s="29"/>
      <c r="IP390" s="29"/>
      <c r="IQ390" s="29"/>
      <c r="IR390" s="29"/>
      <c r="IS390" s="29"/>
      <c r="IT390" s="29"/>
      <c r="IU390" s="29"/>
      <c r="IV390" s="29"/>
    </row>
    <row r="391" spans="1:256" s="35" customFormat="1" ht="27.6" x14ac:dyDescent="0.3">
      <c r="A391" s="28" t="s">
        <v>554</v>
      </c>
      <c r="B391" s="78" t="s">
        <v>271</v>
      </c>
      <c r="C391" s="79" t="s">
        <v>35</v>
      </c>
      <c r="D391" s="80" t="s">
        <v>36</v>
      </c>
      <c r="E391" s="79" t="s">
        <v>35</v>
      </c>
      <c r="F391" s="80" t="s">
        <v>40</v>
      </c>
      <c r="G391" s="89">
        <v>33801</v>
      </c>
      <c r="H391" s="85" t="s">
        <v>264</v>
      </c>
      <c r="I391" s="95"/>
      <c r="J391" s="125" t="s">
        <v>309</v>
      </c>
      <c r="K391" s="77" t="s">
        <v>211</v>
      </c>
      <c r="L391" s="89" t="s">
        <v>262</v>
      </c>
      <c r="M391" s="95" t="s">
        <v>126</v>
      </c>
      <c r="N391" s="85">
        <v>1</v>
      </c>
      <c r="O391" s="98">
        <v>127400</v>
      </c>
      <c r="P391" s="77" t="s">
        <v>38</v>
      </c>
      <c r="Q391" s="98">
        <v>127400</v>
      </c>
      <c r="R391" s="85"/>
      <c r="S391" s="99"/>
      <c r="T391" s="99"/>
      <c r="U391" s="99"/>
      <c r="V391" s="98">
        <v>127400</v>
      </c>
      <c r="W391" s="99"/>
      <c r="X391" s="99"/>
      <c r="Y391" s="99"/>
      <c r="Z391" s="99"/>
      <c r="AA391" s="99"/>
      <c r="AB391" s="99"/>
      <c r="AC391" s="99"/>
      <c r="AD391" s="43"/>
      <c r="AE391" s="43"/>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c r="CA391" s="29"/>
      <c r="CB391" s="29"/>
      <c r="CC391" s="29"/>
      <c r="CD391" s="29"/>
      <c r="CE391" s="29"/>
      <c r="CF391" s="29"/>
      <c r="CG391" s="29"/>
      <c r="CH391" s="29"/>
      <c r="CI391" s="29"/>
      <c r="CJ391" s="29"/>
      <c r="CK391" s="29"/>
      <c r="CL391" s="29"/>
      <c r="CM391" s="29"/>
      <c r="CN391" s="29"/>
      <c r="CO391" s="29"/>
      <c r="CP391" s="29"/>
      <c r="CQ391" s="29"/>
      <c r="CR391" s="29"/>
      <c r="CS391" s="29"/>
      <c r="CT391" s="29"/>
      <c r="CU391" s="29"/>
      <c r="CV391" s="29"/>
      <c r="CW391" s="29"/>
      <c r="CX391" s="29"/>
      <c r="CY391" s="29"/>
      <c r="CZ391" s="29"/>
      <c r="DA391" s="29"/>
      <c r="DB391" s="29"/>
      <c r="DC391" s="29"/>
      <c r="DD391" s="29"/>
      <c r="DE391" s="29"/>
      <c r="DF391" s="29"/>
      <c r="DG391" s="29"/>
      <c r="DH391" s="29"/>
      <c r="DI391" s="29"/>
      <c r="DJ391" s="29"/>
      <c r="DK391" s="29"/>
      <c r="DL391" s="29"/>
      <c r="DM391" s="29"/>
      <c r="DN391" s="29"/>
      <c r="DO391" s="29"/>
      <c r="DP391" s="29"/>
      <c r="DQ391" s="29"/>
      <c r="DR391" s="29"/>
      <c r="DS391" s="29"/>
      <c r="DT391" s="29"/>
      <c r="DU391" s="29"/>
      <c r="DV391" s="29"/>
      <c r="DW391" s="29"/>
      <c r="DX391" s="29"/>
      <c r="DY391" s="29"/>
      <c r="DZ391" s="29"/>
      <c r="EA391" s="29"/>
      <c r="EB391" s="29"/>
      <c r="EC391" s="29"/>
      <c r="ED391" s="29"/>
      <c r="EE391" s="29"/>
      <c r="EF391" s="29"/>
      <c r="EG391" s="29"/>
      <c r="EH391" s="29"/>
      <c r="EI391" s="29"/>
      <c r="EJ391" s="29"/>
      <c r="EK391" s="29"/>
      <c r="EL391" s="29"/>
      <c r="EM391" s="29"/>
      <c r="EN391" s="29"/>
      <c r="EO391" s="29"/>
      <c r="EP391" s="29"/>
      <c r="EQ391" s="29"/>
      <c r="ER391" s="29"/>
      <c r="ES391" s="29"/>
      <c r="ET391" s="29"/>
      <c r="EU391" s="29"/>
      <c r="EV391" s="29"/>
      <c r="EW391" s="29"/>
      <c r="EX391" s="29"/>
      <c r="EY391" s="29"/>
      <c r="EZ391" s="29"/>
      <c r="FA391" s="29"/>
      <c r="FB391" s="29"/>
      <c r="FC391" s="29"/>
      <c r="FD391" s="29"/>
      <c r="FE391" s="29"/>
      <c r="FF391" s="29"/>
      <c r="FG391" s="29"/>
      <c r="FH391" s="29"/>
      <c r="FI391" s="29"/>
      <c r="FJ391" s="29"/>
      <c r="FK391" s="29"/>
      <c r="FL391" s="29"/>
      <c r="FM391" s="29"/>
      <c r="FN391" s="29"/>
      <c r="FO391" s="29"/>
      <c r="FP391" s="29"/>
      <c r="FQ391" s="29"/>
      <c r="FR391" s="29"/>
      <c r="FS391" s="29"/>
      <c r="FT391" s="29"/>
      <c r="FU391" s="29"/>
      <c r="FV391" s="29"/>
      <c r="FW391" s="29"/>
      <c r="FX391" s="29"/>
      <c r="FY391" s="29"/>
      <c r="FZ391" s="29"/>
      <c r="GA391" s="29"/>
      <c r="GB391" s="29"/>
      <c r="GC391" s="29"/>
      <c r="GD391" s="29"/>
      <c r="GE391" s="29"/>
      <c r="GF391" s="29"/>
      <c r="GG391" s="29"/>
      <c r="GH391" s="29"/>
      <c r="GI391" s="29"/>
      <c r="GJ391" s="29"/>
      <c r="GK391" s="29"/>
      <c r="GL391" s="29"/>
      <c r="GM391" s="29"/>
      <c r="GN391" s="29"/>
      <c r="GO391" s="29"/>
      <c r="GP391" s="29"/>
      <c r="GQ391" s="29"/>
      <c r="GR391" s="29"/>
      <c r="GS391" s="29"/>
      <c r="GT391" s="29"/>
      <c r="GU391" s="29"/>
      <c r="GV391" s="29"/>
      <c r="GW391" s="29"/>
      <c r="GX391" s="29"/>
      <c r="GY391" s="29"/>
      <c r="GZ391" s="29"/>
      <c r="HA391" s="29"/>
      <c r="HB391" s="29"/>
      <c r="HC391" s="29"/>
      <c r="HD391" s="29"/>
      <c r="HE391" s="29"/>
      <c r="HF391" s="29"/>
      <c r="HG391" s="29"/>
      <c r="HH391" s="29"/>
      <c r="HI391" s="29"/>
      <c r="HJ391" s="29"/>
      <c r="HK391" s="29"/>
      <c r="HL391" s="29"/>
      <c r="HM391" s="29"/>
      <c r="HN391" s="29"/>
      <c r="HO391" s="29"/>
      <c r="HP391" s="29"/>
      <c r="HQ391" s="29"/>
      <c r="HR391" s="29"/>
      <c r="HS391" s="29"/>
      <c r="HT391" s="29"/>
      <c r="HU391" s="29"/>
      <c r="HV391" s="29"/>
      <c r="HW391" s="29"/>
      <c r="HX391" s="29"/>
      <c r="HY391" s="29"/>
      <c r="HZ391" s="29"/>
      <c r="IA391" s="29"/>
      <c r="IB391" s="29"/>
      <c r="IC391" s="29"/>
      <c r="ID391" s="29"/>
      <c r="IE391" s="29"/>
      <c r="IF391" s="29"/>
      <c r="IG391" s="29"/>
      <c r="IH391" s="29"/>
      <c r="II391" s="29"/>
      <c r="IJ391" s="29"/>
      <c r="IK391" s="29"/>
      <c r="IL391" s="29"/>
      <c r="IM391" s="29"/>
      <c r="IN391" s="29"/>
      <c r="IO391" s="29"/>
      <c r="IP391" s="29"/>
      <c r="IQ391" s="29"/>
      <c r="IR391" s="29"/>
      <c r="IS391" s="29"/>
      <c r="IT391" s="29"/>
      <c r="IU391" s="29"/>
      <c r="IV391" s="29"/>
    </row>
    <row r="392" spans="1:256" s="35" customFormat="1" ht="27.6" x14ac:dyDescent="0.3">
      <c r="A392" s="28" t="s">
        <v>554</v>
      </c>
      <c r="B392" s="78" t="s">
        <v>271</v>
      </c>
      <c r="C392" s="79" t="s">
        <v>35</v>
      </c>
      <c r="D392" s="80" t="s">
        <v>39</v>
      </c>
      <c r="E392" s="79">
        <v>88</v>
      </c>
      <c r="F392" s="80" t="s">
        <v>69</v>
      </c>
      <c r="G392" s="89">
        <v>33801</v>
      </c>
      <c r="H392" s="85" t="s">
        <v>264</v>
      </c>
      <c r="I392" s="95"/>
      <c r="J392" s="125" t="s">
        <v>310</v>
      </c>
      <c r="K392" s="77" t="s">
        <v>211</v>
      </c>
      <c r="L392" s="89" t="s">
        <v>262</v>
      </c>
      <c r="M392" s="95" t="s">
        <v>126</v>
      </c>
      <c r="N392" s="85">
        <v>1</v>
      </c>
      <c r="O392" s="98">
        <v>127400</v>
      </c>
      <c r="P392" s="77" t="s">
        <v>38</v>
      </c>
      <c r="Q392" s="98">
        <v>127400</v>
      </c>
      <c r="R392" s="85"/>
      <c r="S392" s="99"/>
      <c r="T392" s="99"/>
      <c r="U392" s="99"/>
      <c r="V392" s="98">
        <v>127400</v>
      </c>
      <c r="W392" s="99"/>
      <c r="X392" s="99"/>
      <c r="Y392" s="99"/>
      <c r="Z392" s="99"/>
      <c r="AA392" s="99"/>
      <c r="AB392" s="99"/>
      <c r="AC392" s="99"/>
      <c r="AD392" s="43"/>
      <c r="AE392" s="43"/>
      <c r="AF392" s="29"/>
      <c r="AG392" s="29"/>
      <c r="AH392" s="29"/>
      <c r="AI392" s="29"/>
      <c r="AJ392" s="29"/>
      <c r="AK392" s="29"/>
      <c r="AL392" s="29"/>
      <c r="AM392" s="29"/>
      <c r="AN392" s="29"/>
      <c r="AO392" s="29"/>
      <c r="AP392" s="29"/>
      <c r="AQ392" s="29"/>
      <c r="AR392" s="29"/>
      <c r="AS392" s="29"/>
      <c r="AT392" s="29"/>
      <c r="AU392" s="29"/>
      <c r="AV392" s="29"/>
      <c r="AW392" s="29"/>
      <c r="AX392" s="29"/>
      <c r="AY392" s="29"/>
      <c r="AZ392" s="29"/>
      <c r="BA392" s="29"/>
      <c r="BB392" s="29"/>
      <c r="BC392" s="29"/>
      <c r="BD392" s="29"/>
      <c r="BE392" s="29"/>
      <c r="BF392" s="29"/>
      <c r="BG392" s="29"/>
      <c r="BH392" s="29"/>
      <c r="BI392" s="29"/>
      <c r="BJ392" s="29"/>
      <c r="BK392" s="29"/>
      <c r="BL392" s="29"/>
      <c r="BM392" s="29"/>
      <c r="BN392" s="29"/>
      <c r="BO392" s="29"/>
      <c r="BP392" s="29"/>
      <c r="BQ392" s="29"/>
      <c r="BR392" s="29"/>
      <c r="BS392" s="29"/>
      <c r="BT392" s="29"/>
      <c r="BU392" s="29"/>
      <c r="BV392" s="29"/>
      <c r="BW392" s="29"/>
      <c r="BX392" s="29"/>
      <c r="BY392" s="29"/>
      <c r="BZ392" s="29"/>
      <c r="CA392" s="29"/>
      <c r="CB392" s="29"/>
      <c r="CC392" s="29"/>
      <c r="CD392" s="29"/>
      <c r="CE392" s="29"/>
      <c r="CF392" s="29"/>
      <c r="CG392" s="29"/>
      <c r="CH392" s="29"/>
      <c r="CI392" s="29"/>
      <c r="CJ392" s="29"/>
      <c r="CK392" s="29"/>
      <c r="CL392" s="29"/>
      <c r="CM392" s="29"/>
      <c r="CN392" s="29"/>
      <c r="CO392" s="29"/>
      <c r="CP392" s="29"/>
      <c r="CQ392" s="29"/>
      <c r="CR392" s="29"/>
      <c r="CS392" s="29"/>
      <c r="CT392" s="29"/>
      <c r="CU392" s="29"/>
      <c r="CV392" s="29"/>
      <c r="CW392" s="29"/>
      <c r="CX392" s="29"/>
      <c r="CY392" s="29"/>
      <c r="CZ392" s="29"/>
      <c r="DA392" s="29"/>
      <c r="DB392" s="29"/>
      <c r="DC392" s="29"/>
      <c r="DD392" s="29"/>
      <c r="DE392" s="29"/>
      <c r="DF392" s="29"/>
      <c r="DG392" s="29"/>
      <c r="DH392" s="29"/>
      <c r="DI392" s="29"/>
      <c r="DJ392" s="29"/>
      <c r="DK392" s="29"/>
      <c r="DL392" s="29"/>
      <c r="DM392" s="29"/>
      <c r="DN392" s="29"/>
      <c r="DO392" s="29"/>
      <c r="DP392" s="29"/>
      <c r="DQ392" s="29"/>
      <c r="DR392" s="29"/>
      <c r="DS392" s="29"/>
      <c r="DT392" s="29"/>
      <c r="DU392" s="29"/>
      <c r="DV392" s="29"/>
      <c r="DW392" s="29"/>
      <c r="DX392" s="29"/>
      <c r="DY392" s="29"/>
      <c r="DZ392" s="29"/>
      <c r="EA392" s="29"/>
      <c r="EB392" s="29"/>
      <c r="EC392" s="29"/>
      <c r="ED392" s="29"/>
      <c r="EE392" s="29"/>
      <c r="EF392" s="29"/>
      <c r="EG392" s="29"/>
      <c r="EH392" s="29"/>
      <c r="EI392" s="29"/>
      <c r="EJ392" s="29"/>
      <c r="EK392" s="29"/>
      <c r="EL392" s="29"/>
      <c r="EM392" s="29"/>
      <c r="EN392" s="29"/>
      <c r="EO392" s="29"/>
      <c r="EP392" s="29"/>
      <c r="EQ392" s="29"/>
      <c r="ER392" s="29"/>
      <c r="ES392" s="29"/>
      <c r="ET392" s="29"/>
      <c r="EU392" s="29"/>
      <c r="EV392" s="29"/>
      <c r="EW392" s="29"/>
      <c r="EX392" s="29"/>
      <c r="EY392" s="29"/>
      <c r="EZ392" s="29"/>
      <c r="FA392" s="29"/>
      <c r="FB392" s="29"/>
      <c r="FC392" s="29"/>
      <c r="FD392" s="29"/>
      <c r="FE392" s="29"/>
      <c r="FF392" s="29"/>
      <c r="FG392" s="29"/>
      <c r="FH392" s="29"/>
      <c r="FI392" s="29"/>
      <c r="FJ392" s="29"/>
      <c r="FK392" s="29"/>
      <c r="FL392" s="29"/>
      <c r="FM392" s="29"/>
      <c r="FN392" s="29"/>
      <c r="FO392" s="29"/>
      <c r="FP392" s="29"/>
      <c r="FQ392" s="29"/>
      <c r="FR392" s="29"/>
      <c r="FS392" s="29"/>
      <c r="FT392" s="29"/>
      <c r="FU392" s="29"/>
      <c r="FV392" s="29"/>
      <c r="FW392" s="29"/>
      <c r="FX392" s="29"/>
      <c r="FY392" s="29"/>
      <c r="FZ392" s="29"/>
      <c r="GA392" s="29"/>
      <c r="GB392" s="29"/>
      <c r="GC392" s="29"/>
      <c r="GD392" s="29"/>
      <c r="GE392" s="29"/>
      <c r="GF392" s="29"/>
      <c r="GG392" s="29"/>
      <c r="GH392" s="29"/>
      <c r="GI392" s="29"/>
      <c r="GJ392" s="29"/>
      <c r="GK392" s="29"/>
      <c r="GL392" s="29"/>
      <c r="GM392" s="29"/>
      <c r="GN392" s="29"/>
      <c r="GO392" s="29"/>
      <c r="GP392" s="29"/>
      <c r="GQ392" s="29"/>
      <c r="GR392" s="29"/>
      <c r="GS392" s="29"/>
      <c r="GT392" s="29"/>
      <c r="GU392" s="29"/>
      <c r="GV392" s="29"/>
      <c r="GW392" s="29"/>
      <c r="GX392" s="29"/>
      <c r="GY392" s="29"/>
      <c r="GZ392" s="29"/>
      <c r="HA392" s="29"/>
      <c r="HB392" s="29"/>
      <c r="HC392" s="29"/>
      <c r="HD392" s="29"/>
      <c r="HE392" s="29"/>
      <c r="HF392" s="29"/>
      <c r="HG392" s="29"/>
      <c r="HH392" s="29"/>
      <c r="HI392" s="29"/>
      <c r="HJ392" s="29"/>
      <c r="HK392" s="29"/>
      <c r="HL392" s="29"/>
      <c r="HM392" s="29"/>
      <c r="HN392" s="29"/>
      <c r="HO392" s="29"/>
      <c r="HP392" s="29"/>
      <c r="HQ392" s="29"/>
      <c r="HR392" s="29"/>
      <c r="HS392" s="29"/>
      <c r="HT392" s="29"/>
      <c r="HU392" s="29"/>
      <c r="HV392" s="29"/>
      <c r="HW392" s="29"/>
      <c r="HX392" s="29"/>
      <c r="HY392" s="29"/>
      <c r="HZ392" s="29"/>
      <c r="IA392" s="29"/>
      <c r="IB392" s="29"/>
      <c r="IC392" s="29"/>
      <c r="ID392" s="29"/>
      <c r="IE392" s="29"/>
      <c r="IF392" s="29"/>
      <c r="IG392" s="29"/>
      <c r="IH392" s="29"/>
      <c r="II392" s="29"/>
      <c r="IJ392" s="29"/>
      <c r="IK392" s="29"/>
      <c r="IL392" s="29"/>
      <c r="IM392" s="29"/>
      <c r="IN392" s="29"/>
      <c r="IO392" s="29"/>
      <c r="IP392" s="29"/>
      <c r="IQ392" s="29"/>
      <c r="IR392" s="29"/>
      <c r="IS392" s="29"/>
      <c r="IT392" s="29"/>
      <c r="IU392" s="29"/>
      <c r="IV392" s="29"/>
    </row>
    <row r="393" spans="1:256" s="35" customFormat="1" ht="27.6" x14ac:dyDescent="0.3">
      <c r="A393" s="28" t="s">
        <v>554</v>
      </c>
      <c r="B393" s="78" t="s">
        <v>271</v>
      </c>
      <c r="C393" s="79" t="s">
        <v>35</v>
      </c>
      <c r="D393" s="80" t="s">
        <v>36</v>
      </c>
      <c r="E393" s="79" t="s">
        <v>35</v>
      </c>
      <c r="F393" s="80" t="s">
        <v>40</v>
      </c>
      <c r="G393" s="89">
        <v>33801</v>
      </c>
      <c r="H393" s="85" t="s">
        <v>264</v>
      </c>
      <c r="I393" s="95"/>
      <c r="J393" s="125" t="s">
        <v>311</v>
      </c>
      <c r="K393" s="77" t="s">
        <v>211</v>
      </c>
      <c r="L393" s="89" t="s">
        <v>262</v>
      </c>
      <c r="M393" s="95" t="s">
        <v>126</v>
      </c>
      <c r="N393" s="85">
        <v>1</v>
      </c>
      <c r="O393" s="98">
        <v>0</v>
      </c>
      <c r="P393" s="77" t="s">
        <v>38</v>
      </c>
      <c r="Q393" s="98">
        <v>0</v>
      </c>
      <c r="R393" s="85"/>
      <c r="S393" s="99"/>
      <c r="T393" s="99"/>
      <c r="U393" s="99"/>
      <c r="V393" s="98">
        <v>0</v>
      </c>
      <c r="W393" s="99"/>
      <c r="X393" s="99"/>
      <c r="Y393" s="99"/>
      <c r="Z393" s="99"/>
      <c r="AA393" s="99"/>
      <c r="AB393" s="99"/>
      <c r="AC393" s="99"/>
      <c r="AD393" s="43"/>
      <c r="AE393" s="43"/>
      <c r="AF393" s="29"/>
      <c r="AG393" s="29"/>
      <c r="AH393" s="29"/>
      <c r="AI393" s="29"/>
      <c r="AJ393" s="29"/>
      <c r="AK393" s="29"/>
      <c r="AL393" s="29"/>
      <c r="AM393" s="29"/>
      <c r="AN393" s="29"/>
      <c r="AO393" s="29"/>
      <c r="AP393" s="29"/>
      <c r="AQ393" s="29"/>
      <c r="AR393" s="29"/>
      <c r="AS393" s="29"/>
      <c r="AT393" s="29"/>
      <c r="AU393" s="29"/>
      <c r="AV393" s="29"/>
      <c r="AW393" s="29"/>
      <c r="AX393" s="29"/>
      <c r="AY393" s="29"/>
      <c r="AZ393" s="29"/>
      <c r="BA393" s="29"/>
      <c r="BB393" s="29"/>
      <c r="BC393" s="29"/>
      <c r="BD393" s="29"/>
      <c r="BE393" s="29"/>
      <c r="BF393" s="29"/>
      <c r="BG393" s="29"/>
      <c r="BH393" s="29"/>
      <c r="BI393" s="29"/>
      <c r="BJ393" s="29"/>
      <c r="BK393" s="29"/>
      <c r="BL393" s="29"/>
      <c r="BM393" s="29"/>
      <c r="BN393" s="29"/>
      <c r="BO393" s="29"/>
      <c r="BP393" s="29"/>
      <c r="BQ393" s="29"/>
      <c r="BR393" s="29"/>
      <c r="BS393" s="29"/>
      <c r="BT393" s="29"/>
      <c r="BU393" s="29"/>
      <c r="BV393" s="29"/>
      <c r="BW393" s="29"/>
      <c r="BX393" s="29"/>
      <c r="BY393" s="29"/>
      <c r="BZ393" s="29"/>
      <c r="CA393" s="29"/>
      <c r="CB393" s="29"/>
      <c r="CC393" s="29"/>
      <c r="CD393" s="29"/>
      <c r="CE393" s="29"/>
      <c r="CF393" s="29"/>
      <c r="CG393" s="29"/>
      <c r="CH393" s="29"/>
      <c r="CI393" s="29"/>
      <c r="CJ393" s="29"/>
      <c r="CK393" s="29"/>
      <c r="CL393" s="29"/>
      <c r="CM393" s="29"/>
      <c r="CN393" s="29"/>
      <c r="CO393" s="29"/>
      <c r="CP393" s="29"/>
      <c r="CQ393" s="29"/>
      <c r="CR393" s="29"/>
      <c r="CS393" s="29"/>
      <c r="CT393" s="29"/>
      <c r="CU393" s="29"/>
      <c r="CV393" s="29"/>
      <c r="CW393" s="29"/>
      <c r="CX393" s="29"/>
      <c r="CY393" s="29"/>
      <c r="CZ393" s="29"/>
      <c r="DA393" s="29"/>
      <c r="DB393" s="29"/>
      <c r="DC393" s="29"/>
      <c r="DD393" s="29"/>
      <c r="DE393" s="29"/>
      <c r="DF393" s="29"/>
      <c r="DG393" s="29"/>
      <c r="DH393" s="29"/>
      <c r="DI393" s="29"/>
      <c r="DJ393" s="29"/>
      <c r="DK393" s="29"/>
      <c r="DL393" s="29"/>
      <c r="DM393" s="29"/>
      <c r="DN393" s="29"/>
      <c r="DO393" s="29"/>
      <c r="DP393" s="29"/>
      <c r="DQ393" s="29"/>
      <c r="DR393" s="29"/>
      <c r="DS393" s="29"/>
      <c r="DT393" s="29"/>
      <c r="DU393" s="29"/>
      <c r="DV393" s="29"/>
      <c r="DW393" s="29"/>
      <c r="DX393" s="29"/>
      <c r="DY393" s="29"/>
      <c r="DZ393" s="29"/>
      <c r="EA393" s="29"/>
      <c r="EB393" s="29"/>
      <c r="EC393" s="29"/>
      <c r="ED393" s="29"/>
      <c r="EE393" s="29"/>
      <c r="EF393" s="29"/>
      <c r="EG393" s="29"/>
      <c r="EH393" s="29"/>
      <c r="EI393" s="29"/>
      <c r="EJ393" s="29"/>
      <c r="EK393" s="29"/>
      <c r="EL393" s="29"/>
      <c r="EM393" s="29"/>
      <c r="EN393" s="29"/>
      <c r="EO393" s="29"/>
      <c r="EP393" s="29"/>
      <c r="EQ393" s="29"/>
      <c r="ER393" s="29"/>
      <c r="ES393" s="29"/>
      <c r="ET393" s="29"/>
      <c r="EU393" s="29"/>
      <c r="EV393" s="29"/>
      <c r="EW393" s="29"/>
      <c r="EX393" s="29"/>
      <c r="EY393" s="29"/>
      <c r="EZ393" s="29"/>
      <c r="FA393" s="29"/>
      <c r="FB393" s="29"/>
      <c r="FC393" s="29"/>
      <c r="FD393" s="29"/>
      <c r="FE393" s="29"/>
      <c r="FF393" s="29"/>
      <c r="FG393" s="29"/>
      <c r="FH393" s="29"/>
      <c r="FI393" s="29"/>
      <c r="FJ393" s="29"/>
      <c r="FK393" s="29"/>
      <c r="FL393" s="29"/>
      <c r="FM393" s="29"/>
      <c r="FN393" s="29"/>
      <c r="FO393" s="29"/>
      <c r="FP393" s="29"/>
      <c r="FQ393" s="29"/>
      <c r="FR393" s="29"/>
      <c r="FS393" s="29"/>
      <c r="FT393" s="29"/>
      <c r="FU393" s="29"/>
      <c r="FV393" s="29"/>
      <c r="FW393" s="29"/>
      <c r="FX393" s="29"/>
      <c r="FY393" s="29"/>
      <c r="FZ393" s="29"/>
      <c r="GA393" s="29"/>
      <c r="GB393" s="29"/>
      <c r="GC393" s="29"/>
      <c r="GD393" s="29"/>
      <c r="GE393" s="29"/>
      <c r="GF393" s="29"/>
      <c r="GG393" s="29"/>
      <c r="GH393" s="29"/>
      <c r="GI393" s="29"/>
      <c r="GJ393" s="29"/>
      <c r="GK393" s="29"/>
      <c r="GL393" s="29"/>
      <c r="GM393" s="29"/>
      <c r="GN393" s="29"/>
      <c r="GO393" s="29"/>
      <c r="GP393" s="29"/>
      <c r="GQ393" s="29"/>
      <c r="GR393" s="29"/>
      <c r="GS393" s="29"/>
      <c r="GT393" s="29"/>
      <c r="GU393" s="29"/>
      <c r="GV393" s="29"/>
      <c r="GW393" s="29"/>
      <c r="GX393" s="29"/>
      <c r="GY393" s="29"/>
      <c r="GZ393" s="29"/>
      <c r="HA393" s="29"/>
      <c r="HB393" s="29"/>
      <c r="HC393" s="29"/>
      <c r="HD393" s="29"/>
      <c r="HE393" s="29"/>
      <c r="HF393" s="29"/>
      <c r="HG393" s="29"/>
      <c r="HH393" s="29"/>
      <c r="HI393" s="29"/>
      <c r="HJ393" s="29"/>
      <c r="HK393" s="29"/>
      <c r="HL393" s="29"/>
      <c r="HM393" s="29"/>
      <c r="HN393" s="29"/>
      <c r="HO393" s="29"/>
      <c r="HP393" s="29"/>
      <c r="HQ393" s="29"/>
      <c r="HR393" s="29"/>
      <c r="HS393" s="29"/>
      <c r="HT393" s="29"/>
      <c r="HU393" s="29"/>
      <c r="HV393" s="29"/>
      <c r="HW393" s="29"/>
      <c r="HX393" s="29"/>
      <c r="HY393" s="29"/>
      <c r="HZ393" s="29"/>
      <c r="IA393" s="29"/>
      <c r="IB393" s="29"/>
      <c r="IC393" s="29"/>
      <c r="ID393" s="29"/>
      <c r="IE393" s="29"/>
      <c r="IF393" s="29"/>
      <c r="IG393" s="29"/>
      <c r="IH393" s="29"/>
      <c r="II393" s="29"/>
      <c r="IJ393" s="29"/>
      <c r="IK393" s="29"/>
      <c r="IL393" s="29"/>
      <c r="IM393" s="29"/>
      <c r="IN393" s="29"/>
      <c r="IO393" s="29"/>
      <c r="IP393" s="29"/>
      <c r="IQ393" s="29"/>
      <c r="IR393" s="29"/>
      <c r="IS393" s="29"/>
      <c r="IT393" s="29"/>
      <c r="IU393" s="29"/>
      <c r="IV393" s="29"/>
    </row>
    <row r="394" spans="1:256" s="35" customFormat="1" ht="27.6" x14ac:dyDescent="0.3">
      <c r="A394" s="28" t="s">
        <v>554</v>
      </c>
      <c r="B394" s="78" t="s">
        <v>271</v>
      </c>
      <c r="C394" s="79" t="s">
        <v>35</v>
      </c>
      <c r="D394" s="80" t="s">
        <v>39</v>
      </c>
      <c r="E394" s="79">
        <v>88</v>
      </c>
      <c r="F394" s="80" t="s">
        <v>69</v>
      </c>
      <c r="G394" s="89">
        <v>33801</v>
      </c>
      <c r="H394" s="85" t="s">
        <v>264</v>
      </c>
      <c r="I394" s="95"/>
      <c r="J394" s="125" t="s">
        <v>312</v>
      </c>
      <c r="K394" s="77" t="s">
        <v>211</v>
      </c>
      <c r="L394" s="89" t="s">
        <v>262</v>
      </c>
      <c r="M394" s="95" t="s">
        <v>126</v>
      </c>
      <c r="N394" s="85">
        <v>1</v>
      </c>
      <c r="O394" s="98">
        <v>1870</v>
      </c>
      <c r="P394" s="77" t="s">
        <v>38</v>
      </c>
      <c r="Q394" s="98">
        <v>1870</v>
      </c>
      <c r="R394" s="85"/>
      <c r="S394" s="99"/>
      <c r="T394" s="99"/>
      <c r="U394" s="99"/>
      <c r="V394" s="98">
        <v>1870</v>
      </c>
      <c r="W394" s="99"/>
      <c r="X394" s="99"/>
      <c r="Y394" s="99"/>
      <c r="Z394" s="99"/>
      <c r="AA394" s="99"/>
      <c r="AB394" s="99"/>
      <c r="AC394" s="99"/>
      <c r="AD394" s="43"/>
      <c r="AE394" s="43"/>
      <c r="AF394" s="29"/>
      <c r="AG394" s="29"/>
      <c r="AH394" s="29"/>
      <c r="AI394" s="29"/>
      <c r="AJ394" s="29"/>
      <c r="AK394" s="29"/>
      <c r="AL394" s="29"/>
      <c r="AM394" s="29"/>
      <c r="AN394" s="29"/>
      <c r="AO394" s="29"/>
      <c r="AP394" s="29"/>
      <c r="AQ394" s="29"/>
      <c r="AR394" s="29"/>
      <c r="AS394" s="29"/>
      <c r="AT394" s="29"/>
      <c r="AU394" s="29"/>
      <c r="AV394" s="29"/>
      <c r="AW394" s="29"/>
      <c r="AX394" s="29"/>
      <c r="AY394" s="29"/>
      <c r="AZ394" s="29"/>
      <c r="BA394" s="29"/>
      <c r="BB394" s="29"/>
      <c r="BC394" s="29"/>
      <c r="BD394" s="29"/>
      <c r="BE394" s="29"/>
      <c r="BF394" s="29"/>
      <c r="BG394" s="29"/>
      <c r="BH394" s="29"/>
      <c r="BI394" s="29"/>
      <c r="BJ394" s="29"/>
      <c r="BK394" s="29"/>
      <c r="BL394" s="29"/>
      <c r="BM394" s="29"/>
      <c r="BN394" s="29"/>
      <c r="BO394" s="29"/>
      <c r="BP394" s="29"/>
      <c r="BQ394" s="29"/>
      <c r="BR394" s="29"/>
      <c r="BS394" s="29"/>
      <c r="BT394" s="29"/>
      <c r="BU394" s="29"/>
      <c r="BV394" s="29"/>
      <c r="BW394" s="29"/>
      <c r="BX394" s="29"/>
      <c r="BY394" s="29"/>
      <c r="BZ394" s="29"/>
      <c r="CA394" s="29"/>
      <c r="CB394" s="29"/>
      <c r="CC394" s="29"/>
      <c r="CD394" s="29"/>
      <c r="CE394" s="29"/>
      <c r="CF394" s="29"/>
      <c r="CG394" s="29"/>
      <c r="CH394" s="29"/>
      <c r="CI394" s="29"/>
      <c r="CJ394" s="29"/>
      <c r="CK394" s="29"/>
      <c r="CL394" s="29"/>
      <c r="CM394" s="29"/>
      <c r="CN394" s="29"/>
      <c r="CO394" s="29"/>
      <c r="CP394" s="29"/>
      <c r="CQ394" s="29"/>
      <c r="CR394" s="29"/>
      <c r="CS394" s="29"/>
      <c r="CT394" s="29"/>
      <c r="CU394" s="29"/>
      <c r="CV394" s="29"/>
      <c r="CW394" s="29"/>
      <c r="CX394" s="29"/>
      <c r="CY394" s="29"/>
      <c r="CZ394" s="29"/>
      <c r="DA394" s="29"/>
      <c r="DB394" s="29"/>
      <c r="DC394" s="29"/>
      <c r="DD394" s="29"/>
      <c r="DE394" s="29"/>
      <c r="DF394" s="29"/>
      <c r="DG394" s="29"/>
      <c r="DH394" s="29"/>
      <c r="DI394" s="29"/>
      <c r="DJ394" s="29"/>
      <c r="DK394" s="29"/>
      <c r="DL394" s="29"/>
      <c r="DM394" s="29"/>
      <c r="DN394" s="29"/>
      <c r="DO394" s="29"/>
      <c r="DP394" s="29"/>
      <c r="DQ394" s="29"/>
      <c r="DR394" s="29"/>
      <c r="DS394" s="29"/>
      <c r="DT394" s="29"/>
      <c r="DU394" s="29"/>
      <c r="DV394" s="29"/>
      <c r="DW394" s="29"/>
      <c r="DX394" s="29"/>
      <c r="DY394" s="29"/>
      <c r="DZ394" s="29"/>
      <c r="EA394" s="29"/>
      <c r="EB394" s="29"/>
      <c r="EC394" s="29"/>
      <c r="ED394" s="29"/>
      <c r="EE394" s="29"/>
      <c r="EF394" s="29"/>
      <c r="EG394" s="29"/>
      <c r="EH394" s="29"/>
      <c r="EI394" s="29"/>
      <c r="EJ394" s="29"/>
      <c r="EK394" s="29"/>
      <c r="EL394" s="29"/>
      <c r="EM394" s="29"/>
      <c r="EN394" s="29"/>
      <c r="EO394" s="29"/>
      <c r="EP394" s="29"/>
      <c r="EQ394" s="29"/>
      <c r="ER394" s="29"/>
      <c r="ES394" s="29"/>
      <c r="ET394" s="29"/>
      <c r="EU394" s="29"/>
      <c r="EV394" s="29"/>
      <c r="EW394" s="29"/>
      <c r="EX394" s="29"/>
      <c r="EY394" s="29"/>
      <c r="EZ394" s="29"/>
      <c r="FA394" s="29"/>
      <c r="FB394" s="29"/>
      <c r="FC394" s="29"/>
      <c r="FD394" s="29"/>
      <c r="FE394" s="29"/>
      <c r="FF394" s="29"/>
      <c r="FG394" s="29"/>
      <c r="FH394" s="29"/>
      <c r="FI394" s="29"/>
      <c r="FJ394" s="29"/>
      <c r="FK394" s="29"/>
      <c r="FL394" s="29"/>
      <c r="FM394" s="29"/>
      <c r="FN394" s="29"/>
      <c r="FO394" s="29"/>
      <c r="FP394" s="29"/>
      <c r="FQ394" s="29"/>
      <c r="FR394" s="29"/>
      <c r="FS394" s="29"/>
      <c r="FT394" s="29"/>
      <c r="FU394" s="29"/>
      <c r="FV394" s="29"/>
      <c r="FW394" s="29"/>
      <c r="FX394" s="29"/>
      <c r="FY394" s="29"/>
      <c r="FZ394" s="29"/>
      <c r="GA394" s="29"/>
      <c r="GB394" s="29"/>
      <c r="GC394" s="29"/>
      <c r="GD394" s="29"/>
      <c r="GE394" s="29"/>
      <c r="GF394" s="29"/>
      <c r="GG394" s="29"/>
      <c r="GH394" s="29"/>
      <c r="GI394" s="29"/>
      <c r="GJ394" s="29"/>
      <c r="GK394" s="29"/>
      <c r="GL394" s="29"/>
      <c r="GM394" s="29"/>
      <c r="GN394" s="29"/>
      <c r="GO394" s="29"/>
      <c r="GP394" s="29"/>
      <c r="GQ394" s="29"/>
      <c r="GR394" s="29"/>
      <c r="GS394" s="29"/>
      <c r="GT394" s="29"/>
      <c r="GU394" s="29"/>
      <c r="GV394" s="29"/>
      <c r="GW394" s="29"/>
      <c r="GX394" s="29"/>
      <c r="GY394" s="29"/>
      <c r="GZ394" s="29"/>
      <c r="HA394" s="29"/>
      <c r="HB394" s="29"/>
      <c r="HC394" s="29"/>
      <c r="HD394" s="29"/>
      <c r="HE394" s="29"/>
      <c r="HF394" s="29"/>
      <c r="HG394" s="29"/>
      <c r="HH394" s="29"/>
      <c r="HI394" s="29"/>
      <c r="HJ394" s="29"/>
      <c r="HK394" s="29"/>
      <c r="HL394" s="29"/>
      <c r="HM394" s="29"/>
      <c r="HN394" s="29"/>
      <c r="HO394" s="29"/>
      <c r="HP394" s="29"/>
      <c r="HQ394" s="29"/>
      <c r="HR394" s="29"/>
      <c r="HS394" s="29"/>
      <c r="HT394" s="29"/>
      <c r="HU394" s="29"/>
      <c r="HV394" s="29"/>
      <c r="HW394" s="29"/>
      <c r="HX394" s="29"/>
      <c r="HY394" s="29"/>
      <c r="HZ394" s="29"/>
      <c r="IA394" s="29"/>
      <c r="IB394" s="29"/>
      <c r="IC394" s="29"/>
      <c r="ID394" s="29"/>
      <c r="IE394" s="29"/>
      <c r="IF394" s="29"/>
      <c r="IG394" s="29"/>
      <c r="IH394" s="29"/>
      <c r="II394" s="29"/>
      <c r="IJ394" s="29"/>
      <c r="IK394" s="29"/>
      <c r="IL394" s="29"/>
      <c r="IM394" s="29"/>
      <c r="IN394" s="29"/>
      <c r="IO394" s="29"/>
      <c r="IP394" s="29"/>
      <c r="IQ394" s="29"/>
      <c r="IR394" s="29"/>
      <c r="IS394" s="29"/>
      <c r="IT394" s="29"/>
      <c r="IU394" s="29"/>
      <c r="IV394" s="29"/>
    </row>
    <row r="395" spans="1:256" s="35" customFormat="1" ht="27.6" x14ac:dyDescent="0.3">
      <c r="A395" s="28" t="s">
        <v>554</v>
      </c>
      <c r="B395" s="78" t="s">
        <v>271</v>
      </c>
      <c r="C395" s="79" t="s">
        <v>35</v>
      </c>
      <c r="D395" s="80" t="s">
        <v>44</v>
      </c>
      <c r="E395" s="79" t="s">
        <v>35</v>
      </c>
      <c r="F395" s="80" t="s">
        <v>37</v>
      </c>
      <c r="G395" s="89">
        <v>35901</v>
      </c>
      <c r="H395" s="85" t="s">
        <v>313</v>
      </c>
      <c r="I395" s="95"/>
      <c r="J395" s="125" t="s">
        <v>314</v>
      </c>
      <c r="K395" s="77" t="s">
        <v>211</v>
      </c>
      <c r="L395" s="89" t="s">
        <v>262</v>
      </c>
      <c r="M395" s="95" t="s">
        <v>126</v>
      </c>
      <c r="N395" s="85">
        <v>1</v>
      </c>
      <c r="O395" s="98">
        <v>2700</v>
      </c>
      <c r="P395" s="77" t="s">
        <v>38</v>
      </c>
      <c r="Q395" s="98">
        <v>2700</v>
      </c>
      <c r="R395" s="85"/>
      <c r="S395" s="99"/>
      <c r="T395" s="99"/>
      <c r="U395" s="99"/>
      <c r="V395" s="98">
        <v>2700</v>
      </c>
      <c r="W395" s="99"/>
      <c r="X395" s="99"/>
      <c r="Y395" s="99"/>
      <c r="Z395" s="99"/>
      <c r="AA395" s="99"/>
      <c r="AB395" s="99"/>
      <c r="AC395" s="99"/>
      <c r="AD395" s="43"/>
      <c r="AE395" s="43"/>
      <c r="AF395" s="29"/>
      <c r="AG395" s="29"/>
      <c r="AH395" s="29"/>
      <c r="AI395" s="29"/>
      <c r="AJ395" s="29"/>
      <c r="AK395" s="29"/>
      <c r="AL395" s="29"/>
      <c r="AM395" s="29"/>
      <c r="AN395" s="29"/>
      <c r="AO395" s="29"/>
      <c r="AP395" s="29"/>
      <c r="AQ395" s="29"/>
      <c r="AR395" s="29"/>
      <c r="AS395" s="29"/>
      <c r="AT395" s="29"/>
      <c r="AU395" s="29"/>
      <c r="AV395" s="29"/>
      <c r="AW395" s="29"/>
      <c r="AX395" s="29"/>
      <c r="AY395" s="29"/>
      <c r="AZ395" s="29"/>
      <c r="BA395" s="29"/>
      <c r="BB395" s="29"/>
      <c r="BC395" s="29"/>
      <c r="BD395" s="29"/>
      <c r="BE395" s="29"/>
      <c r="BF395" s="29"/>
      <c r="BG395" s="29"/>
      <c r="BH395" s="29"/>
      <c r="BI395" s="29"/>
      <c r="BJ395" s="29"/>
      <c r="BK395" s="29"/>
      <c r="BL395" s="29"/>
      <c r="BM395" s="29"/>
      <c r="BN395" s="29"/>
      <c r="BO395" s="29"/>
      <c r="BP395" s="29"/>
      <c r="BQ395" s="29"/>
      <c r="BR395" s="29"/>
      <c r="BS395" s="29"/>
      <c r="BT395" s="29"/>
      <c r="BU395" s="29"/>
      <c r="BV395" s="29"/>
      <c r="BW395" s="29"/>
      <c r="BX395" s="29"/>
      <c r="BY395" s="29"/>
      <c r="BZ395" s="29"/>
      <c r="CA395" s="29"/>
      <c r="CB395" s="29"/>
      <c r="CC395" s="29"/>
      <c r="CD395" s="29"/>
      <c r="CE395" s="29"/>
      <c r="CF395" s="29"/>
      <c r="CG395" s="29"/>
      <c r="CH395" s="29"/>
      <c r="CI395" s="29"/>
      <c r="CJ395" s="29"/>
      <c r="CK395" s="29"/>
      <c r="CL395" s="29"/>
      <c r="CM395" s="29"/>
      <c r="CN395" s="29"/>
      <c r="CO395" s="29"/>
      <c r="CP395" s="29"/>
      <c r="CQ395" s="29"/>
      <c r="CR395" s="29"/>
      <c r="CS395" s="29"/>
      <c r="CT395" s="29"/>
      <c r="CU395" s="29"/>
      <c r="CV395" s="29"/>
      <c r="CW395" s="29"/>
      <c r="CX395" s="29"/>
      <c r="CY395" s="29"/>
      <c r="CZ395" s="29"/>
      <c r="DA395" s="29"/>
      <c r="DB395" s="29"/>
      <c r="DC395" s="29"/>
      <c r="DD395" s="29"/>
      <c r="DE395" s="29"/>
      <c r="DF395" s="29"/>
      <c r="DG395" s="29"/>
      <c r="DH395" s="29"/>
      <c r="DI395" s="29"/>
      <c r="DJ395" s="29"/>
      <c r="DK395" s="29"/>
      <c r="DL395" s="29"/>
      <c r="DM395" s="29"/>
      <c r="DN395" s="29"/>
      <c r="DO395" s="29"/>
      <c r="DP395" s="29"/>
      <c r="DQ395" s="29"/>
      <c r="DR395" s="29"/>
      <c r="DS395" s="29"/>
      <c r="DT395" s="29"/>
      <c r="DU395" s="29"/>
      <c r="DV395" s="29"/>
      <c r="DW395" s="29"/>
      <c r="DX395" s="29"/>
      <c r="DY395" s="29"/>
      <c r="DZ395" s="29"/>
      <c r="EA395" s="29"/>
      <c r="EB395" s="29"/>
      <c r="EC395" s="29"/>
      <c r="ED395" s="29"/>
      <c r="EE395" s="29"/>
      <c r="EF395" s="29"/>
      <c r="EG395" s="29"/>
      <c r="EH395" s="29"/>
      <c r="EI395" s="29"/>
      <c r="EJ395" s="29"/>
      <c r="EK395" s="29"/>
      <c r="EL395" s="29"/>
      <c r="EM395" s="29"/>
      <c r="EN395" s="29"/>
      <c r="EO395" s="29"/>
      <c r="EP395" s="29"/>
      <c r="EQ395" s="29"/>
      <c r="ER395" s="29"/>
      <c r="ES395" s="29"/>
      <c r="ET395" s="29"/>
      <c r="EU395" s="29"/>
      <c r="EV395" s="29"/>
      <c r="EW395" s="29"/>
      <c r="EX395" s="29"/>
      <c r="EY395" s="29"/>
      <c r="EZ395" s="29"/>
      <c r="FA395" s="29"/>
      <c r="FB395" s="29"/>
      <c r="FC395" s="29"/>
      <c r="FD395" s="29"/>
      <c r="FE395" s="29"/>
      <c r="FF395" s="29"/>
      <c r="FG395" s="29"/>
      <c r="FH395" s="29"/>
      <c r="FI395" s="29"/>
      <c r="FJ395" s="29"/>
      <c r="FK395" s="29"/>
      <c r="FL395" s="29"/>
      <c r="FM395" s="29"/>
      <c r="FN395" s="29"/>
      <c r="FO395" s="29"/>
      <c r="FP395" s="29"/>
      <c r="FQ395" s="29"/>
      <c r="FR395" s="29"/>
      <c r="FS395" s="29"/>
      <c r="FT395" s="29"/>
      <c r="FU395" s="29"/>
      <c r="FV395" s="29"/>
      <c r="FW395" s="29"/>
      <c r="FX395" s="29"/>
      <c r="FY395" s="29"/>
      <c r="FZ395" s="29"/>
      <c r="GA395" s="29"/>
      <c r="GB395" s="29"/>
      <c r="GC395" s="29"/>
      <c r="GD395" s="29"/>
      <c r="GE395" s="29"/>
      <c r="GF395" s="29"/>
      <c r="GG395" s="29"/>
      <c r="GH395" s="29"/>
      <c r="GI395" s="29"/>
      <c r="GJ395" s="29"/>
      <c r="GK395" s="29"/>
      <c r="GL395" s="29"/>
      <c r="GM395" s="29"/>
      <c r="GN395" s="29"/>
      <c r="GO395" s="29"/>
      <c r="GP395" s="29"/>
      <c r="GQ395" s="29"/>
      <c r="GR395" s="29"/>
      <c r="GS395" s="29"/>
      <c r="GT395" s="29"/>
      <c r="GU395" s="29"/>
      <c r="GV395" s="29"/>
      <c r="GW395" s="29"/>
      <c r="GX395" s="29"/>
      <c r="GY395" s="29"/>
      <c r="GZ395" s="29"/>
      <c r="HA395" s="29"/>
      <c r="HB395" s="29"/>
      <c r="HC395" s="29"/>
      <c r="HD395" s="29"/>
      <c r="HE395" s="29"/>
      <c r="HF395" s="29"/>
      <c r="HG395" s="29"/>
      <c r="HH395" s="29"/>
      <c r="HI395" s="29"/>
      <c r="HJ395" s="29"/>
      <c r="HK395" s="29"/>
      <c r="HL395" s="29"/>
      <c r="HM395" s="29"/>
      <c r="HN395" s="29"/>
      <c r="HO395" s="29"/>
      <c r="HP395" s="29"/>
      <c r="HQ395" s="29"/>
      <c r="HR395" s="29"/>
      <c r="HS395" s="29"/>
      <c r="HT395" s="29"/>
      <c r="HU395" s="29"/>
      <c r="HV395" s="29"/>
      <c r="HW395" s="29"/>
      <c r="HX395" s="29"/>
      <c r="HY395" s="29"/>
      <c r="HZ395" s="29"/>
      <c r="IA395" s="29"/>
      <c r="IB395" s="29"/>
      <c r="IC395" s="29"/>
      <c r="ID395" s="29"/>
      <c r="IE395" s="29"/>
      <c r="IF395" s="29"/>
      <c r="IG395" s="29"/>
      <c r="IH395" s="29"/>
      <c r="II395" s="29"/>
      <c r="IJ395" s="29"/>
      <c r="IK395" s="29"/>
      <c r="IL395" s="29"/>
      <c r="IM395" s="29"/>
      <c r="IN395" s="29"/>
      <c r="IO395" s="29"/>
      <c r="IP395" s="29"/>
      <c r="IQ395" s="29"/>
      <c r="IR395" s="29"/>
      <c r="IS395" s="29"/>
      <c r="IT395" s="29"/>
      <c r="IU395" s="29"/>
      <c r="IV395" s="29"/>
    </row>
    <row r="396" spans="1:256" s="35" customFormat="1" ht="27.6" x14ac:dyDescent="0.3">
      <c r="A396" s="28" t="s">
        <v>554</v>
      </c>
      <c r="B396" s="78" t="s">
        <v>271</v>
      </c>
      <c r="C396" s="79" t="s">
        <v>35</v>
      </c>
      <c r="D396" s="80" t="s">
        <v>36</v>
      </c>
      <c r="E396" s="79" t="s">
        <v>35</v>
      </c>
      <c r="F396" s="80" t="s">
        <v>40</v>
      </c>
      <c r="G396" s="89">
        <v>32201</v>
      </c>
      <c r="H396" s="85" t="s">
        <v>270</v>
      </c>
      <c r="I396" s="95"/>
      <c r="J396" s="125" t="s">
        <v>315</v>
      </c>
      <c r="K396" s="77" t="s">
        <v>211</v>
      </c>
      <c r="L396" s="89" t="s">
        <v>262</v>
      </c>
      <c r="M396" s="95" t="s">
        <v>126</v>
      </c>
      <c r="N396" s="85">
        <v>1</v>
      </c>
      <c r="O396" s="98">
        <v>47058.16</v>
      </c>
      <c r="P396" s="77" t="s">
        <v>38</v>
      </c>
      <c r="Q396" s="98">
        <v>47058.16</v>
      </c>
      <c r="R396" s="85"/>
      <c r="S396" s="99"/>
      <c r="T396" s="99"/>
      <c r="U396" s="99"/>
      <c r="V396" s="98">
        <v>47058.16</v>
      </c>
      <c r="W396" s="99"/>
      <c r="X396" s="99"/>
      <c r="Y396" s="99"/>
      <c r="Z396" s="99"/>
      <c r="AA396" s="99"/>
      <c r="AB396" s="99"/>
      <c r="AC396" s="99"/>
      <c r="AD396" s="43"/>
      <c r="AE396" s="43"/>
      <c r="AF396" s="29"/>
      <c r="AG396" s="29"/>
      <c r="AH396" s="29"/>
      <c r="AI396" s="29"/>
      <c r="AJ396" s="29"/>
      <c r="AK396" s="29"/>
      <c r="AL396" s="29"/>
      <c r="AM396" s="29"/>
      <c r="AN396" s="29"/>
      <c r="AO396" s="29"/>
      <c r="AP396" s="29"/>
      <c r="AQ396" s="29"/>
      <c r="AR396" s="29"/>
      <c r="AS396" s="29"/>
      <c r="AT396" s="29"/>
      <c r="AU396" s="29"/>
      <c r="AV396" s="29"/>
      <c r="AW396" s="29"/>
      <c r="AX396" s="29"/>
      <c r="AY396" s="29"/>
      <c r="AZ396" s="29"/>
      <c r="BA396" s="29"/>
      <c r="BB396" s="29"/>
      <c r="BC396" s="29"/>
      <c r="BD396" s="29"/>
      <c r="BE396" s="29"/>
      <c r="BF396" s="29"/>
      <c r="BG396" s="29"/>
      <c r="BH396" s="29"/>
      <c r="BI396" s="29"/>
      <c r="BJ396" s="29"/>
      <c r="BK396" s="29"/>
      <c r="BL396" s="29"/>
      <c r="BM396" s="29"/>
      <c r="BN396" s="29"/>
      <c r="BO396" s="29"/>
      <c r="BP396" s="29"/>
      <c r="BQ396" s="29"/>
      <c r="BR396" s="29"/>
      <c r="BS396" s="29"/>
      <c r="BT396" s="29"/>
      <c r="BU396" s="29"/>
      <c r="BV396" s="29"/>
      <c r="BW396" s="29"/>
      <c r="BX396" s="29"/>
      <c r="BY396" s="29"/>
      <c r="BZ396" s="29"/>
      <c r="CA396" s="29"/>
      <c r="CB396" s="29"/>
      <c r="CC396" s="29"/>
      <c r="CD396" s="29"/>
      <c r="CE396" s="29"/>
      <c r="CF396" s="29"/>
      <c r="CG396" s="29"/>
      <c r="CH396" s="29"/>
      <c r="CI396" s="29"/>
      <c r="CJ396" s="29"/>
      <c r="CK396" s="29"/>
      <c r="CL396" s="29"/>
      <c r="CM396" s="29"/>
      <c r="CN396" s="29"/>
      <c r="CO396" s="29"/>
      <c r="CP396" s="29"/>
      <c r="CQ396" s="29"/>
      <c r="CR396" s="29"/>
      <c r="CS396" s="29"/>
      <c r="CT396" s="29"/>
      <c r="CU396" s="29"/>
      <c r="CV396" s="29"/>
      <c r="CW396" s="29"/>
      <c r="CX396" s="29"/>
      <c r="CY396" s="29"/>
      <c r="CZ396" s="29"/>
      <c r="DA396" s="29"/>
      <c r="DB396" s="29"/>
      <c r="DC396" s="29"/>
      <c r="DD396" s="29"/>
      <c r="DE396" s="29"/>
      <c r="DF396" s="29"/>
      <c r="DG396" s="29"/>
      <c r="DH396" s="29"/>
      <c r="DI396" s="29"/>
      <c r="DJ396" s="29"/>
      <c r="DK396" s="29"/>
      <c r="DL396" s="29"/>
      <c r="DM396" s="29"/>
      <c r="DN396" s="29"/>
      <c r="DO396" s="29"/>
      <c r="DP396" s="29"/>
      <c r="DQ396" s="29"/>
      <c r="DR396" s="29"/>
      <c r="DS396" s="29"/>
      <c r="DT396" s="29"/>
      <c r="DU396" s="29"/>
      <c r="DV396" s="29"/>
      <c r="DW396" s="29"/>
      <c r="DX396" s="29"/>
      <c r="DY396" s="29"/>
      <c r="DZ396" s="29"/>
      <c r="EA396" s="29"/>
      <c r="EB396" s="29"/>
      <c r="EC396" s="29"/>
      <c r="ED396" s="29"/>
      <c r="EE396" s="29"/>
      <c r="EF396" s="29"/>
      <c r="EG396" s="29"/>
      <c r="EH396" s="29"/>
      <c r="EI396" s="29"/>
      <c r="EJ396" s="29"/>
      <c r="EK396" s="29"/>
      <c r="EL396" s="29"/>
      <c r="EM396" s="29"/>
      <c r="EN396" s="29"/>
      <c r="EO396" s="29"/>
      <c r="EP396" s="29"/>
      <c r="EQ396" s="29"/>
      <c r="ER396" s="29"/>
      <c r="ES396" s="29"/>
      <c r="ET396" s="29"/>
      <c r="EU396" s="29"/>
      <c r="EV396" s="29"/>
      <c r="EW396" s="29"/>
      <c r="EX396" s="29"/>
      <c r="EY396" s="29"/>
      <c r="EZ396" s="29"/>
      <c r="FA396" s="29"/>
      <c r="FB396" s="29"/>
      <c r="FC396" s="29"/>
      <c r="FD396" s="29"/>
      <c r="FE396" s="29"/>
      <c r="FF396" s="29"/>
      <c r="FG396" s="29"/>
      <c r="FH396" s="29"/>
      <c r="FI396" s="29"/>
      <c r="FJ396" s="29"/>
      <c r="FK396" s="29"/>
      <c r="FL396" s="29"/>
      <c r="FM396" s="29"/>
      <c r="FN396" s="29"/>
      <c r="FO396" s="29"/>
      <c r="FP396" s="29"/>
      <c r="FQ396" s="29"/>
      <c r="FR396" s="29"/>
      <c r="FS396" s="29"/>
      <c r="FT396" s="29"/>
      <c r="FU396" s="29"/>
      <c r="FV396" s="29"/>
      <c r="FW396" s="29"/>
      <c r="FX396" s="29"/>
      <c r="FY396" s="29"/>
      <c r="FZ396" s="29"/>
      <c r="GA396" s="29"/>
      <c r="GB396" s="29"/>
      <c r="GC396" s="29"/>
      <c r="GD396" s="29"/>
      <c r="GE396" s="29"/>
      <c r="GF396" s="29"/>
      <c r="GG396" s="29"/>
      <c r="GH396" s="29"/>
      <c r="GI396" s="29"/>
      <c r="GJ396" s="29"/>
      <c r="GK396" s="29"/>
      <c r="GL396" s="29"/>
      <c r="GM396" s="29"/>
      <c r="GN396" s="29"/>
      <c r="GO396" s="29"/>
      <c r="GP396" s="29"/>
      <c r="GQ396" s="29"/>
      <c r="GR396" s="29"/>
      <c r="GS396" s="29"/>
      <c r="GT396" s="29"/>
      <c r="GU396" s="29"/>
      <c r="GV396" s="29"/>
      <c r="GW396" s="29"/>
      <c r="GX396" s="29"/>
      <c r="GY396" s="29"/>
      <c r="GZ396" s="29"/>
      <c r="HA396" s="29"/>
      <c r="HB396" s="29"/>
      <c r="HC396" s="29"/>
      <c r="HD396" s="29"/>
      <c r="HE396" s="29"/>
      <c r="HF396" s="29"/>
      <c r="HG396" s="29"/>
      <c r="HH396" s="29"/>
      <c r="HI396" s="29"/>
      <c r="HJ396" s="29"/>
      <c r="HK396" s="29"/>
      <c r="HL396" s="29"/>
      <c r="HM396" s="29"/>
      <c r="HN396" s="29"/>
      <c r="HO396" s="29"/>
      <c r="HP396" s="29"/>
      <c r="HQ396" s="29"/>
      <c r="HR396" s="29"/>
      <c r="HS396" s="29"/>
      <c r="HT396" s="29"/>
      <c r="HU396" s="29"/>
      <c r="HV396" s="29"/>
      <c r="HW396" s="29"/>
      <c r="HX396" s="29"/>
      <c r="HY396" s="29"/>
      <c r="HZ396" s="29"/>
      <c r="IA396" s="29"/>
      <c r="IB396" s="29"/>
      <c r="IC396" s="29"/>
      <c r="ID396" s="29"/>
      <c r="IE396" s="29"/>
      <c r="IF396" s="29"/>
      <c r="IG396" s="29"/>
      <c r="IH396" s="29"/>
      <c r="II396" s="29"/>
      <c r="IJ396" s="29"/>
      <c r="IK396" s="29"/>
      <c r="IL396" s="29"/>
      <c r="IM396" s="29"/>
      <c r="IN396" s="29"/>
      <c r="IO396" s="29"/>
      <c r="IP396" s="29"/>
      <c r="IQ396" s="29"/>
      <c r="IR396" s="29"/>
      <c r="IS396" s="29"/>
      <c r="IT396" s="29"/>
      <c r="IU396" s="29"/>
      <c r="IV396" s="29"/>
    </row>
    <row r="397" spans="1:256" s="35" customFormat="1" ht="27.6" x14ac:dyDescent="0.3">
      <c r="A397" s="28" t="s">
        <v>554</v>
      </c>
      <c r="B397" s="78" t="s">
        <v>271</v>
      </c>
      <c r="C397" s="79" t="s">
        <v>35</v>
      </c>
      <c r="D397" s="80" t="s">
        <v>36</v>
      </c>
      <c r="E397" s="79" t="s">
        <v>35</v>
      </c>
      <c r="F397" s="80" t="s">
        <v>40</v>
      </c>
      <c r="G397" s="89">
        <v>32201</v>
      </c>
      <c r="H397" s="85" t="s">
        <v>270</v>
      </c>
      <c r="I397" s="95"/>
      <c r="J397" s="125" t="s">
        <v>316</v>
      </c>
      <c r="K397" s="77" t="s">
        <v>211</v>
      </c>
      <c r="L397" s="89" t="s">
        <v>262</v>
      </c>
      <c r="M397" s="95" t="s">
        <v>126</v>
      </c>
      <c r="N397" s="85">
        <v>1</v>
      </c>
      <c r="O397" s="98">
        <v>42161.51</v>
      </c>
      <c r="P397" s="77" t="s">
        <v>38</v>
      </c>
      <c r="Q397" s="98">
        <v>42161.51</v>
      </c>
      <c r="R397" s="85"/>
      <c r="S397" s="99"/>
      <c r="T397" s="99"/>
      <c r="U397" s="99"/>
      <c r="V397" s="98">
        <v>42161.51</v>
      </c>
      <c r="W397" s="99"/>
      <c r="X397" s="99"/>
      <c r="Y397" s="99"/>
      <c r="Z397" s="99"/>
      <c r="AA397" s="99"/>
      <c r="AB397" s="99"/>
      <c r="AC397" s="99"/>
      <c r="AD397" s="43"/>
      <c r="AE397" s="43"/>
      <c r="AF397" s="29"/>
      <c r="AG397" s="29"/>
      <c r="AH397" s="29"/>
      <c r="AI397" s="29"/>
      <c r="AJ397" s="29"/>
      <c r="AK397" s="29"/>
      <c r="AL397" s="29"/>
      <c r="AM397" s="29"/>
      <c r="AN397" s="29"/>
      <c r="AO397" s="29"/>
      <c r="AP397" s="29"/>
      <c r="AQ397" s="29"/>
      <c r="AR397" s="29"/>
      <c r="AS397" s="29"/>
      <c r="AT397" s="29"/>
      <c r="AU397" s="29"/>
      <c r="AV397" s="29"/>
      <c r="AW397" s="29"/>
      <c r="AX397" s="29"/>
      <c r="AY397" s="29"/>
      <c r="AZ397" s="29"/>
      <c r="BA397" s="29"/>
      <c r="BB397" s="29"/>
      <c r="BC397" s="29"/>
      <c r="BD397" s="29"/>
      <c r="BE397" s="29"/>
      <c r="BF397" s="29"/>
      <c r="BG397" s="29"/>
      <c r="BH397" s="29"/>
      <c r="BI397" s="29"/>
      <c r="BJ397" s="29"/>
      <c r="BK397" s="29"/>
      <c r="BL397" s="29"/>
      <c r="BM397" s="29"/>
      <c r="BN397" s="29"/>
      <c r="BO397" s="29"/>
      <c r="BP397" s="29"/>
      <c r="BQ397" s="29"/>
      <c r="BR397" s="29"/>
      <c r="BS397" s="29"/>
      <c r="BT397" s="29"/>
      <c r="BU397" s="29"/>
      <c r="BV397" s="29"/>
      <c r="BW397" s="29"/>
      <c r="BX397" s="29"/>
      <c r="BY397" s="29"/>
      <c r="BZ397" s="29"/>
      <c r="CA397" s="29"/>
      <c r="CB397" s="29"/>
      <c r="CC397" s="29"/>
      <c r="CD397" s="29"/>
      <c r="CE397" s="29"/>
      <c r="CF397" s="29"/>
      <c r="CG397" s="29"/>
      <c r="CH397" s="29"/>
      <c r="CI397" s="29"/>
      <c r="CJ397" s="29"/>
      <c r="CK397" s="29"/>
      <c r="CL397" s="29"/>
      <c r="CM397" s="29"/>
      <c r="CN397" s="29"/>
      <c r="CO397" s="29"/>
      <c r="CP397" s="29"/>
      <c r="CQ397" s="29"/>
      <c r="CR397" s="29"/>
      <c r="CS397" s="29"/>
      <c r="CT397" s="29"/>
      <c r="CU397" s="29"/>
      <c r="CV397" s="29"/>
      <c r="CW397" s="29"/>
      <c r="CX397" s="29"/>
      <c r="CY397" s="29"/>
      <c r="CZ397" s="29"/>
      <c r="DA397" s="29"/>
      <c r="DB397" s="29"/>
      <c r="DC397" s="29"/>
      <c r="DD397" s="29"/>
      <c r="DE397" s="29"/>
      <c r="DF397" s="29"/>
      <c r="DG397" s="29"/>
      <c r="DH397" s="29"/>
      <c r="DI397" s="29"/>
      <c r="DJ397" s="29"/>
      <c r="DK397" s="29"/>
      <c r="DL397" s="29"/>
      <c r="DM397" s="29"/>
      <c r="DN397" s="29"/>
      <c r="DO397" s="29"/>
      <c r="DP397" s="29"/>
      <c r="DQ397" s="29"/>
      <c r="DR397" s="29"/>
      <c r="DS397" s="29"/>
      <c r="DT397" s="29"/>
      <c r="DU397" s="29"/>
      <c r="DV397" s="29"/>
      <c r="DW397" s="29"/>
      <c r="DX397" s="29"/>
      <c r="DY397" s="29"/>
      <c r="DZ397" s="29"/>
      <c r="EA397" s="29"/>
      <c r="EB397" s="29"/>
      <c r="EC397" s="29"/>
      <c r="ED397" s="29"/>
      <c r="EE397" s="29"/>
      <c r="EF397" s="29"/>
      <c r="EG397" s="29"/>
      <c r="EH397" s="29"/>
      <c r="EI397" s="29"/>
      <c r="EJ397" s="29"/>
      <c r="EK397" s="29"/>
      <c r="EL397" s="29"/>
      <c r="EM397" s="29"/>
      <c r="EN397" s="29"/>
      <c r="EO397" s="29"/>
      <c r="EP397" s="29"/>
      <c r="EQ397" s="29"/>
      <c r="ER397" s="29"/>
      <c r="ES397" s="29"/>
      <c r="ET397" s="29"/>
      <c r="EU397" s="29"/>
      <c r="EV397" s="29"/>
      <c r="EW397" s="29"/>
      <c r="EX397" s="29"/>
      <c r="EY397" s="29"/>
      <c r="EZ397" s="29"/>
      <c r="FA397" s="29"/>
      <c r="FB397" s="29"/>
      <c r="FC397" s="29"/>
      <c r="FD397" s="29"/>
      <c r="FE397" s="29"/>
      <c r="FF397" s="29"/>
      <c r="FG397" s="29"/>
      <c r="FH397" s="29"/>
      <c r="FI397" s="29"/>
      <c r="FJ397" s="29"/>
      <c r="FK397" s="29"/>
      <c r="FL397" s="29"/>
      <c r="FM397" s="29"/>
      <c r="FN397" s="29"/>
      <c r="FO397" s="29"/>
      <c r="FP397" s="29"/>
      <c r="FQ397" s="29"/>
      <c r="FR397" s="29"/>
      <c r="FS397" s="29"/>
      <c r="FT397" s="29"/>
      <c r="FU397" s="29"/>
      <c r="FV397" s="29"/>
      <c r="FW397" s="29"/>
      <c r="FX397" s="29"/>
      <c r="FY397" s="29"/>
      <c r="FZ397" s="29"/>
      <c r="GA397" s="29"/>
      <c r="GB397" s="29"/>
      <c r="GC397" s="29"/>
      <c r="GD397" s="29"/>
      <c r="GE397" s="29"/>
      <c r="GF397" s="29"/>
      <c r="GG397" s="29"/>
      <c r="GH397" s="29"/>
      <c r="GI397" s="29"/>
      <c r="GJ397" s="29"/>
      <c r="GK397" s="29"/>
      <c r="GL397" s="29"/>
      <c r="GM397" s="29"/>
      <c r="GN397" s="29"/>
      <c r="GO397" s="29"/>
      <c r="GP397" s="29"/>
      <c r="GQ397" s="29"/>
      <c r="GR397" s="29"/>
      <c r="GS397" s="29"/>
      <c r="GT397" s="29"/>
      <c r="GU397" s="29"/>
      <c r="GV397" s="29"/>
      <c r="GW397" s="29"/>
      <c r="GX397" s="29"/>
      <c r="GY397" s="29"/>
      <c r="GZ397" s="29"/>
      <c r="HA397" s="29"/>
      <c r="HB397" s="29"/>
      <c r="HC397" s="29"/>
      <c r="HD397" s="29"/>
      <c r="HE397" s="29"/>
      <c r="HF397" s="29"/>
      <c r="HG397" s="29"/>
      <c r="HH397" s="29"/>
      <c r="HI397" s="29"/>
      <c r="HJ397" s="29"/>
      <c r="HK397" s="29"/>
      <c r="HL397" s="29"/>
      <c r="HM397" s="29"/>
      <c r="HN397" s="29"/>
      <c r="HO397" s="29"/>
      <c r="HP397" s="29"/>
      <c r="HQ397" s="29"/>
      <c r="HR397" s="29"/>
      <c r="HS397" s="29"/>
      <c r="HT397" s="29"/>
      <c r="HU397" s="29"/>
      <c r="HV397" s="29"/>
      <c r="HW397" s="29"/>
      <c r="HX397" s="29"/>
      <c r="HY397" s="29"/>
      <c r="HZ397" s="29"/>
      <c r="IA397" s="29"/>
      <c r="IB397" s="29"/>
      <c r="IC397" s="29"/>
      <c r="ID397" s="29"/>
      <c r="IE397" s="29"/>
      <c r="IF397" s="29"/>
      <c r="IG397" s="29"/>
      <c r="IH397" s="29"/>
      <c r="II397" s="29"/>
      <c r="IJ397" s="29"/>
      <c r="IK397" s="29"/>
      <c r="IL397" s="29"/>
      <c r="IM397" s="29"/>
      <c r="IN397" s="29"/>
      <c r="IO397" s="29"/>
      <c r="IP397" s="29"/>
      <c r="IQ397" s="29"/>
      <c r="IR397" s="29"/>
      <c r="IS397" s="29"/>
      <c r="IT397" s="29"/>
      <c r="IU397" s="29"/>
      <c r="IV397" s="29"/>
    </row>
    <row r="398" spans="1:256" s="35" customFormat="1" ht="27.6" x14ac:dyDescent="0.3">
      <c r="A398" s="28" t="s">
        <v>554</v>
      </c>
      <c r="B398" s="78" t="s">
        <v>271</v>
      </c>
      <c r="C398" s="79" t="s">
        <v>35</v>
      </c>
      <c r="D398" s="80" t="s">
        <v>36</v>
      </c>
      <c r="E398" s="79" t="s">
        <v>35</v>
      </c>
      <c r="F398" s="80" t="s">
        <v>40</v>
      </c>
      <c r="G398" s="89">
        <v>31301</v>
      </c>
      <c r="H398" s="85" t="s">
        <v>317</v>
      </c>
      <c r="I398" s="95"/>
      <c r="J398" s="125" t="s">
        <v>318</v>
      </c>
      <c r="K398" s="77" t="s">
        <v>211</v>
      </c>
      <c r="L398" s="89" t="s">
        <v>262</v>
      </c>
      <c r="M398" s="95" t="s">
        <v>126</v>
      </c>
      <c r="N398" s="85">
        <v>1</v>
      </c>
      <c r="O398" s="98">
        <v>14330.17</v>
      </c>
      <c r="P398" s="77" t="s">
        <v>38</v>
      </c>
      <c r="Q398" s="98">
        <v>14330.17</v>
      </c>
      <c r="R398" s="85"/>
      <c r="S398" s="99"/>
      <c r="T398" s="99"/>
      <c r="U398" s="99"/>
      <c r="V398" s="98">
        <v>14330.17</v>
      </c>
      <c r="W398" s="99"/>
      <c r="X398" s="99"/>
      <c r="Y398" s="99"/>
      <c r="Z398" s="99"/>
      <c r="AA398" s="99"/>
      <c r="AB398" s="99"/>
      <c r="AC398" s="99"/>
      <c r="AD398" s="43"/>
      <c r="AE398" s="43"/>
      <c r="AF398" s="29"/>
      <c r="AG398" s="29"/>
      <c r="AH398" s="29"/>
      <c r="AI398" s="29"/>
      <c r="AJ398" s="29"/>
      <c r="AK398" s="29"/>
      <c r="AL398" s="29"/>
      <c r="AM398" s="29"/>
      <c r="AN398" s="29"/>
      <c r="AO398" s="29"/>
      <c r="AP398" s="29"/>
      <c r="AQ398" s="29"/>
      <c r="AR398" s="29"/>
      <c r="AS398" s="29"/>
      <c r="AT398" s="29"/>
      <c r="AU398" s="29"/>
      <c r="AV398" s="29"/>
      <c r="AW398" s="29"/>
      <c r="AX398" s="29"/>
      <c r="AY398" s="29"/>
      <c r="AZ398" s="29"/>
      <c r="BA398" s="29"/>
      <c r="BB398" s="29"/>
      <c r="BC398" s="29"/>
      <c r="BD398" s="29"/>
      <c r="BE398" s="29"/>
      <c r="BF398" s="29"/>
      <c r="BG398" s="29"/>
      <c r="BH398" s="29"/>
      <c r="BI398" s="29"/>
      <c r="BJ398" s="29"/>
      <c r="BK398" s="29"/>
      <c r="BL398" s="29"/>
      <c r="BM398" s="29"/>
      <c r="BN398" s="29"/>
      <c r="BO398" s="29"/>
      <c r="BP398" s="29"/>
      <c r="BQ398" s="29"/>
      <c r="BR398" s="29"/>
      <c r="BS398" s="29"/>
      <c r="BT398" s="29"/>
      <c r="BU398" s="29"/>
      <c r="BV398" s="29"/>
      <c r="BW398" s="29"/>
      <c r="BX398" s="29"/>
      <c r="BY398" s="29"/>
      <c r="BZ398" s="29"/>
      <c r="CA398" s="29"/>
      <c r="CB398" s="29"/>
      <c r="CC398" s="29"/>
      <c r="CD398" s="29"/>
      <c r="CE398" s="29"/>
      <c r="CF398" s="29"/>
      <c r="CG398" s="29"/>
      <c r="CH398" s="29"/>
      <c r="CI398" s="29"/>
      <c r="CJ398" s="29"/>
      <c r="CK398" s="29"/>
      <c r="CL398" s="29"/>
      <c r="CM398" s="29"/>
      <c r="CN398" s="29"/>
      <c r="CO398" s="29"/>
      <c r="CP398" s="29"/>
      <c r="CQ398" s="29"/>
      <c r="CR398" s="29"/>
      <c r="CS398" s="29"/>
      <c r="CT398" s="29"/>
      <c r="CU398" s="29"/>
      <c r="CV398" s="29"/>
      <c r="CW398" s="29"/>
      <c r="CX398" s="29"/>
      <c r="CY398" s="29"/>
      <c r="CZ398" s="29"/>
      <c r="DA398" s="29"/>
      <c r="DB398" s="29"/>
      <c r="DC398" s="29"/>
      <c r="DD398" s="29"/>
      <c r="DE398" s="29"/>
      <c r="DF398" s="29"/>
      <c r="DG398" s="29"/>
      <c r="DH398" s="29"/>
      <c r="DI398" s="29"/>
      <c r="DJ398" s="29"/>
      <c r="DK398" s="29"/>
      <c r="DL398" s="29"/>
      <c r="DM398" s="29"/>
      <c r="DN398" s="29"/>
      <c r="DO398" s="29"/>
      <c r="DP398" s="29"/>
      <c r="DQ398" s="29"/>
      <c r="DR398" s="29"/>
      <c r="DS398" s="29"/>
      <c r="DT398" s="29"/>
      <c r="DU398" s="29"/>
      <c r="DV398" s="29"/>
      <c r="DW398" s="29"/>
      <c r="DX398" s="29"/>
      <c r="DY398" s="29"/>
      <c r="DZ398" s="29"/>
      <c r="EA398" s="29"/>
      <c r="EB398" s="29"/>
      <c r="EC398" s="29"/>
      <c r="ED398" s="29"/>
      <c r="EE398" s="29"/>
      <c r="EF398" s="29"/>
      <c r="EG398" s="29"/>
      <c r="EH398" s="29"/>
      <c r="EI398" s="29"/>
      <c r="EJ398" s="29"/>
      <c r="EK398" s="29"/>
      <c r="EL398" s="29"/>
      <c r="EM398" s="29"/>
      <c r="EN398" s="29"/>
      <c r="EO398" s="29"/>
      <c r="EP398" s="29"/>
      <c r="EQ398" s="29"/>
      <c r="ER398" s="29"/>
      <c r="ES398" s="29"/>
      <c r="ET398" s="29"/>
      <c r="EU398" s="29"/>
      <c r="EV398" s="29"/>
      <c r="EW398" s="29"/>
      <c r="EX398" s="29"/>
      <c r="EY398" s="29"/>
      <c r="EZ398" s="29"/>
      <c r="FA398" s="29"/>
      <c r="FB398" s="29"/>
      <c r="FC398" s="29"/>
      <c r="FD398" s="29"/>
      <c r="FE398" s="29"/>
      <c r="FF398" s="29"/>
      <c r="FG398" s="29"/>
      <c r="FH398" s="29"/>
      <c r="FI398" s="29"/>
      <c r="FJ398" s="29"/>
      <c r="FK398" s="29"/>
      <c r="FL398" s="29"/>
      <c r="FM398" s="29"/>
      <c r="FN398" s="29"/>
      <c r="FO398" s="29"/>
      <c r="FP398" s="29"/>
      <c r="FQ398" s="29"/>
      <c r="FR398" s="29"/>
      <c r="FS398" s="29"/>
      <c r="FT398" s="29"/>
      <c r="FU398" s="29"/>
      <c r="FV398" s="29"/>
      <c r="FW398" s="29"/>
      <c r="FX398" s="29"/>
      <c r="FY398" s="29"/>
      <c r="FZ398" s="29"/>
      <c r="GA398" s="29"/>
      <c r="GB398" s="29"/>
      <c r="GC398" s="29"/>
      <c r="GD398" s="29"/>
      <c r="GE398" s="29"/>
      <c r="GF398" s="29"/>
      <c r="GG398" s="29"/>
      <c r="GH398" s="29"/>
      <c r="GI398" s="29"/>
      <c r="GJ398" s="29"/>
      <c r="GK398" s="29"/>
      <c r="GL398" s="29"/>
      <c r="GM398" s="29"/>
      <c r="GN398" s="29"/>
      <c r="GO398" s="29"/>
      <c r="GP398" s="29"/>
      <c r="GQ398" s="29"/>
      <c r="GR398" s="29"/>
      <c r="GS398" s="29"/>
      <c r="GT398" s="29"/>
      <c r="GU398" s="29"/>
      <c r="GV398" s="29"/>
      <c r="GW398" s="29"/>
      <c r="GX398" s="29"/>
      <c r="GY398" s="29"/>
      <c r="GZ398" s="29"/>
      <c r="HA398" s="29"/>
      <c r="HB398" s="29"/>
      <c r="HC398" s="29"/>
      <c r="HD398" s="29"/>
      <c r="HE398" s="29"/>
      <c r="HF398" s="29"/>
      <c r="HG398" s="29"/>
      <c r="HH398" s="29"/>
      <c r="HI398" s="29"/>
      <c r="HJ398" s="29"/>
      <c r="HK398" s="29"/>
      <c r="HL398" s="29"/>
      <c r="HM398" s="29"/>
      <c r="HN398" s="29"/>
      <c r="HO398" s="29"/>
      <c r="HP398" s="29"/>
      <c r="HQ398" s="29"/>
      <c r="HR398" s="29"/>
      <c r="HS398" s="29"/>
      <c r="HT398" s="29"/>
      <c r="HU398" s="29"/>
      <c r="HV398" s="29"/>
      <c r="HW398" s="29"/>
      <c r="HX398" s="29"/>
      <c r="HY398" s="29"/>
      <c r="HZ398" s="29"/>
      <c r="IA398" s="29"/>
      <c r="IB398" s="29"/>
      <c r="IC398" s="29"/>
      <c r="ID398" s="29"/>
      <c r="IE398" s="29"/>
      <c r="IF398" s="29"/>
      <c r="IG398" s="29"/>
      <c r="IH398" s="29"/>
      <c r="II398" s="29"/>
      <c r="IJ398" s="29"/>
      <c r="IK398" s="29"/>
      <c r="IL398" s="29"/>
      <c r="IM398" s="29"/>
      <c r="IN398" s="29"/>
      <c r="IO398" s="29"/>
      <c r="IP398" s="29"/>
      <c r="IQ398" s="29"/>
      <c r="IR398" s="29"/>
      <c r="IS398" s="29"/>
      <c r="IT398" s="29"/>
      <c r="IU398" s="29"/>
      <c r="IV398" s="29"/>
    </row>
    <row r="399" spans="1:256" s="35" customFormat="1" ht="27.6" x14ac:dyDescent="0.3">
      <c r="A399" s="28" t="s">
        <v>554</v>
      </c>
      <c r="B399" s="78" t="s">
        <v>271</v>
      </c>
      <c r="C399" s="79" t="s">
        <v>35</v>
      </c>
      <c r="D399" s="80" t="s">
        <v>36</v>
      </c>
      <c r="E399" s="79" t="s">
        <v>35</v>
      </c>
      <c r="F399" s="80" t="s">
        <v>40</v>
      </c>
      <c r="G399" s="89">
        <v>31301</v>
      </c>
      <c r="H399" s="85" t="s">
        <v>317</v>
      </c>
      <c r="I399" s="95"/>
      <c r="J399" s="125" t="s">
        <v>318</v>
      </c>
      <c r="K399" s="77" t="s">
        <v>211</v>
      </c>
      <c r="L399" s="89" t="s">
        <v>262</v>
      </c>
      <c r="M399" s="95" t="s">
        <v>126</v>
      </c>
      <c r="N399" s="85">
        <v>1</v>
      </c>
      <c r="O399" s="98">
        <v>14330.17</v>
      </c>
      <c r="P399" s="77" t="s">
        <v>38</v>
      </c>
      <c r="Q399" s="98">
        <v>14330.17</v>
      </c>
      <c r="R399" s="85"/>
      <c r="S399" s="99"/>
      <c r="T399" s="99"/>
      <c r="U399" s="99"/>
      <c r="V399" s="98">
        <v>14330.17</v>
      </c>
      <c r="W399" s="99"/>
      <c r="X399" s="99"/>
      <c r="Y399" s="99"/>
      <c r="Z399" s="99"/>
      <c r="AA399" s="99"/>
      <c r="AB399" s="99"/>
      <c r="AC399" s="99"/>
      <c r="AD399" s="43"/>
      <c r="AE399" s="43"/>
      <c r="AF399" s="29"/>
      <c r="AG399" s="29"/>
      <c r="AH399" s="29"/>
      <c r="AI399" s="29"/>
      <c r="AJ399" s="29"/>
      <c r="AK399" s="29"/>
      <c r="AL399" s="29"/>
      <c r="AM399" s="29"/>
      <c r="AN399" s="29"/>
      <c r="AO399" s="29"/>
      <c r="AP399" s="29"/>
      <c r="AQ399" s="29"/>
      <c r="AR399" s="29"/>
      <c r="AS399" s="29"/>
      <c r="AT399" s="29"/>
      <c r="AU399" s="29"/>
      <c r="AV399" s="29"/>
      <c r="AW399" s="29"/>
      <c r="AX399" s="29"/>
      <c r="AY399" s="29"/>
      <c r="AZ399" s="29"/>
      <c r="BA399" s="29"/>
      <c r="BB399" s="29"/>
      <c r="BC399" s="29"/>
      <c r="BD399" s="29"/>
      <c r="BE399" s="29"/>
      <c r="BF399" s="29"/>
      <c r="BG399" s="29"/>
      <c r="BH399" s="29"/>
      <c r="BI399" s="29"/>
      <c r="BJ399" s="29"/>
      <c r="BK399" s="29"/>
      <c r="BL399" s="29"/>
      <c r="BM399" s="29"/>
      <c r="BN399" s="29"/>
      <c r="BO399" s="29"/>
      <c r="BP399" s="29"/>
      <c r="BQ399" s="29"/>
      <c r="BR399" s="29"/>
      <c r="BS399" s="29"/>
      <c r="BT399" s="29"/>
      <c r="BU399" s="29"/>
      <c r="BV399" s="29"/>
      <c r="BW399" s="29"/>
      <c r="BX399" s="29"/>
      <c r="BY399" s="29"/>
      <c r="BZ399" s="29"/>
      <c r="CA399" s="29"/>
      <c r="CB399" s="29"/>
      <c r="CC399" s="29"/>
      <c r="CD399" s="29"/>
      <c r="CE399" s="29"/>
      <c r="CF399" s="29"/>
      <c r="CG399" s="29"/>
      <c r="CH399" s="29"/>
      <c r="CI399" s="29"/>
      <c r="CJ399" s="29"/>
      <c r="CK399" s="29"/>
      <c r="CL399" s="29"/>
      <c r="CM399" s="29"/>
      <c r="CN399" s="29"/>
      <c r="CO399" s="29"/>
      <c r="CP399" s="29"/>
      <c r="CQ399" s="29"/>
      <c r="CR399" s="29"/>
      <c r="CS399" s="29"/>
      <c r="CT399" s="29"/>
      <c r="CU399" s="29"/>
      <c r="CV399" s="29"/>
      <c r="CW399" s="29"/>
      <c r="CX399" s="29"/>
      <c r="CY399" s="29"/>
      <c r="CZ399" s="29"/>
      <c r="DA399" s="29"/>
      <c r="DB399" s="29"/>
      <c r="DC399" s="29"/>
      <c r="DD399" s="29"/>
      <c r="DE399" s="29"/>
      <c r="DF399" s="29"/>
      <c r="DG399" s="29"/>
      <c r="DH399" s="29"/>
      <c r="DI399" s="29"/>
      <c r="DJ399" s="29"/>
      <c r="DK399" s="29"/>
      <c r="DL399" s="29"/>
      <c r="DM399" s="29"/>
      <c r="DN399" s="29"/>
      <c r="DO399" s="29"/>
      <c r="DP399" s="29"/>
      <c r="DQ399" s="29"/>
      <c r="DR399" s="29"/>
      <c r="DS399" s="29"/>
      <c r="DT399" s="29"/>
      <c r="DU399" s="29"/>
      <c r="DV399" s="29"/>
      <c r="DW399" s="29"/>
      <c r="DX399" s="29"/>
      <c r="DY399" s="29"/>
      <c r="DZ399" s="29"/>
      <c r="EA399" s="29"/>
      <c r="EB399" s="29"/>
      <c r="EC399" s="29"/>
      <c r="ED399" s="29"/>
      <c r="EE399" s="29"/>
      <c r="EF399" s="29"/>
      <c r="EG399" s="29"/>
      <c r="EH399" s="29"/>
      <c r="EI399" s="29"/>
      <c r="EJ399" s="29"/>
      <c r="EK399" s="29"/>
      <c r="EL399" s="29"/>
      <c r="EM399" s="29"/>
      <c r="EN399" s="29"/>
      <c r="EO399" s="29"/>
      <c r="EP399" s="29"/>
      <c r="EQ399" s="29"/>
      <c r="ER399" s="29"/>
      <c r="ES399" s="29"/>
      <c r="ET399" s="29"/>
      <c r="EU399" s="29"/>
      <c r="EV399" s="29"/>
      <c r="EW399" s="29"/>
      <c r="EX399" s="29"/>
      <c r="EY399" s="29"/>
      <c r="EZ399" s="29"/>
      <c r="FA399" s="29"/>
      <c r="FB399" s="29"/>
      <c r="FC399" s="29"/>
      <c r="FD399" s="29"/>
      <c r="FE399" s="29"/>
      <c r="FF399" s="29"/>
      <c r="FG399" s="29"/>
      <c r="FH399" s="29"/>
      <c r="FI399" s="29"/>
      <c r="FJ399" s="29"/>
      <c r="FK399" s="29"/>
      <c r="FL399" s="29"/>
      <c r="FM399" s="29"/>
      <c r="FN399" s="29"/>
      <c r="FO399" s="29"/>
      <c r="FP399" s="29"/>
      <c r="FQ399" s="29"/>
      <c r="FR399" s="29"/>
      <c r="FS399" s="29"/>
      <c r="FT399" s="29"/>
      <c r="FU399" s="29"/>
      <c r="FV399" s="29"/>
      <c r="FW399" s="29"/>
      <c r="FX399" s="29"/>
      <c r="FY399" s="29"/>
      <c r="FZ399" s="29"/>
      <c r="GA399" s="29"/>
      <c r="GB399" s="29"/>
      <c r="GC399" s="29"/>
      <c r="GD399" s="29"/>
      <c r="GE399" s="29"/>
      <c r="GF399" s="29"/>
      <c r="GG399" s="29"/>
      <c r="GH399" s="29"/>
      <c r="GI399" s="29"/>
      <c r="GJ399" s="29"/>
      <c r="GK399" s="29"/>
      <c r="GL399" s="29"/>
      <c r="GM399" s="29"/>
      <c r="GN399" s="29"/>
      <c r="GO399" s="29"/>
      <c r="GP399" s="29"/>
      <c r="GQ399" s="29"/>
      <c r="GR399" s="29"/>
      <c r="GS399" s="29"/>
      <c r="GT399" s="29"/>
      <c r="GU399" s="29"/>
      <c r="GV399" s="29"/>
      <c r="GW399" s="29"/>
      <c r="GX399" s="29"/>
      <c r="GY399" s="29"/>
      <c r="GZ399" s="29"/>
      <c r="HA399" s="29"/>
      <c r="HB399" s="29"/>
      <c r="HC399" s="29"/>
      <c r="HD399" s="29"/>
      <c r="HE399" s="29"/>
      <c r="HF399" s="29"/>
      <c r="HG399" s="29"/>
      <c r="HH399" s="29"/>
      <c r="HI399" s="29"/>
      <c r="HJ399" s="29"/>
      <c r="HK399" s="29"/>
      <c r="HL399" s="29"/>
      <c r="HM399" s="29"/>
      <c r="HN399" s="29"/>
      <c r="HO399" s="29"/>
      <c r="HP399" s="29"/>
      <c r="HQ399" s="29"/>
      <c r="HR399" s="29"/>
      <c r="HS399" s="29"/>
      <c r="HT399" s="29"/>
      <c r="HU399" s="29"/>
      <c r="HV399" s="29"/>
      <c r="HW399" s="29"/>
      <c r="HX399" s="29"/>
      <c r="HY399" s="29"/>
      <c r="HZ399" s="29"/>
      <c r="IA399" s="29"/>
      <c r="IB399" s="29"/>
      <c r="IC399" s="29"/>
      <c r="ID399" s="29"/>
      <c r="IE399" s="29"/>
      <c r="IF399" s="29"/>
      <c r="IG399" s="29"/>
      <c r="IH399" s="29"/>
      <c r="II399" s="29"/>
      <c r="IJ399" s="29"/>
      <c r="IK399" s="29"/>
      <c r="IL399" s="29"/>
      <c r="IM399" s="29"/>
      <c r="IN399" s="29"/>
      <c r="IO399" s="29"/>
      <c r="IP399" s="29"/>
      <c r="IQ399" s="29"/>
      <c r="IR399" s="29"/>
      <c r="IS399" s="29"/>
      <c r="IT399" s="29"/>
      <c r="IU399" s="29"/>
      <c r="IV399" s="29"/>
    </row>
    <row r="400" spans="1:256" s="35" customFormat="1" ht="27.6" x14ac:dyDescent="0.3">
      <c r="A400" s="28" t="s">
        <v>554</v>
      </c>
      <c r="B400" s="78" t="s">
        <v>271</v>
      </c>
      <c r="C400" s="79" t="s">
        <v>35</v>
      </c>
      <c r="D400" s="80" t="s">
        <v>44</v>
      </c>
      <c r="E400" s="79" t="s">
        <v>35</v>
      </c>
      <c r="F400" s="80" t="s">
        <v>37</v>
      </c>
      <c r="G400" s="89">
        <v>32903</v>
      </c>
      <c r="H400" s="85" t="s">
        <v>319</v>
      </c>
      <c r="I400" s="95"/>
      <c r="J400" s="125" t="s">
        <v>320</v>
      </c>
      <c r="K400" s="77" t="s">
        <v>211</v>
      </c>
      <c r="L400" s="89" t="s">
        <v>262</v>
      </c>
      <c r="M400" s="95" t="s">
        <v>126</v>
      </c>
      <c r="N400" s="85">
        <v>1</v>
      </c>
      <c r="O400" s="98">
        <v>10000</v>
      </c>
      <c r="P400" s="77" t="s">
        <v>38</v>
      </c>
      <c r="Q400" s="98">
        <v>10000</v>
      </c>
      <c r="R400" s="85"/>
      <c r="S400" s="99"/>
      <c r="T400" s="99"/>
      <c r="U400" s="99"/>
      <c r="V400" s="98">
        <v>10000</v>
      </c>
      <c r="W400" s="99"/>
      <c r="X400" s="99"/>
      <c r="Y400" s="99"/>
      <c r="Z400" s="99"/>
      <c r="AA400" s="99"/>
      <c r="AB400" s="99"/>
      <c r="AC400" s="99"/>
      <c r="AD400" s="43"/>
      <c r="AE400" s="43"/>
      <c r="AF400" s="29"/>
      <c r="AG400" s="29"/>
      <c r="AH400" s="29"/>
      <c r="AI400" s="29"/>
      <c r="AJ400" s="29"/>
      <c r="AK400" s="29"/>
      <c r="AL400" s="29"/>
      <c r="AM400" s="29"/>
      <c r="AN400" s="29"/>
      <c r="AO400" s="29"/>
      <c r="AP400" s="29"/>
      <c r="AQ400" s="29"/>
      <c r="AR400" s="29"/>
      <c r="AS400" s="29"/>
      <c r="AT400" s="29"/>
      <c r="AU400" s="29"/>
      <c r="AV400" s="29"/>
      <c r="AW400" s="29"/>
      <c r="AX400" s="29"/>
      <c r="AY400" s="29"/>
      <c r="AZ400" s="29"/>
      <c r="BA400" s="29"/>
      <c r="BB400" s="29"/>
      <c r="BC400" s="29"/>
      <c r="BD400" s="29"/>
      <c r="BE400" s="29"/>
      <c r="BF400" s="29"/>
      <c r="BG400" s="29"/>
      <c r="BH400" s="29"/>
      <c r="BI400" s="29"/>
      <c r="BJ400" s="29"/>
      <c r="BK400" s="29"/>
      <c r="BL400" s="29"/>
      <c r="BM400" s="29"/>
      <c r="BN400" s="29"/>
      <c r="BO400" s="29"/>
      <c r="BP400" s="29"/>
      <c r="BQ400" s="29"/>
      <c r="BR400" s="29"/>
      <c r="BS400" s="29"/>
      <c r="BT400" s="29"/>
      <c r="BU400" s="29"/>
      <c r="BV400" s="29"/>
      <c r="BW400" s="29"/>
      <c r="BX400" s="29"/>
      <c r="BY400" s="29"/>
      <c r="BZ400" s="29"/>
      <c r="CA400" s="29"/>
      <c r="CB400" s="29"/>
      <c r="CC400" s="29"/>
      <c r="CD400" s="29"/>
      <c r="CE400" s="29"/>
      <c r="CF400" s="29"/>
      <c r="CG400" s="29"/>
      <c r="CH400" s="29"/>
      <c r="CI400" s="29"/>
      <c r="CJ400" s="29"/>
      <c r="CK400" s="29"/>
      <c r="CL400" s="29"/>
      <c r="CM400" s="29"/>
      <c r="CN400" s="29"/>
      <c r="CO400" s="29"/>
      <c r="CP400" s="29"/>
      <c r="CQ400" s="29"/>
      <c r="CR400" s="29"/>
      <c r="CS400" s="29"/>
      <c r="CT400" s="29"/>
      <c r="CU400" s="29"/>
      <c r="CV400" s="29"/>
      <c r="CW400" s="29"/>
      <c r="CX400" s="29"/>
      <c r="CY400" s="29"/>
      <c r="CZ400" s="29"/>
      <c r="DA400" s="29"/>
      <c r="DB400" s="29"/>
      <c r="DC400" s="29"/>
      <c r="DD400" s="29"/>
      <c r="DE400" s="29"/>
      <c r="DF400" s="29"/>
      <c r="DG400" s="29"/>
      <c r="DH400" s="29"/>
      <c r="DI400" s="29"/>
      <c r="DJ400" s="29"/>
      <c r="DK400" s="29"/>
      <c r="DL400" s="29"/>
      <c r="DM400" s="29"/>
      <c r="DN400" s="29"/>
      <c r="DO400" s="29"/>
      <c r="DP400" s="29"/>
      <c r="DQ400" s="29"/>
      <c r="DR400" s="29"/>
      <c r="DS400" s="29"/>
      <c r="DT400" s="29"/>
      <c r="DU400" s="29"/>
      <c r="DV400" s="29"/>
      <c r="DW400" s="29"/>
      <c r="DX400" s="29"/>
      <c r="DY400" s="29"/>
      <c r="DZ400" s="29"/>
      <c r="EA400" s="29"/>
      <c r="EB400" s="29"/>
      <c r="EC400" s="29"/>
      <c r="ED400" s="29"/>
      <c r="EE400" s="29"/>
      <c r="EF400" s="29"/>
      <c r="EG400" s="29"/>
      <c r="EH400" s="29"/>
      <c r="EI400" s="29"/>
      <c r="EJ400" s="29"/>
      <c r="EK400" s="29"/>
      <c r="EL400" s="29"/>
      <c r="EM400" s="29"/>
      <c r="EN400" s="29"/>
      <c r="EO400" s="29"/>
      <c r="EP400" s="29"/>
      <c r="EQ400" s="29"/>
      <c r="ER400" s="29"/>
      <c r="ES400" s="29"/>
      <c r="ET400" s="29"/>
      <c r="EU400" s="29"/>
      <c r="EV400" s="29"/>
      <c r="EW400" s="29"/>
      <c r="EX400" s="29"/>
      <c r="EY400" s="29"/>
      <c r="EZ400" s="29"/>
      <c r="FA400" s="29"/>
      <c r="FB400" s="29"/>
      <c r="FC400" s="29"/>
      <c r="FD400" s="29"/>
      <c r="FE400" s="29"/>
      <c r="FF400" s="29"/>
      <c r="FG400" s="29"/>
      <c r="FH400" s="29"/>
      <c r="FI400" s="29"/>
      <c r="FJ400" s="29"/>
      <c r="FK400" s="29"/>
      <c r="FL400" s="29"/>
      <c r="FM400" s="29"/>
      <c r="FN400" s="29"/>
      <c r="FO400" s="29"/>
      <c r="FP400" s="29"/>
      <c r="FQ400" s="29"/>
      <c r="FR400" s="29"/>
      <c r="FS400" s="29"/>
      <c r="FT400" s="29"/>
      <c r="FU400" s="29"/>
      <c r="FV400" s="29"/>
      <c r="FW400" s="29"/>
      <c r="FX400" s="29"/>
      <c r="FY400" s="29"/>
      <c r="FZ400" s="29"/>
      <c r="GA400" s="29"/>
      <c r="GB400" s="29"/>
      <c r="GC400" s="29"/>
      <c r="GD400" s="29"/>
      <c r="GE400" s="29"/>
      <c r="GF400" s="29"/>
      <c r="GG400" s="29"/>
      <c r="GH400" s="29"/>
      <c r="GI400" s="29"/>
      <c r="GJ400" s="29"/>
      <c r="GK400" s="29"/>
      <c r="GL400" s="29"/>
      <c r="GM400" s="29"/>
      <c r="GN400" s="29"/>
      <c r="GO400" s="29"/>
      <c r="GP400" s="29"/>
      <c r="GQ400" s="29"/>
      <c r="GR400" s="29"/>
      <c r="GS400" s="29"/>
      <c r="GT400" s="29"/>
      <c r="GU400" s="29"/>
      <c r="GV400" s="29"/>
      <c r="GW400" s="29"/>
      <c r="GX400" s="29"/>
      <c r="GY400" s="29"/>
      <c r="GZ400" s="29"/>
      <c r="HA400" s="29"/>
      <c r="HB400" s="29"/>
      <c r="HC400" s="29"/>
      <c r="HD400" s="29"/>
      <c r="HE400" s="29"/>
      <c r="HF400" s="29"/>
      <c r="HG400" s="29"/>
      <c r="HH400" s="29"/>
      <c r="HI400" s="29"/>
      <c r="HJ400" s="29"/>
      <c r="HK400" s="29"/>
      <c r="HL400" s="29"/>
      <c r="HM400" s="29"/>
      <c r="HN400" s="29"/>
      <c r="HO400" s="29"/>
      <c r="HP400" s="29"/>
      <c r="HQ400" s="29"/>
      <c r="HR400" s="29"/>
      <c r="HS400" s="29"/>
      <c r="HT400" s="29"/>
      <c r="HU400" s="29"/>
      <c r="HV400" s="29"/>
      <c r="HW400" s="29"/>
      <c r="HX400" s="29"/>
      <c r="HY400" s="29"/>
      <c r="HZ400" s="29"/>
      <c r="IA400" s="29"/>
      <c r="IB400" s="29"/>
      <c r="IC400" s="29"/>
      <c r="ID400" s="29"/>
      <c r="IE400" s="29"/>
      <c r="IF400" s="29"/>
      <c r="IG400" s="29"/>
      <c r="IH400" s="29"/>
      <c r="II400" s="29"/>
      <c r="IJ400" s="29"/>
      <c r="IK400" s="29"/>
      <c r="IL400" s="29"/>
      <c r="IM400" s="29"/>
      <c r="IN400" s="29"/>
      <c r="IO400" s="29"/>
      <c r="IP400" s="29"/>
      <c r="IQ400" s="29"/>
      <c r="IR400" s="29"/>
      <c r="IS400" s="29"/>
      <c r="IT400" s="29"/>
      <c r="IU400" s="29"/>
      <c r="IV400" s="29"/>
    </row>
    <row r="401" spans="1:31" s="35" customFormat="1" ht="27.6" x14ac:dyDescent="0.3">
      <c r="A401" s="28" t="s">
        <v>554</v>
      </c>
      <c r="B401" s="113" t="s">
        <v>574</v>
      </c>
      <c r="C401" s="113" t="s">
        <v>35</v>
      </c>
      <c r="D401" s="113" t="s">
        <v>625</v>
      </c>
      <c r="E401" s="114" t="s">
        <v>35</v>
      </c>
      <c r="F401" s="113" t="s">
        <v>37</v>
      </c>
      <c r="G401" s="109">
        <v>21101</v>
      </c>
      <c r="H401" s="81" t="s">
        <v>605</v>
      </c>
      <c r="I401" s="71" t="s">
        <v>615</v>
      </c>
      <c r="J401" s="129" t="s">
        <v>614</v>
      </c>
      <c r="K401" s="100" t="s">
        <v>212</v>
      </c>
      <c r="L401" s="100" t="s">
        <v>595</v>
      </c>
      <c r="M401" s="100" t="s">
        <v>43</v>
      </c>
      <c r="N401" s="101">
        <v>18</v>
      </c>
      <c r="O401" s="100">
        <v>56.9</v>
      </c>
      <c r="P401" s="102" t="s">
        <v>38</v>
      </c>
      <c r="Q401" s="102">
        <f t="shared" ref="Q401:Q431" si="5">O401*N401</f>
        <v>1024.2</v>
      </c>
      <c r="R401" s="102"/>
      <c r="S401" s="102"/>
      <c r="T401" s="102"/>
      <c r="U401" s="102"/>
      <c r="V401" s="102">
        <v>1024.2</v>
      </c>
      <c r="W401" s="102"/>
      <c r="X401" s="102"/>
      <c r="Y401" s="102"/>
      <c r="Z401" s="102"/>
      <c r="AA401" s="102"/>
      <c r="AB401" s="102"/>
      <c r="AC401" s="113"/>
      <c r="AD401" s="44"/>
      <c r="AE401" s="44"/>
    </row>
    <row r="402" spans="1:31" s="35" customFormat="1" ht="27.6" x14ac:dyDescent="0.3">
      <c r="A402" s="28" t="s">
        <v>554</v>
      </c>
      <c r="B402" s="113" t="s">
        <v>574</v>
      </c>
      <c r="C402" s="113" t="s">
        <v>35</v>
      </c>
      <c r="D402" s="113" t="s">
        <v>625</v>
      </c>
      <c r="E402" s="114" t="s">
        <v>35</v>
      </c>
      <c r="F402" s="113" t="s">
        <v>37</v>
      </c>
      <c r="G402" s="109">
        <v>21101</v>
      </c>
      <c r="H402" s="81" t="s">
        <v>605</v>
      </c>
      <c r="I402" s="71" t="s">
        <v>613</v>
      </c>
      <c r="J402" s="129" t="s">
        <v>612</v>
      </c>
      <c r="K402" s="100" t="s">
        <v>212</v>
      </c>
      <c r="L402" s="100" t="s">
        <v>595</v>
      </c>
      <c r="M402" s="100" t="s">
        <v>43</v>
      </c>
      <c r="N402" s="101">
        <v>1</v>
      </c>
      <c r="O402" s="100">
        <v>49.5</v>
      </c>
      <c r="P402" s="102" t="s">
        <v>38</v>
      </c>
      <c r="Q402" s="102">
        <f t="shared" si="5"/>
        <v>49.5</v>
      </c>
      <c r="R402" s="102"/>
      <c r="S402" s="102"/>
      <c r="T402" s="102"/>
      <c r="U402" s="102"/>
      <c r="V402" s="102">
        <v>49.5</v>
      </c>
      <c r="W402" s="102"/>
      <c r="X402" s="102"/>
      <c r="Y402" s="102"/>
      <c r="Z402" s="102"/>
      <c r="AA402" s="102"/>
      <c r="AB402" s="102"/>
      <c r="AC402" s="113"/>
      <c r="AD402" s="44"/>
      <c r="AE402" s="44"/>
    </row>
    <row r="403" spans="1:31" s="35" customFormat="1" ht="27.6" x14ac:dyDescent="0.3">
      <c r="A403" s="28" t="s">
        <v>554</v>
      </c>
      <c r="B403" s="113" t="s">
        <v>574</v>
      </c>
      <c r="C403" s="113" t="s">
        <v>35</v>
      </c>
      <c r="D403" s="113" t="s">
        <v>45</v>
      </c>
      <c r="E403" s="113" t="s">
        <v>49</v>
      </c>
      <c r="F403" s="113" t="s">
        <v>37</v>
      </c>
      <c r="G403" s="109">
        <v>21101</v>
      </c>
      <c r="H403" s="81" t="s">
        <v>605</v>
      </c>
      <c r="I403" s="71" t="s">
        <v>613</v>
      </c>
      <c r="J403" s="129" t="s">
        <v>612</v>
      </c>
      <c r="K403" s="100" t="s">
        <v>212</v>
      </c>
      <c r="L403" s="100" t="s">
        <v>595</v>
      </c>
      <c r="M403" s="100" t="s">
        <v>43</v>
      </c>
      <c r="N403" s="101">
        <v>2</v>
      </c>
      <c r="O403" s="100">
        <v>49.5</v>
      </c>
      <c r="P403" s="102" t="s">
        <v>38</v>
      </c>
      <c r="Q403" s="102">
        <f t="shared" si="5"/>
        <v>99</v>
      </c>
      <c r="R403" s="102"/>
      <c r="S403" s="102"/>
      <c r="T403" s="102"/>
      <c r="U403" s="102"/>
      <c r="V403" s="102">
        <v>99</v>
      </c>
      <c r="W403" s="102"/>
      <c r="X403" s="102"/>
      <c r="Y403" s="102"/>
      <c r="Z403" s="102"/>
      <c r="AA403" s="102"/>
      <c r="AB403" s="102"/>
      <c r="AC403" s="113"/>
      <c r="AD403" s="44"/>
      <c r="AE403" s="44"/>
    </row>
    <row r="404" spans="1:31" s="35" customFormat="1" ht="27.6" x14ac:dyDescent="0.3">
      <c r="A404" s="28" t="s">
        <v>554</v>
      </c>
      <c r="B404" s="113" t="s">
        <v>574</v>
      </c>
      <c r="C404" s="113" t="s">
        <v>35</v>
      </c>
      <c r="D404" s="113" t="s">
        <v>45</v>
      </c>
      <c r="E404" s="113" t="s">
        <v>49</v>
      </c>
      <c r="F404" s="113" t="s">
        <v>37</v>
      </c>
      <c r="G404" s="109">
        <v>21101</v>
      </c>
      <c r="H404" s="81" t="s">
        <v>605</v>
      </c>
      <c r="I404" s="71" t="s">
        <v>624</v>
      </c>
      <c r="J404" s="129" t="s">
        <v>623</v>
      </c>
      <c r="K404" s="100" t="s">
        <v>212</v>
      </c>
      <c r="L404" s="100" t="s">
        <v>595</v>
      </c>
      <c r="M404" s="100" t="s">
        <v>43</v>
      </c>
      <c r="N404" s="101">
        <v>1</v>
      </c>
      <c r="O404" s="100">
        <v>88.9</v>
      </c>
      <c r="P404" s="102" t="s">
        <v>38</v>
      </c>
      <c r="Q404" s="102">
        <f t="shared" si="5"/>
        <v>88.9</v>
      </c>
      <c r="R404" s="102"/>
      <c r="S404" s="102"/>
      <c r="T404" s="102"/>
      <c r="U404" s="102"/>
      <c r="V404" s="102">
        <v>88.9</v>
      </c>
      <c r="W404" s="102"/>
      <c r="X404" s="102"/>
      <c r="Y404" s="102"/>
      <c r="Z404" s="102"/>
      <c r="AA404" s="102"/>
      <c r="AB404" s="102"/>
      <c r="AC404" s="113"/>
      <c r="AD404" s="44"/>
      <c r="AE404" s="44"/>
    </row>
    <row r="405" spans="1:31" s="35" customFormat="1" ht="27.6" x14ac:dyDescent="0.3">
      <c r="A405" s="28" t="s">
        <v>554</v>
      </c>
      <c r="B405" s="113" t="s">
        <v>574</v>
      </c>
      <c r="C405" s="113" t="s">
        <v>35</v>
      </c>
      <c r="D405" s="113" t="s">
        <v>45</v>
      </c>
      <c r="E405" s="113" t="s">
        <v>49</v>
      </c>
      <c r="F405" s="113" t="s">
        <v>37</v>
      </c>
      <c r="G405" s="109">
        <v>21101</v>
      </c>
      <c r="H405" s="81" t="s">
        <v>605</v>
      </c>
      <c r="I405" s="71" t="s">
        <v>622</v>
      </c>
      <c r="J405" s="129" t="s">
        <v>453</v>
      </c>
      <c r="K405" s="100" t="s">
        <v>212</v>
      </c>
      <c r="L405" s="100" t="s">
        <v>595</v>
      </c>
      <c r="M405" s="100" t="s">
        <v>43</v>
      </c>
      <c r="N405" s="101">
        <v>12</v>
      </c>
      <c r="O405" s="100">
        <v>18.239999999999998</v>
      </c>
      <c r="P405" s="102" t="s">
        <v>38</v>
      </c>
      <c r="Q405" s="102">
        <f t="shared" si="5"/>
        <v>218.88</v>
      </c>
      <c r="R405" s="102"/>
      <c r="S405" s="102"/>
      <c r="T405" s="102"/>
      <c r="U405" s="102"/>
      <c r="V405" s="102">
        <v>218.88</v>
      </c>
      <c r="W405" s="102"/>
      <c r="X405" s="102"/>
      <c r="Y405" s="102"/>
      <c r="Z405" s="102"/>
      <c r="AA405" s="102"/>
      <c r="AB405" s="102"/>
      <c r="AC405" s="113"/>
      <c r="AD405" s="44"/>
      <c r="AE405" s="44"/>
    </row>
    <row r="406" spans="1:31" s="35" customFormat="1" ht="27.6" x14ac:dyDescent="0.3">
      <c r="A406" s="28" t="s">
        <v>554</v>
      </c>
      <c r="B406" s="113" t="s">
        <v>574</v>
      </c>
      <c r="C406" s="113" t="s">
        <v>35</v>
      </c>
      <c r="D406" s="113" t="s">
        <v>45</v>
      </c>
      <c r="E406" s="113" t="s">
        <v>49</v>
      </c>
      <c r="F406" s="113" t="s">
        <v>37</v>
      </c>
      <c r="G406" s="109">
        <v>21101</v>
      </c>
      <c r="H406" s="81" t="s">
        <v>605</v>
      </c>
      <c r="I406" s="71" t="s">
        <v>621</v>
      </c>
      <c r="J406" s="129" t="s">
        <v>620</v>
      </c>
      <c r="K406" s="100" t="s">
        <v>212</v>
      </c>
      <c r="L406" s="100" t="s">
        <v>595</v>
      </c>
      <c r="M406" s="100" t="s">
        <v>43</v>
      </c>
      <c r="N406" s="101">
        <v>4</v>
      </c>
      <c r="O406" s="100">
        <v>28.75</v>
      </c>
      <c r="P406" s="102" t="s">
        <v>38</v>
      </c>
      <c r="Q406" s="102">
        <f t="shared" si="5"/>
        <v>115</v>
      </c>
      <c r="R406" s="102"/>
      <c r="S406" s="102"/>
      <c r="T406" s="102"/>
      <c r="U406" s="102"/>
      <c r="V406" s="102">
        <v>115</v>
      </c>
      <c r="W406" s="102"/>
      <c r="X406" s="102"/>
      <c r="Y406" s="102"/>
      <c r="Z406" s="102"/>
      <c r="AA406" s="102"/>
      <c r="AB406" s="102"/>
      <c r="AC406" s="113"/>
      <c r="AD406" s="44"/>
      <c r="AE406" s="44"/>
    </row>
    <row r="407" spans="1:31" s="35" customFormat="1" ht="27.6" x14ac:dyDescent="0.3">
      <c r="A407" s="28" t="s">
        <v>554</v>
      </c>
      <c r="B407" s="113" t="s">
        <v>574</v>
      </c>
      <c r="C407" s="113" t="s">
        <v>35</v>
      </c>
      <c r="D407" s="113" t="s">
        <v>45</v>
      </c>
      <c r="E407" s="113" t="s">
        <v>49</v>
      </c>
      <c r="F407" s="113" t="s">
        <v>37</v>
      </c>
      <c r="G407" s="109">
        <v>21101</v>
      </c>
      <c r="H407" s="81" t="s">
        <v>605</v>
      </c>
      <c r="I407" s="71" t="s">
        <v>619</v>
      </c>
      <c r="J407" s="129" t="s">
        <v>618</v>
      </c>
      <c r="K407" s="100" t="s">
        <v>212</v>
      </c>
      <c r="L407" s="100" t="s">
        <v>595</v>
      </c>
      <c r="M407" s="100" t="s">
        <v>43</v>
      </c>
      <c r="N407" s="101">
        <v>1</v>
      </c>
      <c r="O407" s="100">
        <v>54.99</v>
      </c>
      <c r="P407" s="102" t="s">
        <v>38</v>
      </c>
      <c r="Q407" s="102">
        <f t="shared" si="5"/>
        <v>54.99</v>
      </c>
      <c r="R407" s="102"/>
      <c r="S407" s="102"/>
      <c r="T407" s="102"/>
      <c r="U407" s="102"/>
      <c r="V407" s="102">
        <v>54.99</v>
      </c>
      <c r="W407" s="102"/>
      <c r="X407" s="102"/>
      <c r="Y407" s="102"/>
      <c r="Z407" s="102"/>
      <c r="AA407" s="102"/>
      <c r="AB407" s="102"/>
      <c r="AC407" s="113"/>
      <c r="AD407" s="44"/>
      <c r="AE407" s="44"/>
    </row>
    <row r="408" spans="1:31" s="35" customFormat="1" ht="27.6" x14ac:dyDescent="0.3">
      <c r="A408" s="28" t="s">
        <v>554</v>
      </c>
      <c r="B408" s="113" t="s">
        <v>574</v>
      </c>
      <c r="C408" s="113" t="s">
        <v>35</v>
      </c>
      <c r="D408" s="113" t="s">
        <v>39</v>
      </c>
      <c r="E408" s="114" t="s">
        <v>68</v>
      </c>
      <c r="F408" s="113" t="s">
        <v>69</v>
      </c>
      <c r="G408" s="109">
        <v>21101</v>
      </c>
      <c r="H408" s="81" t="s">
        <v>605</v>
      </c>
      <c r="I408" s="71" t="s">
        <v>617</v>
      </c>
      <c r="J408" s="129" t="s">
        <v>616</v>
      </c>
      <c r="K408" s="100" t="s">
        <v>212</v>
      </c>
      <c r="L408" s="100" t="s">
        <v>595</v>
      </c>
      <c r="M408" s="100" t="s">
        <v>122</v>
      </c>
      <c r="N408" s="101">
        <v>1</v>
      </c>
      <c r="O408" s="100">
        <v>1029.4000000000001</v>
      </c>
      <c r="P408" s="102" t="s">
        <v>38</v>
      </c>
      <c r="Q408" s="102">
        <f t="shared" si="5"/>
        <v>1029.4000000000001</v>
      </c>
      <c r="R408" s="102"/>
      <c r="S408" s="102"/>
      <c r="T408" s="102"/>
      <c r="U408" s="102"/>
      <c r="V408" s="102">
        <v>1029.4000000000001</v>
      </c>
      <c r="W408" s="102"/>
      <c r="X408" s="102"/>
      <c r="Y408" s="102"/>
      <c r="Z408" s="102"/>
      <c r="AA408" s="102"/>
      <c r="AB408" s="102"/>
      <c r="AC408" s="113"/>
      <c r="AD408" s="44"/>
      <c r="AE408" s="44"/>
    </row>
    <row r="409" spans="1:31" s="35" customFormat="1" ht="27.6" x14ac:dyDescent="0.3">
      <c r="A409" s="28" t="s">
        <v>554</v>
      </c>
      <c r="B409" s="113" t="s">
        <v>574</v>
      </c>
      <c r="C409" s="113" t="s">
        <v>35</v>
      </c>
      <c r="D409" s="113" t="s">
        <v>39</v>
      </c>
      <c r="E409" s="114" t="s">
        <v>68</v>
      </c>
      <c r="F409" s="113" t="s">
        <v>69</v>
      </c>
      <c r="G409" s="109">
        <v>21101</v>
      </c>
      <c r="H409" s="81" t="s">
        <v>605</v>
      </c>
      <c r="I409" s="71" t="s">
        <v>617</v>
      </c>
      <c r="J409" s="129" t="s">
        <v>616</v>
      </c>
      <c r="K409" s="100" t="s">
        <v>212</v>
      </c>
      <c r="L409" s="100" t="s">
        <v>595</v>
      </c>
      <c r="M409" s="100" t="s">
        <v>122</v>
      </c>
      <c r="N409" s="101">
        <v>3</v>
      </c>
      <c r="O409" s="100">
        <v>1088.99</v>
      </c>
      <c r="P409" s="102" t="s">
        <v>38</v>
      </c>
      <c r="Q409" s="102">
        <f t="shared" si="5"/>
        <v>3266.9700000000003</v>
      </c>
      <c r="R409" s="102"/>
      <c r="S409" s="102"/>
      <c r="T409" s="102"/>
      <c r="U409" s="102"/>
      <c r="V409" s="102">
        <v>3266.9700000000003</v>
      </c>
      <c r="W409" s="102"/>
      <c r="X409" s="102"/>
      <c r="Y409" s="102"/>
      <c r="Z409" s="102"/>
      <c r="AA409" s="102"/>
      <c r="AB409" s="102"/>
      <c r="AC409" s="113"/>
      <c r="AD409" s="44"/>
      <c r="AE409" s="44"/>
    </row>
    <row r="410" spans="1:31" s="35" customFormat="1" ht="27.6" x14ac:dyDescent="0.3">
      <c r="A410" s="28" t="s">
        <v>554</v>
      </c>
      <c r="B410" s="113" t="s">
        <v>574</v>
      </c>
      <c r="C410" s="113" t="s">
        <v>35</v>
      </c>
      <c r="D410" s="113" t="s">
        <v>44</v>
      </c>
      <c r="E410" s="114" t="s">
        <v>35</v>
      </c>
      <c r="F410" s="113" t="s">
        <v>37</v>
      </c>
      <c r="G410" s="109">
        <v>21101</v>
      </c>
      <c r="H410" s="81" t="s">
        <v>605</v>
      </c>
      <c r="I410" s="71" t="s">
        <v>615</v>
      </c>
      <c r="J410" s="129" t="s">
        <v>614</v>
      </c>
      <c r="K410" s="100" t="s">
        <v>212</v>
      </c>
      <c r="L410" s="100" t="s">
        <v>595</v>
      </c>
      <c r="M410" s="100" t="s">
        <v>43</v>
      </c>
      <c r="N410" s="101">
        <v>7</v>
      </c>
      <c r="O410" s="100">
        <v>56.9</v>
      </c>
      <c r="P410" s="102" t="s">
        <v>38</v>
      </c>
      <c r="Q410" s="102">
        <f t="shared" si="5"/>
        <v>398.3</v>
      </c>
      <c r="R410" s="102"/>
      <c r="S410" s="102"/>
      <c r="T410" s="102"/>
      <c r="U410" s="102"/>
      <c r="V410" s="102">
        <v>398.3</v>
      </c>
      <c r="W410" s="102"/>
      <c r="X410" s="102"/>
      <c r="Y410" s="102"/>
      <c r="Z410" s="102"/>
      <c r="AA410" s="102"/>
      <c r="AB410" s="102"/>
      <c r="AC410" s="113"/>
      <c r="AD410" s="44"/>
      <c r="AE410" s="44"/>
    </row>
    <row r="411" spans="1:31" s="35" customFormat="1" ht="27.6" x14ac:dyDescent="0.3">
      <c r="A411" s="28" t="s">
        <v>554</v>
      </c>
      <c r="B411" s="113" t="s">
        <v>574</v>
      </c>
      <c r="C411" s="113" t="s">
        <v>35</v>
      </c>
      <c r="D411" s="113" t="s">
        <v>44</v>
      </c>
      <c r="E411" s="114" t="s">
        <v>35</v>
      </c>
      <c r="F411" s="113" t="s">
        <v>37</v>
      </c>
      <c r="G411" s="109">
        <v>21101</v>
      </c>
      <c r="H411" s="81" t="s">
        <v>605</v>
      </c>
      <c r="I411" s="71" t="s">
        <v>613</v>
      </c>
      <c r="J411" s="129" t="s">
        <v>612</v>
      </c>
      <c r="K411" s="100" t="s">
        <v>212</v>
      </c>
      <c r="L411" s="100" t="s">
        <v>595</v>
      </c>
      <c r="M411" s="100" t="s">
        <v>122</v>
      </c>
      <c r="N411" s="101">
        <v>2</v>
      </c>
      <c r="O411" s="100">
        <v>54.99</v>
      </c>
      <c r="P411" s="102" t="s">
        <v>38</v>
      </c>
      <c r="Q411" s="102">
        <f t="shared" si="5"/>
        <v>109.98</v>
      </c>
      <c r="R411" s="102"/>
      <c r="S411" s="102"/>
      <c r="T411" s="102"/>
      <c r="U411" s="102"/>
      <c r="V411" s="102">
        <v>109.98</v>
      </c>
      <c r="W411" s="102"/>
      <c r="X411" s="102"/>
      <c r="Y411" s="102"/>
      <c r="Z411" s="102"/>
      <c r="AA411" s="102"/>
      <c r="AB411" s="102"/>
      <c r="AC411" s="113"/>
      <c r="AD411" s="44"/>
      <c r="AE411" s="44"/>
    </row>
    <row r="412" spans="1:31" s="35" customFormat="1" ht="27.6" x14ac:dyDescent="0.3">
      <c r="A412" s="28" t="s">
        <v>554</v>
      </c>
      <c r="B412" s="113" t="s">
        <v>574</v>
      </c>
      <c r="C412" s="113" t="s">
        <v>35</v>
      </c>
      <c r="D412" s="113" t="s">
        <v>44</v>
      </c>
      <c r="E412" s="114" t="s">
        <v>35</v>
      </c>
      <c r="F412" s="113" t="s">
        <v>37</v>
      </c>
      <c r="G412" s="109">
        <v>21101</v>
      </c>
      <c r="H412" s="81" t="s">
        <v>605</v>
      </c>
      <c r="I412" s="71" t="s">
        <v>611</v>
      </c>
      <c r="J412" s="129" t="s">
        <v>610</v>
      </c>
      <c r="K412" s="100" t="s">
        <v>212</v>
      </c>
      <c r="L412" s="100" t="s">
        <v>595</v>
      </c>
      <c r="M412" s="100" t="s">
        <v>43</v>
      </c>
      <c r="N412" s="101">
        <v>1</v>
      </c>
      <c r="O412" s="100">
        <v>54.99</v>
      </c>
      <c r="P412" s="102" t="s">
        <v>38</v>
      </c>
      <c r="Q412" s="102">
        <f t="shared" si="5"/>
        <v>54.99</v>
      </c>
      <c r="R412" s="102"/>
      <c r="S412" s="102"/>
      <c r="T412" s="102"/>
      <c r="U412" s="102"/>
      <c r="V412" s="102">
        <v>54.99</v>
      </c>
      <c r="W412" s="102"/>
      <c r="X412" s="102"/>
      <c r="Y412" s="102"/>
      <c r="Z412" s="102"/>
      <c r="AA412" s="102"/>
      <c r="AB412" s="102"/>
      <c r="AC412" s="113"/>
      <c r="AD412" s="44"/>
      <c r="AE412" s="44"/>
    </row>
    <row r="413" spans="1:31" s="35" customFormat="1" ht="27.6" x14ac:dyDescent="0.3">
      <c r="A413" s="28" t="s">
        <v>554</v>
      </c>
      <c r="B413" s="113" t="s">
        <v>574</v>
      </c>
      <c r="C413" s="113" t="s">
        <v>35</v>
      </c>
      <c r="D413" s="113" t="s">
        <v>44</v>
      </c>
      <c r="E413" s="114" t="s">
        <v>35</v>
      </c>
      <c r="F413" s="113" t="s">
        <v>37</v>
      </c>
      <c r="G413" s="109">
        <v>21101</v>
      </c>
      <c r="H413" s="81" t="s">
        <v>605</v>
      </c>
      <c r="I413" s="71" t="s">
        <v>609</v>
      </c>
      <c r="J413" s="129" t="s">
        <v>608</v>
      </c>
      <c r="K413" s="100" t="s">
        <v>212</v>
      </c>
      <c r="L413" s="100" t="s">
        <v>595</v>
      </c>
      <c r="M413" s="100" t="s">
        <v>43</v>
      </c>
      <c r="N413" s="101">
        <v>3</v>
      </c>
      <c r="O413" s="100">
        <v>19.989999999999998</v>
      </c>
      <c r="P413" s="102" t="s">
        <v>38</v>
      </c>
      <c r="Q413" s="102">
        <f t="shared" si="5"/>
        <v>59.97</v>
      </c>
      <c r="R413" s="102"/>
      <c r="S413" s="102"/>
      <c r="T413" s="102"/>
      <c r="U413" s="102"/>
      <c r="V413" s="102">
        <v>59.97</v>
      </c>
      <c r="W413" s="102"/>
      <c r="X413" s="102"/>
      <c r="Y413" s="102"/>
      <c r="Z413" s="102"/>
      <c r="AA413" s="102"/>
      <c r="AB413" s="102"/>
      <c r="AC413" s="113"/>
      <c r="AD413" s="44"/>
      <c r="AE413" s="44"/>
    </row>
    <row r="414" spans="1:31" s="35" customFormat="1" ht="27.6" x14ac:dyDescent="0.3">
      <c r="A414" s="28" t="s">
        <v>554</v>
      </c>
      <c r="B414" s="113" t="s">
        <v>574</v>
      </c>
      <c r="C414" s="113" t="s">
        <v>35</v>
      </c>
      <c r="D414" s="113" t="s">
        <v>44</v>
      </c>
      <c r="E414" s="114" t="s">
        <v>35</v>
      </c>
      <c r="F414" s="113" t="s">
        <v>37</v>
      </c>
      <c r="G414" s="109">
        <v>21101</v>
      </c>
      <c r="H414" s="81" t="s">
        <v>605</v>
      </c>
      <c r="I414" s="71" t="s">
        <v>64</v>
      </c>
      <c r="J414" s="129" t="s">
        <v>65</v>
      </c>
      <c r="K414" s="100" t="s">
        <v>212</v>
      </c>
      <c r="L414" s="100" t="s">
        <v>595</v>
      </c>
      <c r="M414" s="100" t="s">
        <v>43</v>
      </c>
      <c r="N414" s="101">
        <v>2</v>
      </c>
      <c r="O414" s="100">
        <v>44.99</v>
      </c>
      <c r="P414" s="102" t="s">
        <v>38</v>
      </c>
      <c r="Q414" s="102">
        <f t="shared" si="5"/>
        <v>89.98</v>
      </c>
      <c r="R414" s="102"/>
      <c r="S414" s="102"/>
      <c r="T414" s="102"/>
      <c r="U414" s="102"/>
      <c r="V414" s="102">
        <v>89.98</v>
      </c>
      <c r="W414" s="102"/>
      <c r="X414" s="102"/>
      <c r="Y414" s="102"/>
      <c r="Z414" s="102"/>
      <c r="AA414" s="102"/>
      <c r="AB414" s="102"/>
      <c r="AC414" s="113"/>
      <c r="AD414" s="44"/>
      <c r="AE414" s="44"/>
    </row>
    <row r="415" spans="1:31" s="35" customFormat="1" ht="27.6" x14ac:dyDescent="0.3">
      <c r="A415" s="28" t="s">
        <v>554</v>
      </c>
      <c r="B415" s="113" t="s">
        <v>574</v>
      </c>
      <c r="C415" s="113" t="s">
        <v>35</v>
      </c>
      <c r="D415" s="113" t="s">
        <v>44</v>
      </c>
      <c r="E415" s="114" t="s">
        <v>35</v>
      </c>
      <c r="F415" s="113" t="s">
        <v>37</v>
      </c>
      <c r="G415" s="109">
        <v>21101</v>
      </c>
      <c r="H415" s="81" t="s">
        <v>605</v>
      </c>
      <c r="I415" s="71" t="s">
        <v>607</v>
      </c>
      <c r="J415" s="129" t="s">
        <v>606</v>
      </c>
      <c r="K415" s="100" t="s">
        <v>212</v>
      </c>
      <c r="L415" s="100" t="s">
        <v>595</v>
      </c>
      <c r="M415" s="100" t="s">
        <v>43</v>
      </c>
      <c r="N415" s="101">
        <v>4</v>
      </c>
      <c r="O415" s="100">
        <v>48.99</v>
      </c>
      <c r="P415" s="102" t="s">
        <v>38</v>
      </c>
      <c r="Q415" s="102">
        <f t="shared" si="5"/>
        <v>195.96</v>
      </c>
      <c r="R415" s="102"/>
      <c r="S415" s="102"/>
      <c r="T415" s="102"/>
      <c r="U415" s="102"/>
      <c r="V415" s="102">
        <v>195.96</v>
      </c>
      <c r="W415" s="102"/>
      <c r="X415" s="102"/>
      <c r="Y415" s="102"/>
      <c r="Z415" s="102"/>
      <c r="AA415" s="102"/>
      <c r="AB415" s="102"/>
      <c r="AC415" s="113"/>
      <c r="AD415" s="44"/>
      <c r="AE415" s="44"/>
    </row>
    <row r="416" spans="1:31" s="35" customFormat="1" ht="27.6" x14ac:dyDescent="0.3">
      <c r="A416" s="28" t="s">
        <v>554</v>
      </c>
      <c r="B416" s="113" t="s">
        <v>574</v>
      </c>
      <c r="C416" s="113" t="s">
        <v>35</v>
      </c>
      <c r="D416" s="113" t="s">
        <v>44</v>
      </c>
      <c r="E416" s="114" t="s">
        <v>35</v>
      </c>
      <c r="F416" s="113" t="s">
        <v>37</v>
      </c>
      <c r="G416" s="109">
        <v>21101</v>
      </c>
      <c r="H416" s="81" t="s">
        <v>605</v>
      </c>
      <c r="I416" s="71" t="s">
        <v>101</v>
      </c>
      <c r="J416" s="129" t="s">
        <v>604</v>
      </c>
      <c r="K416" s="100" t="s">
        <v>212</v>
      </c>
      <c r="L416" s="100" t="s">
        <v>595</v>
      </c>
      <c r="M416" s="100" t="s">
        <v>43</v>
      </c>
      <c r="N416" s="101">
        <v>3</v>
      </c>
      <c r="O416" s="100">
        <v>199.65</v>
      </c>
      <c r="P416" s="102" t="s">
        <v>38</v>
      </c>
      <c r="Q416" s="102">
        <f t="shared" si="5"/>
        <v>598.95000000000005</v>
      </c>
      <c r="R416" s="102"/>
      <c r="S416" s="102"/>
      <c r="T416" s="102"/>
      <c r="U416" s="102"/>
      <c r="V416" s="102">
        <v>598.95000000000005</v>
      </c>
      <c r="W416" s="102"/>
      <c r="X416" s="102"/>
      <c r="Y416" s="102"/>
      <c r="Z416" s="102"/>
      <c r="AA416" s="102"/>
      <c r="AB416" s="102"/>
      <c r="AC416" s="113"/>
      <c r="AD416" s="44"/>
      <c r="AE416" s="44"/>
    </row>
    <row r="417" spans="1:256" s="35" customFormat="1" ht="27.6" x14ac:dyDescent="0.3">
      <c r="A417" s="28" t="s">
        <v>554</v>
      </c>
      <c r="B417" s="113" t="s">
        <v>574</v>
      </c>
      <c r="C417" s="113" t="s">
        <v>35</v>
      </c>
      <c r="D417" s="113" t="s">
        <v>45</v>
      </c>
      <c r="E417" s="114" t="s">
        <v>49</v>
      </c>
      <c r="F417" s="113" t="s">
        <v>37</v>
      </c>
      <c r="G417" s="109">
        <v>21601</v>
      </c>
      <c r="H417" s="81" t="s">
        <v>71</v>
      </c>
      <c r="I417" s="71" t="s">
        <v>603</v>
      </c>
      <c r="J417" s="129" t="s">
        <v>602</v>
      </c>
      <c r="K417" s="100" t="s">
        <v>212</v>
      </c>
      <c r="L417" s="100" t="s">
        <v>595</v>
      </c>
      <c r="M417" s="100" t="s">
        <v>43</v>
      </c>
      <c r="N417" s="101">
        <v>1</v>
      </c>
      <c r="O417" s="100">
        <v>299.95</v>
      </c>
      <c r="P417" s="102" t="s">
        <v>38</v>
      </c>
      <c r="Q417" s="102">
        <f t="shared" si="5"/>
        <v>299.95</v>
      </c>
      <c r="R417" s="102"/>
      <c r="S417" s="102"/>
      <c r="T417" s="102"/>
      <c r="U417" s="102"/>
      <c r="V417" s="102">
        <v>299.95</v>
      </c>
      <c r="W417" s="102"/>
      <c r="X417" s="102"/>
      <c r="Y417" s="102"/>
      <c r="Z417" s="102"/>
      <c r="AA417" s="102"/>
      <c r="AB417" s="102"/>
      <c r="AC417" s="113"/>
      <c r="AD417" s="44"/>
      <c r="AE417" s="44"/>
    </row>
    <row r="418" spans="1:256" s="35" customFormat="1" ht="27.6" x14ac:dyDescent="0.3">
      <c r="A418" s="28" t="s">
        <v>554</v>
      </c>
      <c r="B418" s="113" t="s">
        <v>574</v>
      </c>
      <c r="C418" s="113" t="s">
        <v>35</v>
      </c>
      <c r="D418" s="113" t="s">
        <v>45</v>
      </c>
      <c r="E418" s="114" t="s">
        <v>49</v>
      </c>
      <c r="F418" s="113" t="s">
        <v>37</v>
      </c>
      <c r="G418" s="109">
        <v>21601</v>
      </c>
      <c r="H418" s="81" t="s">
        <v>71</v>
      </c>
      <c r="I418" s="71" t="s">
        <v>601</v>
      </c>
      <c r="J418" s="129" t="s">
        <v>600</v>
      </c>
      <c r="K418" s="100" t="s">
        <v>212</v>
      </c>
      <c r="L418" s="100" t="s">
        <v>595</v>
      </c>
      <c r="M418" s="100" t="s">
        <v>43</v>
      </c>
      <c r="N418" s="101">
        <v>2</v>
      </c>
      <c r="O418" s="100">
        <v>326.89</v>
      </c>
      <c r="P418" s="102" t="s">
        <v>38</v>
      </c>
      <c r="Q418" s="102">
        <f t="shared" si="5"/>
        <v>653.78</v>
      </c>
      <c r="R418" s="102"/>
      <c r="S418" s="102"/>
      <c r="T418" s="102"/>
      <c r="U418" s="102"/>
      <c r="V418" s="102">
        <v>653.78</v>
      </c>
      <c r="W418" s="102"/>
      <c r="X418" s="102"/>
      <c r="Y418" s="102"/>
      <c r="Z418" s="102"/>
      <c r="AA418" s="102"/>
      <c r="AB418" s="102"/>
      <c r="AC418" s="113"/>
      <c r="AD418" s="44"/>
      <c r="AE418" s="44"/>
    </row>
    <row r="419" spans="1:256" s="35" customFormat="1" ht="27.6" x14ac:dyDescent="0.3">
      <c r="A419" s="28" t="s">
        <v>554</v>
      </c>
      <c r="B419" s="113" t="s">
        <v>574</v>
      </c>
      <c r="C419" s="113" t="s">
        <v>35</v>
      </c>
      <c r="D419" s="113" t="s">
        <v>44</v>
      </c>
      <c r="E419" s="114" t="s">
        <v>35</v>
      </c>
      <c r="F419" s="113" t="s">
        <v>37</v>
      </c>
      <c r="G419" s="109">
        <v>21601</v>
      </c>
      <c r="H419" s="81" t="s">
        <v>71</v>
      </c>
      <c r="I419" s="71" t="s">
        <v>599</v>
      </c>
      <c r="J419" s="129" t="s">
        <v>598</v>
      </c>
      <c r="K419" s="100" t="s">
        <v>212</v>
      </c>
      <c r="L419" s="100" t="s">
        <v>595</v>
      </c>
      <c r="M419" s="100" t="s">
        <v>43</v>
      </c>
      <c r="N419" s="101">
        <v>1</v>
      </c>
      <c r="O419" s="100">
        <v>400.26</v>
      </c>
      <c r="P419" s="102" t="s">
        <v>38</v>
      </c>
      <c r="Q419" s="102">
        <f t="shared" si="5"/>
        <v>400.26</v>
      </c>
      <c r="R419" s="102"/>
      <c r="S419" s="102"/>
      <c r="T419" s="102"/>
      <c r="U419" s="102"/>
      <c r="V419" s="102">
        <v>400.26</v>
      </c>
      <c r="W419" s="102"/>
      <c r="X419" s="102"/>
      <c r="Y419" s="102"/>
      <c r="Z419" s="102"/>
      <c r="AA419" s="102"/>
      <c r="AB419" s="102"/>
      <c r="AC419" s="113"/>
      <c r="AD419" s="44"/>
      <c r="AE419" s="44"/>
    </row>
    <row r="420" spans="1:256" s="35" customFormat="1" ht="13.8" x14ac:dyDescent="0.3">
      <c r="A420" s="28" t="s">
        <v>554</v>
      </c>
      <c r="B420" s="113" t="s">
        <v>574</v>
      </c>
      <c r="C420" s="113" t="s">
        <v>35</v>
      </c>
      <c r="D420" s="113" t="s">
        <v>44</v>
      </c>
      <c r="E420" s="114" t="s">
        <v>35</v>
      </c>
      <c r="F420" s="113" t="s">
        <v>37</v>
      </c>
      <c r="G420" s="109">
        <v>21601</v>
      </c>
      <c r="H420" s="81" t="s">
        <v>71</v>
      </c>
      <c r="I420" s="71" t="s">
        <v>597</v>
      </c>
      <c r="J420" s="129" t="s">
        <v>596</v>
      </c>
      <c r="K420" s="100" t="s">
        <v>212</v>
      </c>
      <c r="L420" s="100" t="s">
        <v>595</v>
      </c>
      <c r="M420" s="100" t="s">
        <v>43</v>
      </c>
      <c r="N420" s="101">
        <v>3</v>
      </c>
      <c r="O420" s="100">
        <v>151.59</v>
      </c>
      <c r="P420" s="102" t="s">
        <v>38</v>
      </c>
      <c r="Q420" s="102">
        <f t="shared" si="5"/>
        <v>454.77</v>
      </c>
      <c r="R420" s="102"/>
      <c r="S420" s="102"/>
      <c r="T420" s="102"/>
      <c r="U420" s="102"/>
      <c r="V420" s="102">
        <v>454.77</v>
      </c>
      <c r="W420" s="102"/>
      <c r="X420" s="102"/>
      <c r="Y420" s="102"/>
      <c r="Z420" s="102"/>
      <c r="AA420" s="102"/>
      <c r="AB420" s="102"/>
      <c r="AC420" s="113"/>
      <c r="AD420" s="44"/>
      <c r="AE420" s="44"/>
    </row>
    <row r="421" spans="1:256" s="35" customFormat="1" ht="55.2" x14ac:dyDescent="0.3">
      <c r="A421" s="28" t="s">
        <v>554</v>
      </c>
      <c r="B421" s="113" t="s">
        <v>574</v>
      </c>
      <c r="C421" s="113" t="s">
        <v>35</v>
      </c>
      <c r="D421" s="113" t="s">
        <v>39</v>
      </c>
      <c r="E421" s="114" t="s">
        <v>70</v>
      </c>
      <c r="F421" s="113" t="s">
        <v>37</v>
      </c>
      <c r="G421" s="109">
        <v>22104</v>
      </c>
      <c r="H421" s="81" t="s">
        <v>550</v>
      </c>
      <c r="I421" s="100" t="s">
        <v>594</v>
      </c>
      <c r="J421" s="130" t="s">
        <v>593</v>
      </c>
      <c r="K421" s="100" t="s">
        <v>212</v>
      </c>
      <c r="L421" s="100" t="s">
        <v>212</v>
      </c>
      <c r="M421" s="100" t="s">
        <v>124</v>
      </c>
      <c r="N421" s="101">
        <v>2</v>
      </c>
      <c r="O421" s="100">
        <v>356.57</v>
      </c>
      <c r="P421" s="102" t="s">
        <v>579</v>
      </c>
      <c r="Q421" s="102">
        <f t="shared" si="5"/>
        <v>713.14</v>
      </c>
      <c r="R421" s="102"/>
      <c r="S421" s="102"/>
      <c r="T421" s="102"/>
      <c r="U421" s="102"/>
      <c r="V421" s="102">
        <v>713.14</v>
      </c>
      <c r="W421" s="102"/>
      <c r="X421" s="102"/>
      <c r="Y421" s="102"/>
      <c r="Z421" s="102"/>
      <c r="AA421" s="102"/>
      <c r="AB421" s="102"/>
      <c r="AC421" s="113"/>
      <c r="AD421" s="44"/>
      <c r="AE421" s="44"/>
    </row>
    <row r="422" spans="1:256" s="35" customFormat="1" ht="55.2" x14ac:dyDescent="0.3">
      <c r="A422" s="28" t="s">
        <v>554</v>
      </c>
      <c r="B422" s="113" t="s">
        <v>574</v>
      </c>
      <c r="C422" s="113" t="s">
        <v>35</v>
      </c>
      <c r="D422" s="113" t="s">
        <v>44</v>
      </c>
      <c r="E422" s="113" t="s">
        <v>35</v>
      </c>
      <c r="F422" s="113" t="s">
        <v>37</v>
      </c>
      <c r="G422" s="109">
        <v>22104</v>
      </c>
      <c r="H422" s="81" t="s">
        <v>550</v>
      </c>
      <c r="I422" s="100" t="s">
        <v>404</v>
      </c>
      <c r="J422" s="130" t="s">
        <v>403</v>
      </c>
      <c r="K422" s="100" t="s">
        <v>212</v>
      </c>
      <c r="L422" s="100" t="s">
        <v>212</v>
      </c>
      <c r="M422" s="100" t="s">
        <v>122</v>
      </c>
      <c r="N422" s="101">
        <v>1</v>
      </c>
      <c r="O422" s="100">
        <v>320</v>
      </c>
      <c r="P422" s="102" t="s">
        <v>579</v>
      </c>
      <c r="Q422" s="102">
        <f t="shared" si="5"/>
        <v>320</v>
      </c>
      <c r="R422" s="102"/>
      <c r="S422" s="102"/>
      <c r="T422" s="102"/>
      <c r="U422" s="102"/>
      <c r="V422" s="102">
        <v>320</v>
      </c>
      <c r="W422" s="102"/>
      <c r="X422" s="102"/>
      <c r="Y422" s="102"/>
      <c r="Z422" s="102"/>
      <c r="AA422" s="102"/>
      <c r="AB422" s="102"/>
      <c r="AC422" s="113"/>
      <c r="AD422" s="44"/>
      <c r="AE422" s="44"/>
    </row>
    <row r="423" spans="1:256" s="35" customFormat="1" ht="27.6" x14ac:dyDescent="0.3">
      <c r="A423" s="28" t="s">
        <v>554</v>
      </c>
      <c r="B423" s="113" t="s">
        <v>574</v>
      </c>
      <c r="C423" s="113" t="s">
        <v>35</v>
      </c>
      <c r="D423" s="113" t="s">
        <v>39</v>
      </c>
      <c r="E423" s="114" t="s">
        <v>68</v>
      </c>
      <c r="F423" s="113" t="s">
        <v>42</v>
      </c>
      <c r="G423" s="109">
        <v>25401</v>
      </c>
      <c r="H423" s="63" t="s">
        <v>590</v>
      </c>
      <c r="I423" s="100" t="s">
        <v>592</v>
      </c>
      <c r="J423" s="130" t="s">
        <v>591</v>
      </c>
      <c r="K423" s="100" t="s">
        <v>212</v>
      </c>
      <c r="L423" s="100" t="s">
        <v>212</v>
      </c>
      <c r="M423" s="100" t="s">
        <v>123</v>
      </c>
      <c r="N423" s="101">
        <v>4</v>
      </c>
      <c r="O423" s="100">
        <v>1270.3399999999999</v>
      </c>
      <c r="P423" s="102" t="s">
        <v>211</v>
      </c>
      <c r="Q423" s="102">
        <f t="shared" si="5"/>
        <v>5081.3599999999997</v>
      </c>
      <c r="R423" s="102"/>
      <c r="S423" s="102"/>
      <c r="T423" s="102"/>
      <c r="U423" s="102"/>
      <c r="V423" s="102">
        <v>5081.3599999999997</v>
      </c>
      <c r="W423" s="102"/>
      <c r="X423" s="102"/>
      <c r="Y423" s="102"/>
      <c r="Z423" s="102"/>
      <c r="AA423" s="102"/>
      <c r="AB423" s="102"/>
      <c r="AC423" s="113"/>
      <c r="AD423" s="44"/>
      <c r="AE423" s="44"/>
    </row>
    <row r="424" spans="1:256" s="32" customFormat="1" ht="27.6" x14ac:dyDescent="0.3">
      <c r="A424" s="28" t="s">
        <v>554</v>
      </c>
      <c r="B424" s="113" t="s">
        <v>574</v>
      </c>
      <c r="C424" s="113" t="s">
        <v>35</v>
      </c>
      <c r="D424" s="113" t="s">
        <v>39</v>
      </c>
      <c r="E424" s="114" t="s">
        <v>68</v>
      </c>
      <c r="F424" s="113" t="s">
        <v>42</v>
      </c>
      <c r="G424" s="109">
        <v>25401</v>
      </c>
      <c r="H424" s="63" t="s">
        <v>590</v>
      </c>
      <c r="I424" s="100" t="s">
        <v>344</v>
      </c>
      <c r="J424" s="130" t="s">
        <v>343</v>
      </c>
      <c r="K424" s="100" t="s">
        <v>212</v>
      </c>
      <c r="L424" s="100" t="s">
        <v>212</v>
      </c>
      <c r="M424" s="100" t="s">
        <v>342</v>
      </c>
      <c r="N424" s="101">
        <v>31</v>
      </c>
      <c r="O424" s="100">
        <v>87.46</v>
      </c>
      <c r="P424" s="102" t="s">
        <v>211</v>
      </c>
      <c r="Q424" s="102">
        <f t="shared" si="5"/>
        <v>2711.2599999999998</v>
      </c>
      <c r="R424" s="102"/>
      <c r="S424" s="102"/>
      <c r="T424" s="102"/>
      <c r="U424" s="102"/>
      <c r="V424" s="102">
        <v>2711.2599999999998</v>
      </c>
      <c r="W424" s="102"/>
      <c r="X424" s="102"/>
      <c r="Y424" s="102"/>
      <c r="Z424" s="102"/>
      <c r="AA424" s="102"/>
      <c r="AB424" s="102"/>
      <c r="AC424" s="113"/>
      <c r="AD424" s="44"/>
      <c r="AE424" s="44"/>
      <c r="AF424" s="35"/>
      <c r="AG424" s="35"/>
      <c r="AH424" s="35"/>
      <c r="AI424" s="35"/>
      <c r="AJ424" s="35"/>
      <c r="AK424" s="35"/>
      <c r="AL424" s="35"/>
      <c r="AM424" s="35"/>
      <c r="AN424" s="35"/>
      <c r="AO424" s="35"/>
      <c r="AP424" s="35"/>
      <c r="AQ424" s="35"/>
      <c r="AR424" s="35"/>
      <c r="AS424" s="35"/>
      <c r="AT424" s="35"/>
      <c r="AU424" s="35"/>
      <c r="AV424" s="35"/>
      <c r="AW424" s="35"/>
      <c r="AX424" s="35"/>
      <c r="AY424" s="35"/>
      <c r="AZ424" s="35"/>
      <c r="BA424" s="35"/>
      <c r="BB424" s="35"/>
      <c r="BC424" s="35"/>
      <c r="BD424" s="35"/>
      <c r="BE424" s="35"/>
      <c r="BF424" s="35"/>
      <c r="BG424" s="35"/>
      <c r="BH424" s="35"/>
      <c r="BI424" s="35"/>
      <c r="BJ424" s="35"/>
      <c r="BK424" s="35"/>
      <c r="BL424" s="35"/>
      <c r="BM424" s="35"/>
      <c r="BN424" s="35"/>
      <c r="BO424" s="35"/>
      <c r="BP424" s="35"/>
      <c r="BQ424" s="35"/>
      <c r="BR424" s="35"/>
      <c r="BS424" s="35"/>
      <c r="BT424" s="35"/>
      <c r="BU424" s="35"/>
      <c r="BV424" s="35"/>
      <c r="BW424" s="35"/>
      <c r="BX424" s="35"/>
      <c r="BY424" s="35"/>
      <c r="BZ424" s="35"/>
      <c r="CA424" s="35"/>
      <c r="CB424" s="35"/>
      <c r="CC424" s="35"/>
      <c r="CD424" s="35"/>
      <c r="CE424" s="35"/>
      <c r="CF424" s="35"/>
      <c r="CG424" s="35"/>
      <c r="CH424" s="35"/>
      <c r="CI424" s="35"/>
      <c r="CJ424" s="35"/>
      <c r="CK424" s="35"/>
      <c r="CL424" s="35"/>
      <c r="CM424" s="35"/>
      <c r="CN424" s="35"/>
      <c r="CO424" s="35"/>
      <c r="CP424" s="35"/>
      <c r="CQ424" s="35"/>
      <c r="CR424" s="35"/>
      <c r="CS424" s="35"/>
      <c r="CT424" s="35"/>
      <c r="CU424" s="35"/>
      <c r="CV424" s="35"/>
      <c r="CW424" s="35"/>
      <c r="CX424" s="35"/>
      <c r="CY424" s="35"/>
      <c r="CZ424" s="35"/>
      <c r="DA424" s="35"/>
      <c r="DB424" s="35"/>
      <c r="DC424" s="35"/>
      <c r="DD424" s="35"/>
      <c r="DE424" s="35"/>
      <c r="DF424" s="35"/>
      <c r="DG424" s="35"/>
      <c r="DH424" s="35"/>
      <c r="DI424" s="35"/>
      <c r="DJ424" s="35"/>
      <c r="DK424" s="35"/>
      <c r="DL424" s="35"/>
      <c r="DM424" s="35"/>
      <c r="DN424" s="35"/>
      <c r="DO424" s="35"/>
      <c r="DP424" s="35"/>
      <c r="DQ424" s="35"/>
      <c r="DR424" s="35"/>
      <c r="DS424" s="35"/>
      <c r="DT424" s="35"/>
      <c r="DU424" s="35"/>
      <c r="DV424" s="35"/>
      <c r="DW424" s="35"/>
      <c r="DX424" s="35"/>
      <c r="DY424" s="35"/>
      <c r="DZ424" s="35"/>
      <c r="EA424" s="35"/>
      <c r="EB424" s="35"/>
      <c r="EC424" s="35"/>
      <c r="ED424" s="35"/>
      <c r="EE424" s="35"/>
      <c r="EF424" s="35"/>
      <c r="EG424" s="35"/>
      <c r="EH424" s="35"/>
      <c r="EI424" s="35"/>
      <c r="EJ424" s="35"/>
      <c r="EK424" s="35"/>
      <c r="EL424" s="35"/>
      <c r="EM424" s="35"/>
      <c r="EN424" s="35"/>
      <c r="EO424" s="35"/>
      <c r="EP424" s="35"/>
      <c r="EQ424" s="35"/>
      <c r="ER424" s="35"/>
      <c r="ES424" s="35"/>
      <c r="ET424" s="35"/>
      <c r="EU424" s="35"/>
      <c r="EV424" s="35"/>
      <c r="EW424" s="35"/>
      <c r="EX424" s="35"/>
      <c r="EY424" s="35"/>
      <c r="EZ424" s="35"/>
      <c r="FA424" s="35"/>
      <c r="FB424" s="35"/>
      <c r="FC424" s="35"/>
      <c r="FD424" s="35"/>
      <c r="FE424" s="35"/>
      <c r="FF424" s="35"/>
      <c r="FG424" s="35"/>
      <c r="FH424" s="35"/>
      <c r="FI424" s="35"/>
      <c r="FJ424" s="35"/>
      <c r="FK424" s="35"/>
      <c r="FL424" s="35"/>
      <c r="FM424" s="35"/>
      <c r="FN424" s="35"/>
      <c r="FO424" s="35"/>
      <c r="FP424" s="35"/>
      <c r="FQ424" s="35"/>
      <c r="FR424" s="35"/>
      <c r="FS424" s="35"/>
      <c r="FT424" s="35"/>
      <c r="FU424" s="35"/>
      <c r="FV424" s="35"/>
      <c r="FW424" s="35"/>
      <c r="FX424" s="35"/>
      <c r="FY424" s="35"/>
      <c r="FZ424" s="35"/>
      <c r="GA424" s="35"/>
      <c r="GB424" s="35"/>
      <c r="GC424" s="35"/>
      <c r="GD424" s="35"/>
      <c r="GE424" s="35"/>
      <c r="GF424" s="35"/>
      <c r="GG424" s="35"/>
      <c r="GH424" s="35"/>
      <c r="GI424" s="35"/>
      <c r="GJ424" s="35"/>
      <c r="GK424" s="35"/>
      <c r="GL424" s="35"/>
      <c r="GM424" s="35"/>
      <c r="GN424" s="35"/>
      <c r="GO424" s="35"/>
      <c r="GP424" s="35"/>
      <c r="GQ424" s="35"/>
      <c r="GR424" s="35"/>
      <c r="GS424" s="35"/>
      <c r="GT424" s="35"/>
      <c r="GU424" s="35"/>
      <c r="GV424" s="35"/>
      <c r="GW424" s="35"/>
      <c r="GX424" s="35"/>
      <c r="GY424" s="35"/>
      <c r="GZ424" s="35"/>
      <c r="HA424" s="35"/>
      <c r="HB424" s="35"/>
      <c r="HC424" s="35"/>
      <c r="HD424" s="35"/>
      <c r="HE424" s="35"/>
      <c r="HF424" s="35"/>
      <c r="HG424" s="35"/>
      <c r="HH424" s="35"/>
      <c r="HI424" s="35"/>
      <c r="HJ424" s="35"/>
      <c r="HK424" s="35"/>
      <c r="HL424" s="35"/>
      <c r="HM424" s="35"/>
      <c r="HN424" s="35"/>
      <c r="HO424" s="35"/>
      <c r="HP424" s="35"/>
      <c r="HQ424" s="35"/>
      <c r="HR424" s="35"/>
      <c r="HS424" s="35"/>
      <c r="HT424" s="35"/>
      <c r="HU424" s="35"/>
      <c r="HV424" s="35"/>
      <c r="HW424" s="35"/>
      <c r="HX424" s="35"/>
      <c r="HY424" s="35"/>
      <c r="HZ424" s="35"/>
      <c r="IA424" s="35"/>
      <c r="IB424" s="35"/>
      <c r="IC424" s="35"/>
      <c r="ID424" s="35"/>
      <c r="IE424" s="35"/>
      <c r="IF424" s="35"/>
      <c r="IG424" s="35"/>
      <c r="IH424" s="35"/>
      <c r="II424" s="35"/>
      <c r="IJ424" s="35"/>
      <c r="IK424" s="35"/>
      <c r="IL424" s="35"/>
      <c r="IM424" s="35"/>
      <c r="IN424" s="35"/>
      <c r="IO424" s="35"/>
      <c r="IP424" s="35"/>
      <c r="IQ424" s="35"/>
      <c r="IR424" s="35"/>
      <c r="IS424" s="35"/>
      <c r="IT424" s="35"/>
      <c r="IU424" s="35"/>
      <c r="IV424" s="35"/>
    </row>
    <row r="425" spans="1:256" s="32" customFormat="1" ht="27.6" x14ac:dyDescent="0.3">
      <c r="A425" s="28" t="s">
        <v>554</v>
      </c>
      <c r="B425" s="113" t="s">
        <v>574</v>
      </c>
      <c r="C425" s="113" t="s">
        <v>35</v>
      </c>
      <c r="D425" s="113" t="s">
        <v>39</v>
      </c>
      <c r="E425" s="114" t="s">
        <v>68</v>
      </c>
      <c r="F425" s="113" t="s">
        <v>42</v>
      </c>
      <c r="G425" s="109">
        <v>25401</v>
      </c>
      <c r="H425" s="63" t="s">
        <v>590</v>
      </c>
      <c r="I425" s="100" t="s">
        <v>113</v>
      </c>
      <c r="J425" s="130" t="s">
        <v>114</v>
      </c>
      <c r="K425" s="100" t="s">
        <v>212</v>
      </c>
      <c r="L425" s="100" t="s">
        <v>212</v>
      </c>
      <c r="M425" s="100" t="s">
        <v>43</v>
      </c>
      <c r="N425" s="101">
        <v>45</v>
      </c>
      <c r="O425" s="100">
        <v>56.84</v>
      </c>
      <c r="P425" s="102" t="s">
        <v>211</v>
      </c>
      <c r="Q425" s="102">
        <f t="shared" si="5"/>
        <v>2557.8000000000002</v>
      </c>
      <c r="R425" s="102"/>
      <c r="S425" s="102"/>
      <c r="T425" s="102"/>
      <c r="U425" s="102"/>
      <c r="V425" s="102">
        <v>2557.8000000000002</v>
      </c>
      <c r="W425" s="102"/>
      <c r="X425" s="102"/>
      <c r="Y425" s="102"/>
      <c r="Z425" s="102"/>
      <c r="AA425" s="102"/>
      <c r="AB425" s="102"/>
      <c r="AC425" s="113"/>
      <c r="AD425" s="44"/>
      <c r="AE425" s="44"/>
      <c r="AF425" s="35"/>
      <c r="AG425" s="35"/>
      <c r="AH425" s="35"/>
      <c r="AI425" s="35"/>
      <c r="AJ425" s="35"/>
      <c r="AK425" s="35"/>
      <c r="AL425" s="35"/>
      <c r="AM425" s="35"/>
      <c r="AN425" s="35"/>
      <c r="AO425" s="35"/>
      <c r="AP425" s="35"/>
      <c r="AQ425" s="35"/>
      <c r="AR425" s="35"/>
      <c r="AS425" s="35"/>
      <c r="AT425" s="35"/>
      <c r="AU425" s="35"/>
      <c r="AV425" s="35"/>
      <c r="AW425" s="35"/>
      <c r="AX425" s="35"/>
      <c r="AY425" s="35"/>
      <c r="AZ425" s="35"/>
      <c r="BA425" s="35"/>
      <c r="BB425" s="35"/>
      <c r="BC425" s="35"/>
      <c r="BD425" s="35"/>
      <c r="BE425" s="35"/>
      <c r="BF425" s="35"/>
      <c r="BG425" s="35"/>
      <c r="BH425" s="35"/>
      <c r="BI425" s="35"/>
      <c r="BJ425" s="35"/>
      <c r="BK425" s="35"/>
      <c r="BL425" s="35"/>
      <c r="BM425" s="35"/>
      <c r="BN425" s="35"/>
      <c r="BO425" s="35"/>
      <c r="BP425" s="35"/>
      <c r="BQ425" s="35"/>
      <c r="BR425" s="35"/>
      <c r="BS425" s="35"/>
      <c r="BT425" s="35"/>
      <c r="BU425" s="35"/>
      <c r="BV425" s="35"/>
      <c r="BW425" s="35"/>
      <c r="BX425" s="35"/>
      <c r="BY425" s="35"/>
      <c r="BZ425" s="35"/>
      <c r="CA425" s="35"/>
      <c r="CB425" s="35"/>
      <c r="CC425" s="35"/>
      <c r="CD425" s="35"/>
      <c r="CE425" s="35"/>
      <c r="CF425" s="35"/>
      <c r="CG425" s="35"/>
      <c r="CH425" s="35"/>
      <c r="CI425" s="35"/>
      <c r="CJ425" s="35"/>
      <c r="CK425" s="35"/>
      <c r="CL425" s="35"/>
      <c r="CM425" s="35"/>
      <c r="CN425" s="35"/>
      <c r="CO425" s="35"/>
      <c r="CP425" s="35"/>
      <c r="CQ425" s="35"/>
      <c r="CR425" s="35"/>
      <c r="CS425" s="35"/>
      <c r="CT425" s="35"/>
      <c r="CU425" s="35"/>
      <c r="CV425" s="35"/>
      <c r="CW425" s="35"/>
      <c r="CX425" s="35"/>
      <c r="CY425" s="35"/>
      <c r="CZ425" s="35"/>
      <c r="DA425" s="35"/>
      <c r="DB425" s="35"/>
      <c r="DC425" s="35"/>
      <c r="DD425" s="35"/>
      <c r="DE425" s="35"/>
      <c r="DF425" s="35"/>
      <c r="DG425" s="35"/>
      <c r="DH425" s="35"/>
      <c r="DI425" s="35"/>
      <c r="DJ425" s="35"/>
      <c r="DK425" s="35"/>
      <c r="DL425" s="35"/>
      <c r="DM425" s="35"/>
      <c r="DN425" s="35"/>
      <c r="DO425" s="35"/>
      <c r="DP425" s="35"/>
      <c r="DQ425" s="35"/>
      <c r="DR425" s="35"/>
      <c r="DS425" s="35"/>
      <c r="DT425" s="35"/>
      <c r="DU425" s="35"/>
      <c r="DV425" s="35"/>
      <c r="DW425" s="35"/>
      <c r="DX425" s="35"/>
      <c r="DY425" s="35"/>
      <c r="DZ425" s="35"/>
      <c r="EA425" s="35"/>
      <c r="EB425" s="35"/>
      <c r="EC425" s="35"/>
      <c r="ED425" s="35"/>
      <c r="EE425" s="35"/>
      <c r="EF425" s="35"/>
      <c r="EG425" s="35"/>
      <c r="EH425" s="35"/>
      <c r="EI425" s="35"/>
      <c r="EJ425" s="35"/>
      <c r="EK425" s="35"/>
      <c r="EL425" s="35"/>
      <c r="EM425" s="35"/>
      <c r="EN425" s="35"/>
      <c r="EO425" s="35"/>
      <c r="EP425" s="35"/>
      <c r="EQ425" s="35"/>
      <c r="ER425" s="35"/>
      <c r="ES425" s="35"/>
      <c r="ET425" s="35"/>
      <c r="EU425" s="35"/>
      <c r="EV425" s="35"/>
      <c r="EW425" s="35"/>
      <c r="EX425" s="35"/>
      <c r="EY425" s="35"/>
      <c r="EZ425" s="35"/>
      <c r="FA425" s="35"/>
      <c r="FB425" s="35"/>
      <c r="FC425" s="35"/>
      <c r="FD425" s="35"/>
      <c r="FE425" s="35"/>
      <c r="FF425" s="35"/>
      <c r="FG425" s="35"/>
      <c r="FH425" s="35"/>
      <c r="FI425" s="35"/>
      <c r="FJ425" s="35"/>
      <c r="FK425" s="35"/>
      <c r="FL425" s="35"/>
      <c r="FM425" s="35"/>
      <c r="FN425" s="35"/>
      <c r="FO425" s="35"/>
      <c r="FP425" s="35"/>
      <c r="FQ425" s="35"/>
      <c r="FR425" s="35"/>
      <c r="FS425" s="35"/>
      <c r="FT425" s="35"/>
      <c r="FU425" s="35"/>
      <c r="FV425" s="35"/>
      <c r="FW425" s="35"/>
      <c r="FX425" s="35"/>
      <c r="FY425" s="35"/>
      <c r="FZ425" s="35"/>
      <c r="GA425" s="35"/>
      <c r="GB425" s="35"/>
      <c r="GC425" s="35"/>
      <c r="GD425" s="35"/>
      <c r="GE425" s="35"/>
      <c r="GF425" s="35"/>
      <c r="GG425" s="35"/>
      <c r="GH425" s="35"/>
      <c r="GI425" s="35"/>
      <c r="GJ425" s="35"/>
      <c r="GK425" s="35"/>
      <c r="GL425" s="35"/>
      <c r="GM425" s="35"/>
      <c r="GN425" s="35"/>
      <c r="GO425" s="35"/>
      <c r="GP425" s="35"/>
      <c r="GQ425" s="35"/>
      <c r="GR425" s="35"/>
      <c r="GS425" s="35"/>
      <c r="GT425" s="35"/>
      <c r="GU425" s="35"/>
      <c r="GV425" s="35"/>
      <c r="GW425" s="35"/>
      <c r="GX425" s="35"/>
      <c r="GY425" s="35"/>
      <c r="GZ425" s="35"/>
      <c r="HA425" s="35"/>
      <c r="HB425" s="35"/>
      <c r="HC425" s="35"/>
      <c r="HD425" s="35"/>
      <c r="HE425" s="35"/>
      <c r="HF425" s="35"/>
      <c r="HG425" s="35"/>
      <c r="HH425" s="35"/>
      <c r="HI425" s="35"/>
      <c r="HJ425" s="35"/>
      <c r="HK425" s="35"/>
      <c r="HL425" s="35"/>
      <c r="HM425" s="35"/>
      <c r="HN425" s="35"/>
      <c r="HO425" s="35"/>
      <c r="HP425" s="35"/>
      <c r="HQ425" s="35"/>
      <c r="HR425" s="35"/>
      <c r="HS425" s="35"/>
      <c r="HT425" s="35"/>
      <c r="HU425" s="35"/>
      <c r="HV425" s="35"/>
      <c r="HW425" s="35"/>
      <c r="HX425" s="35"/>
      <c r="HY425" s="35"/>
      <c r="HZ425" s="35"/>
      <c r="IA425" s="35"/>
      <c r="IB425" s="35"/>
      <c r="IC425" s="35"/>
      <c r="ID425" s="35"/>
      <c r="IE425" s="35"/>
      <c r="IF425" s="35"/>
      <c r="IG425" s="35"/>
      <c r="IH425" s="35"/>
      <c r="II425" s="35"/>
      <c r="IJ425" s="35"/>
      <c r="IK425" s="35"/>
      <c r="IL425" s="35"/>
      <c r="IM425" s="35"/>
      <c r="IN425" s="35"/>
      <c r="IO425" s="35"/>
      <c r="IP425" s="35"/>
      <c r="IQ425" s="35"/>
      <c r="IR425" s="35"/>
      <c r="IS425" s="35"/>
      <c r="IT425" s="35"/>
      <c r="IU425" s="35"/>
      <c r="IV425" s="35"/>
    </row>
    <row r="426" spans="1:256" s="32" customFormat="1" ht="41.4" x14ac:dyDescent="0.3">
      <c r="A426" s="28" t="s">
        <v>554</v>
      </c>
      <c r="B426" s="113" t="s">
        <v>574</v>
      </c>
      <c r="C426" s="113" t="s">
        <v>35</v>
      </c>
      <c r="D426" s="113" t="s">
        <v>36</v>
      </c>
      <c r="E426" s="113" t="s">
        <v>35</v>
      </c>
      <c r="F426" s="113" t="s">
        <v>37</v>
      </c>
      <c r="G426" s="109">
        <v>29401</v>
      </c>
      <c r="H426" s="81" t="s">
        <v>585</v>
      </c>
      <c r="I426" s="100" t="s">
        <v>589</v>
      </c>
      <c r="J426" s="130" t="s">
        <v>588</v>
      </c>
      <c r="K426" s="100" t="s">
        <v>212</v>
      </c>
      <c r="L426" s="100" t="s">
        <v>212</v>
      </c>
      <c r="M426" s="100" t="s">
        <v>43</v>
      </c>
      <c r="N426" s="101">
        <v>2</v>
      </c>
      <c r="O426" s="100">
        <v>99</v>
      </c>
      <c r="P426" s="102" t="s">
        <v>38</v>
      </c>
      <c r="Q426" s="102">
        <f t="shared" si="5"/>
        <v>198</v>
      </c>
      <c r="R426" s="102"/>
      <c r="S426" s="102"/>
      <c r="T426" s="102"/>
      <c r="U426" s="102"/>
      <c r="V426" s="102">
        <v>198</v>
      </c>
      <c r="W426" s="102"/>
      <c r="X426" s="102"/>
      <c r="Y426" s="102"/>
      <c r="Z426" s="102"/>
      <c r="AA426" s="102"/>
      <c r="AB426" s="102"/>
      <c r="AC426" s="113"/>
      <c r="AD426" s="44"/>
      <c r="AE426" s="44"/>
      <c r="AF426" s="35"/>
      <c r="AG426" s="35"/>
      <c r="AH426" s="35"/>
      <c r="AI426" s="35"/>
      <c r="AJ426" s="35"/>
      <c r="AK426" s="35"/>
      <c r="AL426" s="35"/>
      <c r="AM426" s="35"/>
      <c r="AN426" s="35"/>
      <c r="AO426" s="35"/>
      <c r="AP426" s="35"/>
      <c r="AQ426" s="35"/>
      <c r="AR426" s="35"/>
      <c r="AS426" s="35"/>
      <c r="AT426" s="35"/>
      <c r="AU426" s="35"/>
      <c r="AV426" s="35"/>
      <c r="AW426" s="35"/>
      <c r="AX426" s="35"/>
      <c r="AY426" s="35"/>
      <c r="AZ426" s="35"/>
      <c r="BA426" s="35"/>
      <c r="BB426" s="35"/>
      <c r="BC426" s="35"/>
      <c r="BD426" s="35"/>
      <c r="BE426" s="35"/>
      <c r="BF426" s="35"/>
      <c r="BG426" s="35"/>
      <c r="BH426" s="35"/>
      <c r="BI426" s="35"/>
      <c r="BJ426" s="35"/>
      <c r="BK426" s="35"/>
      <c r="BL426" s="35"/>
      <c r="BM426" s="35"/>
      <c r="BN426" s="35"/>
      <c r="BO426" s="35"/>
      <c r="BP426" s="35"/>
      <c r="BQ426" s="35"/>
      <c r="BR426" s="35"/>
      <c r="BS426" s="35"/>
      <c r="BT426" s="35"/>
      <c r="BU426" s="35"/>
      <c r="BV426" s="35"/>
      <c r="BW426" s="35"/>
      <c r="BX426" s="35"/>
      <c r="BY426" s="35"/>
      <c r="BZ426" s="35"/>
      <c r="CA426" s="35"/>
      <c r="CB426" s="35"/>
      <c r="CC426" s="35"/>
      <c r="CD426" s="35"/>
      <c r="CE426" s="35"/>
      <c r="CF426" s="35"/>
      <c r="CG426" s="35"/>
      <c r="CH426" s="35"/>
      <c r="CI426" s="35"/>
      <c r="CJ426" s="35"/>
      <c r="CK426" s="35"/>
      <c r="CL426" s="35"/>
      <c r="CM426" s="35"/>
      <c r="CN426" s="35"/>
      <c r="CO426" s="35"/>
      <c r="CP426" s="35"/>
      <c r="CQ426" s="35"/>
      <c r="CR426" s="35"/>
      <c r="CS426" s="35"/>
      <c r="CT426" s="35"/>
      <c r="CU426" s="35"/>
      <c r="CV426" s="35"/>
      <c r="CW426" s="35"/>
      <c r="CX426" s="35"/>
      <c r="CY426" s="35"/>
      <c r="CZ426" s="35"/>
      <c r="DA426" s="35"/>
      <c r="DB426" s="35"/>
      <c r="DC426" s="35"/>
      <c r="DD426" s="35"/>
      <c r="DE426" s="35"/>
      <c r="DF426" s="35"/>
      <c r="DG426" s="35"/>
      <c r="DH426" s="35"/>
      <c r="DI426" s="35"/>
      <c r="DJ426" s="35"/>
      <c r="DK426" s="35"/>
      <c r="DL426" s="35"/>
      <c r="DM426" s="35"/>
      <c r="DN426" s="35"/>
      <c r="DO426" s="35"/>
      <c r="DP426" s="35"/>
      <c r="DQ426" s="35"/>
      <c r="DR426" s="35"/>
      <c r="DS426" s="35"/>
      <c r="DT426" s="35"/>
      <c r="DU426" s="35"/>
      <c r="DV426" s="35"/>
      <c r="DW426" s="35"/>
      <c r="DX426" s="35"/>
      <c r="DY426" s="35"/>
      <c r="DZ426" s="35"/>
      <c r="EA426" s="35"/>
      <c r="EB426" s="35"/>
      <c r="EC426" s="35"/>
      <c r="ED426" s="35"/>
      <c r="EE426" s="35"/>
      <c r="EF426" s="35"/>
      <c r="EG426" s="35"/>
      <c r="EH426" s="35"/>
      <c r="EI426" s="35"/>
      <c r="EJ426" s="35"/>
      <c r="EK426" s="35"/>
      <c r="EL426" s="35"/>
      <c r="EM426" s="35"/>
      <c r="EN426" s="35"/>
      <c r="EO426" s="35"/>
      <c r="EP426" s="35"/>
      <c r="EQ426" s="35"/>
      <c r="ER426" s="35"/>
      <c r="ES426" s="35"/>
      <c r="ET426" s="35"/>
      <c r="EU426" s="35"/>
      <c r="EV426" s="35"/>
      <c r="EW426" s="35"/>
      <c r="EX426" s="35"/>
      <c r="EY426" s="35"/>
      <c r="EZ426" s="35"/>
      <c r="FA426" s="35"/>
      <c r="FB426" s="35"/>
      <c r="FC426" s="35"/>
      <c r="FD426" s="35"/>
      <c r="FE426" s="35"/>
      <c r="FF426" s="35"/>
      <c r="FG426" s="35"/>
      <c r="FH426" s="35"/>
      <c r="FI426" s="35"/>
      <c r="FJ426" s="35"/>
      <c r="FK426" s="35"/>
      <c r="FL426" s="35"/>
      <c r="FM426" s="35"/>
      <c r="FN426" s="35"/>
      <c r="FO426" s="35"/>
      <c r="FP426" s="35"/>
      <c r="FQ426" s="35"/>
      <c r="FR426" s="35"/>
      <c r="FS426" s="35"/>
      <c r="FT426" s="35"/>
      <c r="FU426" s="35"/>
      <c r="FV426" s="35"/>
      <c r="FW426" s="35"/>
      <c r="FX426" s="35"/>
      <c r="FY426" s="35"/>
      <c r="FZ426" s="35"/>
      <c r="GA426" s="35"/>
      <c r="GB426" s="35"/>
      <c r="GC426" s="35"/>
      <c r="GD426" s="35"/>
      <c r="GE426" s="35"/>
      <c r="GF426" s="35"/>
      <c r="GG426" s="35"/>
      <c r="GH426" s="35"/>
      <c r="GI426" s="35"/>
      <c r="GJ426" s="35"/>
      <c r="GK426" s="35"/>
      <c r="GL426" s="35"/>
      <c r="GM426" s="35"/>
      <c r="GN426" s="35"/>
      <c r="GO426" s="35"/>
      <c r="GP426" s="35"/>
      <c r="GQ426" s="35"/>
      <c r="GR426" s="35"/>
      <c r="GS426" s="35"/>
      <c r="GT426" s="35"/>
      <c r="GU426" s="35"/>
      <c r="GV426" s="35"/>
      <c r="GW426" s="35"/>
      <c r="GX426" s="35"/>
      <c r="GY426" s="35"/>
      <c r="GZ426" s="35"/>
      <c r="HA426" s="35"/>
      <c r="HB426" s="35"/>
      <c r="HC426" s="35"/>
      <c r="HD426" s="35"/>
      <c r="HE426" s="35"/>
      <c r="HF426" s="35"/>
      <c r="HG426" s="35"/>
      <c r="HH426" s="35"/>
      <c r="HI426" s="35"/>
      <c r="HJ426" s="35"/>
      <c r="HK426" s="35"/>
      <c r="HL426" s="35"/>
      <c r="HM426" s="35"/>
      <c r="HN426" s="35"/>
      <c r="HO426" s="35"/>
      <c r="HP426" s="35"/>
      <c r="HQ426" s="35"/>
      <c r="HR426" s="35"/>
      <c r="HS426" s="35"/>
      <c r="HT426" s="35"/>
      <c r="HU426" s="35"/>
      <c r="HV426" s="35"/>
      <c r="HW426" s="35"/>
      <c r="HX426" s="35"/>
      <c r="HY426" s="35"/>
      <c r="HZ426" s="35"/>
      <c r="IA426" s="35"/>
      <c r="IB426" s="35"/>
      <c r="IC426" s="35"/>
      <c r="ID426" s="35"/>
      <c r="IE426" s="35"/>
      <c r="IF426" s="35"/>
      <c r="IG426" s="35"/>
      <c r="IH426" s="35"/>
      <c r="II426" s="35"/>
      <c r="IJ426" s="35"/>
      <c r="IK426" s="35"/>
      <c r="IL426" s="35"/>
      <c r="IM426" s="35"/>
      <c r="IN426" s="35"/>
      <c r="IO426" s="35"/>
      <c r="IP426" s="35"/>
      <c r="IQ426" s="35"/>
      <c r="IR426" s="35"/>
      <c r="IS426" s="35"/>
      <c r="IT426" s="35"/>
      <c r="IU426" s="35"/>
      <c r="IV426" s="35"/>
    </row>
    <row r="427" spans="1:256" s="32" customFormat="1" ht="41.4" x14ac:dyDescent="0.3">
      <c r="A427" s="28" t="s">
        <v>554</v>
      </c>
      <c r="B427" s="113" t="s">
        <v>574</v>
      </c>
      <c r="C427" s="113" t="s">
        <v>35</v>
      </c>
      <c r="D427" s="113" t="s">
        <v>36</v>
      </c>
      <c r="E427" s="113" t="s">
        <v>35</v>
      </c>
      <c r="F427" s="113" t="s">
        <v>37</v>
      </c>
      <c r="G427" s="109">
        <v>29401</v>
      </c>
      <c r="H427" s="81" t="s">
        <v>585</v>
      </c>
      <c r="I427" s="100" t="s">
        <v>587</v>
      </c>
      <c r="J427" s="130" t="s">
        <v>586</v>
      </c>
      <c r="K427" s="100" t="s">
        <v>212</v>
      </c>
      <c r="L427" s="100" t="s">
        <v>212</v>
      </c>
      <c r="M427" s="100" t="s">
        <v>43</v>
      </c>
      <c r="N427" s="101">
        <v>2</v>
      </c>
      <c r="O427" s="100">
        <v>179</v>
      </c>
      <c r="P427" s="102" t="s">
        <v>38</v>
      </c>
      <c r="Q427" s="102">
        <f t="shared" si="5"/>
        <v>358</v>
      </c>
      <c r="R427" s="102"/>
      <c r="S427" s="102"/>
      <c r="T427" s="102"/>
      <c r="U427" s="102"/>
      <c r="V427" s="102">
        <v>358</v>
      </c>
      <c r="W427" s="102"/>
      <c r="X427" s="102"/>
      <c r="Y427" s="102"/>
      <c r="Z427" s="102"/>
      <c r="AA427" s="102"/>
      <c r="AB427" s="102"/>
      <c r="AC427" s="113"/>
      <c r="AD427" s="44"/>
      <c r="AE427" s="44"/>
      <c r="AF427" s="35"/>
      <c r="AG427" s="35"/>
      <c r="AH427" s="35"/>
      <c r="AI427" s="35"/>
      <c r="AJ427" s="35"/>
      <c r="AK427" s="35"/>
      <c r="AL427" s="35"/>
      <c r="AM427" s="35"/>
      <c r="AN427" s="35"/>
      <c r="AO427" s="35"/>
      <c r="AP427" s="35"/>
      <c r="AQ427" s="35"/>
      <c r="AR427" s="35"/>
      <c r="AS427" s="35"/>
      <c r="AT427" s="35"/>
      <c r="AU427" s="35"/>
      <c r="AV427" s="35"/>
      <c r="AW427" s="35"/>
      <c r="AX427" s="35"/>
      <c r="AY427" s="35"/>
      <c r="AZ427" s="35"/>
      <c r="BA427" s="35"/>
      <c r="BB427" s="35"/>
      <c r="BC427" s="35"/>
      <c r="BD427" s="35"/>
      <c r="BE427" s="35"/>
      <c r="BF427" s="35"/>
      <c r="BG427" s="35"/>
      <c r="BH427" s="35"/>
      <c r="BI427" s="35"/>
      <c r="BJ427" s="35"/>
      <c r="BK427" s="35"/>
      <c r="BL427" s="35"/>
      <c r="BM427" s="35"/>
      <c r="BN427" s="35"/>
      <c r="BO427" s="35"/>
      <c r="BP427" s="35"/>
      <c r="BQ427" s="35"/>
      <c r="BR427" s="35"/>
      <c r="BS427" s="35"/>
      <c r="BT427" s="35"/>
      <c r="BU427" s="35"/>
      <c r="BV427" s="35"/>
      <c r="BW427" s="35"/>
      <c r="BX427" s="35"/>
      <c r="BY427" s="35"/>
      <c r="BZ427" s="35"/>
      <c r="CA427" s="35"/>
      <c r="CB427" s="35"/>
      <c r="CC427" s="35"/>
      <c r="CD427" s="35"/>
      <c r="CE427" s="35"/>
      <c r="CF427" s="35"/>
      <c r="CG427" s="35"/>
      <c r="CH427" s="35"/>
      <c r="CI427" s="35"/>
      <c r="CJ427" s="35"/>
      <c r="CK427" s="35"/>
      <c r="CL427" s="35"/>
      <c r="CM427" s="35"/>
      <c r="CN427" s="35"/>
      <c r="CO427" s="35"/>
      <c r="CP427" s="35"/>
      <c r="CQ427" s="35"/>
      <c r="CR427" s="35"/>
      <c r="CS427" s="35"/>
      <c r="CT427" s="35"/>
      <c r="CU427" s="35"/>
      <c r="CV427" s="35"/>
      <c r="CW427" s="35"/>
      <c r="CX427" s="35"/>
      <c r="CY427" s="35"/>
      <c r="CZ427" s="35"/>
      <c r="DA427" s="35"/>
      <c r="DB427" s="35"/>
      <c r="DC427" s="35"/>
      <c r="DD427" s="35"/>
      <c r="DE427" s="35"/>
      <c r="DF427" s="35"/>
      <c r="DG427" s="35"/>
      <c r="DH427" s="35"/>
      <c r="DI427" s="35"/>
      <c r="DJ427" s="35"/>
      <c r="DK427" s="35"/>
      <c r="DL427" s="35"/>
      <c r="DM427" s="35"/>
      <c r="DN427" s="35"/>
      <c r="DO427" s="35"/>
      <c r="DP427" s="35"/>
      <c r="DQ427" s="35"/>
      <c r="DR427" s="35"/>
      <c r="DS427" s="35"/>
      <c r="DT427" s="35"/>
      <c r="DU427" s="35"/>
      <c r="DV427" s="35"/>
      <c r="DW427" s="35"/>
      <c r="DX427" s="35"/>
      <c r="DY427" s="35"/>
      <c r="DZ427" s="35"/>
      <c r="EA427" s="35"/>
      <c r="EB427" s="35"/>
      <c r="EC427" s="35"/>
      <c r="ED427" s="35"/>
      <c r="EE427" s="35"/>
      <c r="EF427" s="35"/>
      <c r="EG427" s="35"/>
      <c r="EH427" s="35"/>
      <c r="EI427" s="35"/>
      <c r="EJ427" s="35"/>
      <c r="EK427" s="35"/>
      <c r="EL427" s="35"/>
      <c r="EM427" s="35"/>
      <c r="EN427" s="35"/>
      <c r="EO427" s="35"/>
      <c r="EP427" s="35"/>
      <c r="EQ427" s="35"/>
      <c r="ER427" s="35"/>
      <c r="ES427" s="35"/>
      <c r="ET427" s="35"/>
      <c r="EU427" s="35"/>
      <c r="EV427" s="35"/>
      <c r="EW427" s="35"/>
      <c r="EX427" s="35"/>
      <c r="EY427" s="35"/>
      <c r="EZ427" s="35"/>
      <c r="FA427" s="35"/>
      <c r="FB427" s="35"/>
      <c r="FC427" s="35"/>
      <c r="FD427" s="35"/>
      <c r="FE427" s="35"/>
      <c r="FF427" s="35"/>
      <c r="FG427" s="35"/>
      <c r="FH427" s="35"/>
      <c r="FI427" s="35"/>
      <c r="FJ427" s="35"/>
      <c r="FK427" s="35"/>
      <c r="FL427" s="35"/>
      <c r="FM427" s="35"/>
      <c r="FN427" s="35"/>
      <c r="FO427" s="35"/>
      <c r="FP427" s="35"/>
      <c r="FQ427" s="35"/>
      <c r="FR427" s="35"/>
      <c r="FS427" s="35"/>
      <c r="FT427" s="35"/>
      <c r="FU427" s="35"/>
      <c r="FV427" s="35"/>
      <c r="FW427" s="35"/>
      <c r="FX427" s="35"/>
      <c r="FY427" s="35"/>
      <c r="FZ427" s="35"/>
      <c r="GA427" s="35"/>
      <c r="GB427" s="35"/>
      <c r="GC427" s="35"/>
      <c r="GD427" s="35"/>
      <c r="GE427" s="35"/>
      <c r="GF427" s="35"/>
      <c r="GG427" s="35"/>
      <c r="GH427" s="35"/>
      <c r="GI427" s="35"/>
      <c r="GJ427" s="35"/>
      <c r="GK427" s="35"/>
      <c r="GL427" s="35"/>
      <c r="GM427" s="35"/>
      <c r="GN427" s="35"/>
      <c r="GO427" s="35"/>
      <c r="GP427" s="35"/>
      <c r="GQ427" s="35"/>
      <c r="GR427" s="35"/>
      <c r="GS427" s="35"/>
      <c r="GT427" s="35"/>
      <c r="GU427" s="35"/>
      <c r="GV427" s="35"/>
      <c r="GW427" s="35"/>
      <c r="GX427" s="35"/>
      <c r="GY427" s="35"/>
      <c r="GZ427" s="35"/>
      <c r="HA427" s="35"/>
      <c r="HB427" s="35"/>
      <c r="HC427" s="35"/>
      <c r="HD427" s="35"/>
      <c r="HE427" s="35"/>
      <c r="HF427" s="35"/>
      <c r="HG427" s="35"/>
      <c r="HH427" s="35"/>
      <c r="HI427" s="35"/>
      <c r="HJ427" s="35"/>
      <c r="HK427" s="35"/>
      <c r="HL427" s="35"/>
      <c r="HM427" s="35"/>
      <c r="HN427" s="35"/>
      <c r="HO427" s="35"/>
      <c r="HP427" s="35"/>
      <c r="HQ427" s="35"/>
      <c r="HR427" s="35"/>
      <c r="HS427" s="35"/>
      <c r="HT427" s="35"/>
      <c r="HU427" s="35"/>
      <c r="HV427" s="35"/>
      <c r="HW427" s="35"/>
      <c r="HX427" s="35"/>
      <c r="HY427" s="35"/>
      <c r="HZ427" s="35"/>
      <c r="IA427" s="35"/>
      <c r="IB427" s="35"/>
      <c r="IC427" s="35"/>
      <c r="ID427" s="35"/>
      <c r="IE427" s="35"/>
      <c r="IF427" s="35"/>
      <c r="IG427" s="35"/>
      <c r="IH427" s="35"/>
      <c r="II427" s="35"/>
      <c r="IJ427" s="35"/>
      <c r="IK427" s="35"/>
      <c r="IL427" s="35"/>
      <c r="IM427" s="35"/>
      <c r="IN427" s="35"/>
      <c r="IO427" s="35"/>
      <c r="IP427" s="35"/>
      <c r="IQ427" s="35"/>
      <c r="IR427" s="35"/>
      <c r="IS427" s="35"/>
      <c r="IT427" s="35"/>
      <c r="IU427" s="35"/>
      <c r="IV427" s="35"/>
    </row>
    <row r="428" spans="1:256" s="32" customFormat="1" ht="41.4" x14ac:dyDescent="0.3">
      <c r="A428" s="28" t="s">
        <v>554</v>
      </c>
      <c r="B428" s="113" t="s">
        <v>574</v>
      </c>
      <c r="C428" s="113" t="s">
        <v>35</v>
      </c>
      <c r="D428" s="113" t="s">
        <v>36</v>
      </c>
      <c r="E428" s="113" t="s">
        <v>35</v>
      </c>
      <c r="F428" s="113" t="s">
        <v>37</v>
      </c>
      <c r="G428" s="109">
        <v>29401</v>
      </c>
      <c r="H428" s="81" t="s">
        <v>585</v>
      </c>
      <c r="I428" s="100" t="s">
        <v>587</v>
      </c>
      <c r="J428" s="130" t="s">
        <v>586</v>
      </c>
      <c r="K428" s="100" t="s">
        <v>212</v>
      </c>
      <c r="L428" s="100" t="s">
        <v>212</v>
      </c>
      <c r="M428" s="100" t="s">
        <v>43</v>
      </c>
      <c r="N428" s="101">
        <v>3</v>
      </c>
      <c r="O428" s="100">
        <v>99</v>
      </c>
      <c r="P428" s="102" t="s">
        <v>38</v>
      </c>
      <c r="Q428" s="102">
        <f t="shared" si="5"/>
        <v>297</v>
      </c>
      <c r="R428" s="102"/>
      <c r="S428" s="102"/>
      <c r="T428" s="102"/>
      <c r="U428" s="102"/>
      <c r="V428" s="102">
        <v>297</v>
      </c>
      <c r="W428" s="102"/>
      <c r="X428" s="102"/>
      <c r="Y428" s="102"/>
      <c r="Z428" s="102"/>
      <c r="AA428" s="102"/>
      <c r="AB428" s="102"/>
      <c r="AC428" s="113"/>
      <c r="AD428" s="44"/>
      <c r="AE428" s="44"/>
      <c r="AF428" s="35"/>
      <c r="AG428" s="35"/>
      <c r="AH428" s="35"/>
      <c r="AI428" s="35"/>
      <c r="AJ428" s="35"/>
      <c r="AK428" s="35"/>
      <c r="AL428" s="35"/>
      <c r="AM428" s="35"/>
      <c r="AN428" s="35"/>
      <c r="AO428" s="35"/>
      <c r="AP428" s="35"/>
      <c r="AQ428" s="35"/>
      <c r="AR428" s="35"/>
      <c r="AS428" s="35"/>
      <c r="AT428" s="35"/>
      <c r="AU428" s="35"/>
      <c r="AV428" s="35"/>
      <c r="AW428" s="35"/>
      <c r="AX428" s="35"/>
      <c r="AY428" s="35"/>
      <c r="AZ428" s="35"/>
      <c r="BA428" s="35"/>
      <c r="BB428" s="35"/>
      <c r="BC428" s="35"/>
      <c r="BD428" s="35"/>
      <c r="BE428" s="35"/>
      <c r="BF428" s="35"/>
      <c r="BG428" s="35"/>
      <c r="BH428" s="35"/>
      <c r="BI428" s="35"/>
      <c r="BJ428" s="35"/>
      <c r="BK428" s="35"/>
      <c r="BL428" s="35"/>
      <c r="BM428" s="35"/>
      <c r="BN428" s="35"/>
      <c r="BO428" s="35"/>
      <c r="BP428" s="35"/>
      <c r="BQ428" s="35"/>
      <c r="BR428" s="35"/>
      <c r="BS428" s="35"/>
      <c r="BT428" s="35"/>
      <c r="BU428" s="35"/>
      <c r="BV428" s="35"/>
      <c r="BW428" s="35"/>
      <c r="BX428" s="35"/>
      <c r="BY428" s="35"/>
      <c r="BZ428" s="35"/>
      <c r="CA428" s="35"/>
      <c r="CB428" s="35"/>
      <c r="CC428" s="35"/>
      <c r="CD428" s="35"/>
      <c r="CE428" s="35"/>
      <c r="CF428" s="35"/>
      <c r="CG428" s="35"/>
      <c r="CH428" s="35"/>
      <c r="CI428" s="35"/>
      <c r="CJ428" s="35"/>
      <c r="CK428" s="35"/>
      <c r="CL428" s="35"/>
      <c r="CM428" s="35"/>
      <c r="CN428" s="35"/>
      <c r="CO428" s="35"/>
      <c r="CP428" s="35"/>
      <c r="CQ428" s="35"/>
      <c r="CR428" s="35"/>
      <c r="CS428" s="35"/>
      <c r="CT428" s="35"/>
      <c r="CU428" s="35"/>
      <c r="CV428" s="35"/>
      <c r="CW428" s="35"/>
      <c r="CX428" s="35"/>
      <c r="CY428" s="35"/>
      <c r="CZ428" s="35"/>
      <c r="DA428" s="35"/>
      <c r="DB428" s="35"/>
      <c r="DC428" s="35"/>
      <c r="DD428" s="35"/>
      <c r="DE428" s="35"/>
      <c r="DF428" s="35"/>
      <c r="DG428" s="35"/>
      <c r="DH428" s="35"/>
      <c r="DI428" s="35"/>
      <c r="DJ428" s="35"/>
      <c r="DK428" s="35"/>
      <c r="DL428" s="35"/>
      <c r="DM428" s="35"/>
      <c r="DN428" s="35"/>
      <c r="DO428" s="35"/>
      <c r="DP428" s="35"/>
      <c r="DQ428" s="35"/>
      <c r="DR428" s="35"/>
      <c r="DS428" s="35"/>
      <c r="DT428" s="35"/>
      <c r="DU428" s="35"/>
      <c r="DV428" s="35"/>
      <c r="DW428" s="35"/>
      <c r="DX428" s="35"/>
      <c r="DY428" s="35"/>
      <c r="DZ428" s="35"/>
      <c r="EA428" s="35"/>
      <c r="EB428" s="35"/>
      <c r="EC428" s="35"/>
      <c r="ED428" s="35"/>
      <c r="EE428" s="35"/>
      <c r="EF428" s="35"/>
      <c r="EG428" s="35"/>
      <c r="EH428" s="35"/>
      <c r="EI428" s="35"/>
      <c r="EJ428" s="35"/>
      <c r="EK428" s="35"/>
      <c r="EL428" s="35"/>
      <c r="EM428" s="35"/>
      <c r="EN428" s="35"/>
      <c r="EO428" s="35"/>
      <c r="EP428" s="35"/>
      <c r="EQ428" s="35"/>
      <c r="ER428" s="35"/>
      <c r="ES428" s="35"/>
      <c r="ET428" s="35"/>
      <c r="EU428" s="35"/>
      <c r="EV428" s="35"/>
      <c r="EW428" s="35"/>
      <c r="EX428" s="35"/>
      <c r="EY428" s="35"/>
      <c r="EZ428" s="35"/>
      <c r="FA428" s="35"/>
      <c r="FB428" s="35"/>
      <c r="FC428" s="35"/>
      <c r="FD428" s="35"/>
      <c r="FE428" s="35"/>
      <c r="FF428" s="35"/>
      <c r="FG428" s="35"/>
      <c r="FH428" s="35"/>
      <c r="FI428" s="35"/>
      <c r="FJ428" s="35"/>
      <c r="FK428" s="35"/>
      <c r="FL428" s="35"/>
      <c r="FM428" s="35"/>
      <c r="FN428" s="35"/>
      <c r="FO428" s="35"/>
      <c r="FP428" s="35"/>
      <c r="FQ428" s="35"/>
      <c r="FR428" s="35"/>
      <c r="FS428" s="35"/>
      <c r="FT428" s="35"/>
      <c r="FU428" s="35"/>
      <c r="FV428" s="35"/>
      <c r="FW428" s="35"/>
      <c r="FX428" s="35"/>
      <c r="FY428" s="35"/>
      <c r="FZ428" s="35"/>
      <c r="GA428" s="35"/>
      <c r="GB428" s="35"/>
      <c r="GC428" s="35"/>
      <c r="GD428" s="35"/>
      <c r="GE428" s="35"/>
      <c r="GF428" s="35"/>
      <c r="GG428" s="35"/>
      <c r="GH428" s="35"/>
      <c r="GI428" s="35"/>
      <c r="GJ428" s="35"/>
      <c r="GK428" s="35"/>
      <c r="GL428" s="35"/>
      <c r="GM428" s="35"/>
      <c r="GN428" s="35"/>
      <c r="GO428" s="35"/>
      <c r="GP428" s="35"/>
      <c r="GQ428" s="35"/>
      <c r="GR428" s="35"/>
      <c r="GS428" s="35"/>
      <c r="GT428" s="35"/>
      <c r="GU428" s="35"/>
      <c r="GV428" s="35"/>
      <c r="GW428" s="35"/>
      <c r="GX428" s="35"/>
      <c r="GY428" s="35"/>
      <c r="GZ428" s="35"/>
      <c r="HA428" s="35"/>
      <c r="HB428" s="35"/>
      <c r="HC428" s="35"/>
      <c r="HD428" s="35"/>
      <c r="HE428" s="35"/>
      <c r="HF428" s="35"/>
      <c r="HG428" s="35"/>
      <c r="HH428" s="35"/>
      <c r="HI428" s="35"/>
      <c r="HJ428" s="35"/>
      <c r="HK428" s="35"/>
      <c r="HL428" s="35"/>
      <c r="HM428" s="35"/>
      <c r="HN428" s="35"/>
      <c r="HO428" s="35"/>
      <c r="HP428" s="35"/>
      <c r="HQ428" s="35"/>
      <c r="HR428" s="35"/>
      <c r="HS428" s="35"/>
      <c r="HT428" s="35"/>
      <c r="HU428" s="35"/>
      <c r="HV428" s="35"/>
      <c r="HW428" s="35"/>
      <c r="HX428" s="35"/>
      <c r="HY428" s="35"/>
      <c r="HZ428" s="35"/>
      <c r="IA428" s="35"/>
      <c r="IB428" s="35"/>
      <c r="IC428" s="35"/>
      <c r="ID428" s="35"/>
      <c r="IE428" s="35"/>
      <c r="IF428" s="35"/>
      <c r="IG428" s="35"/>
      <c r="IH428" s="35"/>
      <c r="II428" s="35"/>
      <c r="IJ428" s="35"/>
      <c r="IK428" s="35"/>
      <c r="IL428" s="35"/>
      <c r="IM428" s="35"/>
      <c r="IN428" s="35"/>
      <c r="IO428" s="35"/>
      <c r="IP428" s="35"/>
      <c r="IQ428" s="35"/>
      <c r="IR428" s="35"/>
      <c r="IS428" s="35"/>
      <c r="IT428" s="35"/>
      <c r="IU428" s="35"/>
      <c r="IV428" s="35"/>
    </row>
    <row r="429" spans="1:256" s="32" customFormat="1" ht="41.4" x14ac:dyDescent="0.3">
      <c r="A429" s="28" t="s">
        <v>554</v>
      </c>
      <c r="B429" s="113" t="s">
        <v>574</v>
      </c>
      <c r="C429" s="113" t="s">
        <v>35</v>
      </c>
      <c r="D429" s="113" t="s">
        <v>36</v>
      </c>
      <c r="E429" s="113" t="s">
        <v>35</v>
      </c>
      <c r="F429" s="113" t="s">
        <v>37</v>
      </c>
      <c r="G429" s="109">
        <v>29401</v>
      </c>
      <c r="H429" s="81" t="s">
        <v>585</v>
      </c>
      <c r="I429" s="71" t="s">
        <v>584</v>
      </c>
      <c r="J429" s="129" t="s">
        <v>583</v>
      </c>
      <c r="K429" s="100" t="s">
        <v>212</v>
      </c>
      <c r="L429" s="100" t="s">
        <v>212</v>
      </c>
      <c r="M429" s="100" t="s">
        <v>43</v>
      </c>
      <c r="N429" s="101">
        <v>3</v>
      </c>
      <c r="O429" s="100">
        <v>608.61</v>
      </c>
      <c r="P429" s="102" t="s">
        <v>38</v>
      </c>
      <c r="Q429" s="102">
        <f t="shared" si="5"/>
        <v>1825.83</v>
      </c>
      <c r="R429" s="102"/>
      <c r="S429" s="102"/>
      <c r="T429" s="102"/>
      <c r="U429" s="102"/>
      <c r="V429" s="102">
        <v>1825.83</v>
      </c>
      <c r="W429" s="102"/>
      <c r="X429" s="102"/>
      <c r="Y429" s="102"/>
      <c r="Z429" s="102"/>
      <c r="AA429" s="102"/>
      <c r="AB429" s="102"/>
      <c r="AC429" s="113"/>
      <c r="AD429" s="44"/>
      <c r="AE429" s="44"/>
      <c r="AF429" s="35"/>
      <c r="AG429" s="35"/>
      <c r="AH429" s="35"/>
      <c r="AI429" s="35"/>
      <c r="AJ429" s="35"/>
      <c r="AK429" s="35"/>
      <c r="AL429" s="35"/>
      <c r="AM429" s="35"/>
      <c r="AN429" s="35"/>
      <c r="AO429" s="35"/>
      <c r="AP429" s="35"/>
      <c r="AQ429" s="35"/>
      <c r="AR429" s="35"/>
      <c r="AS429" s="35"/>
      <c r="AT429" s="35"/>
      <c r="AU429" s="35"/>
      <c r="AV429" s="35"/>
      <c r="AW429" s="35"/>
      <c r="AX429" s="35"/>
      <c r="AY429" s="35"/>
      <c r="AZ429" s="35"/>
      <c r="BA429" s="35"/>
      <c r="BB429" s="35"/>
      <c r="BC429" s="35"/>
      <c r="BD429" s="35"/>
      <c r="BE429" s="35"/>
      <c r="BF429" s="35"/>
      <c r="BG429" s="35"/>
      <c r="BH429" s="35"/>
      <c r="BI429" s="35"/>
      <c r="BJ429" s="35"/>
      <c r="BK429" s="35"/>
      <c r="BL429" s="35"/>
      <c r="BM429" s="35"/>
      <c r="BN429" s="35"/>
      <c r="BO429" s="35"/>
      <c r="BP429" s="35"/>
      <c r="BQ429" s="35"/>
      <c r="BR429" s="35"/>
      <c r="BS429" s="35"/>
      <c r="BT429" s="35"/>
      <c r="BU429" s="35"/>
      <c r="BV429" s="35"/>
      <c r="BW429" s="35"/>
      <c r="BX429" s="35"/>
      <c r="BY429" s="35"/>
      <c r="BZ429" s="35"/>
      <c r="CA429" s="35"/>
      <c r="CB429" s="35"/>
      <c r="CC429" s="35"/>
      <c r="CD429" s="35"/>
      <c r="CE429" s="35"/>
      <c r="CF429" s="35"/>
      <c r="CG429" s="35"/>
      <c r="CH429" s="35"/>
      <c r="CI429" s="35"/>
      <c r="CJ429" s="35"/>
      <c r="CK429" s="35"/>
      <c r="CL429" s="35"/>
      <c r="CM429" s="35"/>
      <c r="CN429" s="35"/>
      <c r="CO429" s="35"/>
      <c r="CP429" s="35"/>
      <c r="CQ429" s="35"/>
      <c r="CR429" s="35"/>
      <c r="CS429" s="35"/>
      <c r="CT429" s="35"/>
      <c r="CU429" s="35"/>
      <c r="CV429" s="35"/>
      <c r="CW429" s="35"/>
      <c r="CX429" s="35"/>
      <c r="CY429" s="35"/>
      <c r="CZ429" s="35"/>
      <c r="DA429" s="35"/>
      <c r="DB429" s="35"/>
      <c r="DC429" s="35"/>
      <c r="DD429" s="35"/>
      <c r="DE429" s="35"/>
      <c r="DF429" s="35"/>
      <c r="DG429" s="35"/>
      <c r="DH429" s="35"/>
      <c r="DI429" s="35"/>
      <c r="DJ429" s="35"/>
      <c r="DK429" s="35"/>
      <c r="DL429" s="35"/>
      <c r="DM429" s="35"/>
      <c r="DN429" s="35"/>
      <c r="DO429" s="35"/>
      <c r="DP429" s="35"/>
      <c r="DQ429" s="35"/>
      <c r="DR429" s="35"/>
      <c r="DS429" s="35"/>
      <c r="DT429" s="35"/>
      <c r="DU429" s="35"/>
      <c r="DV429" s="35"/>
      <c r="DW429" s="35"/>
      <c r="DX429" s="35"/>
      <c r="DY429" s="35"/>
      <c r="DZ429" s="35"/>
      <c r="EA429" s="35"/>
      <c r="EB429" s="35"/>
      <c r="EC429" s="35"/>
      <c r="ED429" s="35"/>
      <c r="EE429" s="35"/>
      <c r="EF429" s="35"/>
      <c r="EG429" s="35"/>
      <c r="EH429" s="35"/>
      <c r="EI429" s="35"/>
      <c r="EJ429" s="35"/>
      <c r="EK429" s="35"/>
      <c r="EL429" s="35"/>
      <c r="EM429" s="35"/>
      <c r="EN429" s="35"/>
      <c r="EO429" s="35"/>
      <c r="EP429" s="35"/>
      <c r="EQ429" s="35"/>
      <c r="ER429" s="35"/>
      <c r="ES429" s="35"/>
      <c r="ET429" s="35"/>
      <c r="EU429" s="35"/>
      <c r="EV429" s="35"/>
      <c r="EW429" s="35"/>
      <c r="EX429" s="35"/>
      <c r="EY429" s="35"/>
      <c r="EZ429" s="35"/>
      <c r="FA429" s="35"/>
      <c r="FB429" s="35"/>
      <c r="FC429" s="35"/>
      <c r="FD429" s="35"/>
      <c r="FE429" s="35"/>
      <c r="FF429" s="35"/>
      <c r="FG429" s="35"/>
      <c r="FH429" s="35"/>
      <c r="FI429" s="35"/>
      <c r="FJ429" s="35"/>
      <c r="FK429" s="35"/>
      <c r="FL429" s="35"/>
      <c r="FM429" s="35"/>
      <c r="FN429" s="35"/>
      <c r="FO429" s="35"/>
      <c r="FP429" s="35"/>
      <c r="FQ429" s="35"/>
      <c r="FR429" s="35"/>
      <c r="FS429" s="35"/>
      <c r="FT429" s="35"/>
      <c r="FU429" s="35"/>
      <c r="FV429" s="35"/>
      <c r="FW429" s="35"/>
      <c r="FX429" s="35"/>
      <c r="FY429" s="35"/>
      <c r="FZ429" s="35"/>
      <c r="GA429" s="35"/>
      <c r="GB429" s="35"/>
      <c r="GC429" s="35"/>
      <c r="GD429" s="35"/>
      <c r="GE429" s="35"/>
      <c r="GF429" s="35"/>
      <c r="GG429" s="35"/>
      <c r="GH429" s="35"/>
      <c r="GI429" s="35"/>
      <c r="GJ429" s="35"/>
      <c r="GK429" s="35"/>
      <c r="GL429" s="35"/>
      <c r="GM429" s="35"/>
      <c r="GN429" s="35"/>
      <c r="GO429" s="35"/>
      <c r="GP429" s="35"/>
      <c r="GQ429" s="35"/>
      <c r="GR429" s="35"/>
      <c r="GS429" s="35"/>
      <c r="GT429" s="35"/>
      <c r="GU429" s="35"/>
      <c r="GV429" s="35"/>
      <c r="GW429" s="35"/>
      <c r="GX429" s="35"/>
      <c r="GY429" s="35"/>
      <c r="GZ429" s="35"/>
      <c r="HA429" s="35"/>
      <c r="HB429" s="35"/>
      <c r="HC429" s="35"/>
      <c r="HD429" s="35"/>
      <c r="HE429" s="35"/>
      <c r="HF429" s="35"/>
      <c r="HG429" s="35"/>
      <c r="HH429" s="35"/>
      <c r="HI429" s="35"/>
      <c r="HJ429" s="35"/>
      <c r="HK429" s="35"/>
      <c r="HL429" s="35"/>
      <c r="HM429" s="35"/>
      <c r="HN429" s="35"/>
      <c r="HO429" s="35"/>
      <c r="HP429" s="35"/>
      <c r="HQ429" s="35"/>
      <c r="HR429" s="35"/>
      <c r="HS429" s="35"/>
      <c r="HT429" s="35"/>
      <c r="HU429" s="35"/>
      <c r="HV429" s="35"/>
      <c r="HW429" s="35"/>
      <c r="HX429" s="35"/>
      <c r="HY429" s="35"/>
      <c r="HZ429" s="35"/>
      <c r="IA429" s="35"/>
      <c r="IB429" s="35"/>
      <c r="IC429" s="35"/>
      <c r="ID429" s="35"/>
      <c r="IE429" s="35"/>
      <c r="IF429" s="35"/>
      <c r="IG429" s="35"/>
      <c r="IH429" s="35"/>
      <c r="II429" s="35"/>
      <c r="IJ429" s="35"/>
      <c r="IK429" s="35"/>
      <c r="IL429" s="35"/>
      <c r="IM429" s="35"/>
      <c r="IN429" s="35"/>
      <c r="IO429" s="35"/>
      <c r="IP429" s="35"/>
      <c r="IQ429" s="35"/>
      <c r="IR429" s="35"/>
      <c r="IS429" s="35"/>
      <c r="IT429" s="35"/>
      <c r="IU429" s="35"/>
      <c r="IV429" s="35"/>
    </row>
    <row r="430" spans="1:256" s="32" customFormat="1" ht="41.4" x14ac:dyDescent="0.3">
      <c r="A430" s="28" t="s">
        <v>554</v>
      </c>
      <c r="B430" s="113" t="s">
        <v>574</v>
      </c>
      <c r="C430" s="114" t="s">
        <v>35</v>
      </c>
      <c r="D430" s="114" t="s">
        <v>39</v>
      </c>
      <c r="E430" s="114" t="s">
        <v>70</v>
      </c>
      <c r="F430" s="113" t="s">
        <v>37</v>
      </c>
      <c r="G430" s="109">
        <v>29401</v>
      </c>
      <c r="H430" s="81" t="s">
        <v>585</v>
      </c>
      <c r="I430" s="81" t="s">
        <v>584</v>
      </c>
      <c r="J430" s="129" t="s">
        <v>583</v>
      </c>
      <c r="K430" s="100" t="s">
        <v>212</v>
      </c>
      <c r="L430" s="100" t="s">
        <v>212</v>
      </c>
      <c r="M430" s="100" t="s">
        <v>43</v>
      </c>
      <c r="N430" s="101">
        <v>1</v>
      </c>
      <c r="O430" s="100">
        <v>495.7</v>
      </c>
      <c r="P430" s="102" t="s">
        <v>38</v>
      </c>
      <c r="Q430" s="102">
        <f t="shared" si="5"/>
        <v>495.7</v>
      </c>
      <c r="R430" s="102"/>
      <c r="S430" s="102"/>
      <c r="T430" s="102"/>
      <c r="U430" s="102"/>
      <c r="V430" s="102">
        <v>495.7</v>
      </c>
      <c r="W430" s="102"/>
      <c r="X430" s="102"/>
      <c r="Y430" s="102"/>
      <c r="Z430" s="102"/>
      <c r="AA430" s="102"/>
      <c r="AB430" s="102"/>
      <c r="AC430" s="113"/>
      <c r="AD430" s="44"/>
      <c r="AE430" s="44"/>
      <c r="AF430" s="35"/>
      <c r="AG430" s="35"/>
      <c r="AH430" s="35"/>
      <c r="AI430" s="35"/>
      <c r="AJ430" s="35"/>
      <c r="AK430" s="35"/>
      <c r="AL430" s="35"/>
      <c r="AM430" s="35"/>
      <c r="AN430" s="35"/>
      <c r="AO430" s="35"/>
      <c r="AP430" s="35"/>
      <c r="AQ430" s="35"/>
      <c r="AR430" s="35"/>
      <c r="AS430" s="35"/>
      <c r="AT430" s="35"/>
      <c r="AU430" s="35"/>
      <c r="AV430" s="35"/>
      <c r="AW430" s="35"/>
      <c r="AX430" s="35"/>
      <c r="AY430" s="35"/>
      <c r="AZ430" s="35"/>
      <c r="BA430" s="35"/>
      <c r="BB430" s="35"/>
      <c r="BC430" s="35"/>
      <c r="BD430" s="35"/>
      <c r="BE430" s="35"/>
      <c r="BF430" s="35"/>
      <c r="BG430" s="35"/>
      <c r="BH430" s="35"/>
      <c r="BI430" s="35"/>
      <c r="BJ430" s="35"/>
      <c r="BK430" s="35"/>
      <c r="BL430" s="35"/>
      <c r="BM430" s="35"/>
      <c r="BN430" s="35"/>
      <c r="BO430" s="35"/>
      <c r="BP430" s="35"/>
      <c r="BQ430" s="35"/>
      <c r="BR430" s="35"/>
      <c r="BS430" s="35"/>
      <c r="BT430" s="35"/>
      <c r="BU430" s="35"/>
      <c r="BV430" s="35"/>
      <c r="BW430" s="35"/>
      <c r="BX430" s="35"/>
      <c r="BY430" s="35"/>
      <c r="BZ430" s="35"/>
      <c r="CA430" s="35"/>
      <c r="CB430" s="35"/>
      <c r="CC430" s="35"/>
      <c r="CD430" s="35"/>
      <c r="CE430" s="35"/>
      <c r="CF430" s="35"/>
      <c r="CG430" s="35"/>
      <c r="CH430" s="35"/>
      <c r="CI430" s="35"/>
      <c r="CJ430" s="35"/>
      <c r="CK430" s="35"/>
      <c r="CL430" s="35"/>
      <c r="CM430" s="35"/>
      <c r="CN430" s="35"/>
      <c r="CO430" s="35"/>
      <c r="CP430" s="35"/>
      <c r="CQ430" s="35"/>
      <c r="CR430" s="35"/>
      <c r="CS430" s="35"/>
      <c r="CT430" s="35"/>
      <c r="CU430" s="35"/>
      <c r="CV430" s="35"/>
      <c r="CW430" s="35"/>
      <c r="CX430" s="35"/>
      <c r="CY430" s="35"/>
      <c r="CZ430" s="35"/>
      <c r="DA430" s="35"/>
      <c r="DB430" s="35"/>
      <c r="DC430" s="35"/>
      <c r="DD430" s="35"/>
      <c r="DE430" s="35"/>
      <c r="DF430" s="35"/>
      <c r="DG430" s="35"/>
      <c r="DH430" s="35"/>
      <c r="DI430" s="35"/>
      <c r="DJ430" s="35"/>
      <c r="DK430" s="35"/>
      <c r="DL430" s="35"/>
      <c r="DM430" s="35"/>
      <c r="DN430" s="35"/>
      <c r="DO430" s="35"/>
      <c r="DP430" s="35"/>
      <c r="DQ430" s="35"/>
      <c r="DR430" s="35"/>
      <c r="DS430" s="35"/>
      <c r="DT430" s="35"/>
      <c r="DU430" s="35"/>
      <c r="DV430" s="35"/>
      <c r="DW430" s="35"/>
      <c r="DX430" s="35"/>
      <c r="DY430" s="35"/>
      <c r="DZ430" s="35"/>
      <c r="EA430" s="35"/>
      <c r="EB430" s="35"/>
      <c r="EC430" s="35"/>
      <c r="ED430" s="35"/>
      <c r="EE430" s="35"/>
      <c r="EF430" s="35"/>
      <c r="EG430" s="35"/>
      <c r="EH430" s="35"/>
      <c r="EI430" s="35"/>
      <c r="EJ430" s="35"/>
      <c r="EK430" s="35"/>
      <c r="EL430" s="35"/>
      <c r="EM430" s="35"/>
      <c r="EN430" s="35"/>
      <c r="EO430" s="35"/>
      <c r="EP430" s="35"/>
      <c r="EQ430" s="35"/>
      <c r="ER430" s="35"/>
      <c r="ES430" s="35"/>
      <c r="ET430" s="35"/>
      <c r="EU430" s="35"/>
      <c r="EV430" s="35"/>
      <c r="EW430" s="35"/>
      <c r="EX430" s="35"/>
      <c r="EY430" s="35"/>
      <c r="EZ430" s="35"/>
      <c r="FA430" s="35"/>
      <c r="FB430" s="35"/>
      <c r="FC430" s="35"/>
      <c r="FD430" s="35"/>
      <c r="FE430" s="35"/>
      <c r="FF430" s="35"/>
      <c r="FG430" s="35"/>
      <c r="FH430" s="35"/>
      <c r="FI430" s="35"/>
      <c r="FJ430" s="35"/>
      <c r="FK430" s="35"/>
      <c r="FL430" s="35"/>
      <c r="FM430" s="35"/>
      <c r="FN430" s="35"/>
      <c r="FO430" s="35"/>
      <c r="FP430" s="35"/>
      <c r="FQ430" s="35"/>
      <c r="FR430" s="35"/>
      <c r="FS430" s="35"/>
      <c r="FT430" s="35"/>
      <c r="FU430" s="35"/>
      <c r="FV430" s="35"/>
      <c r="FW430" s="35"/>
      <c r="FX430" s="35"/>
      <c r="FY430" s="35"/>
      <c r="FZ430" s="35"/>
      <c r="GA430" s="35"/>
      <c r="GB430" s="35"/>
      <c r="GC430" s="35"/>
      <c r="GD430" s="35"/>
      <c r="GE430" s="35"/>
      <c r="GF430" s="35"/>
      <c r="GG430" s="35"/>
      <c r="GH430" s="35"/>
      <c r="GI430" s="35"/>
      <c r="GJ430" s="35"/>
      <c r="GK430" s="35"/>
      <c r="GL430" s="35"/>
      <c r="GM430" s="35"/>
      <c r="GN430" s="35"/>
      <c r="GO430" s="35"/>
      <c r="GP430" s="35"/>
      <c r="GQ430" s="35"/>
      <c r="GR430" s="35"/>
      <c r="GS430" s="35"/>
      <c r="GT430" s="35"/>
      <c r="GU430" s="35"/>
      <c r="GV430" s="35"/>
      <c r="GW430" s="35"/>
      <c r="GX430" s="35"/>
      <c r="GY430" s="35"/>
      <c r="GZ430" s="35"/>
      <c r="HA430" s="35"/>
      <c r="HB430" s="35"/>
      <c r="HC430" s="35"/>
      <c r="HD430" s="35"/>
      <c r="HE430" s="35"/>
      <c r="HF430" s="35"/>
      <c r="HG430" s="35"/>
      <c r="HH430" s="35"/>
      <c r="HI430" s="35"/>
      <c r="HJ430" s="35"/>
      <c r="HK430" s="35"/>
      <c r="HL430" s="35"/>
      <c r="HM430" s="35"/>
      <c r="HN430" s="35"/>
      <c r="HO430" s="35"/>
      <c r="HP430" s="35"/>
      <c r="HQ430" s="35"/>
      <c r="HR430" s="35"/>
      <c r="HS430" s="35"/>
      <c r="HT430" s="35"/>
      <c r="HU430" s="35"/>
      <c r="HV430" s="35"/>
      <c r="HW430" s="35"/>
      <c r="HX430" s="35"/>
      <c r="HY430" s="35"/>
      <c r="HZ430" s="35"/>
      <c r="IA430" s="35"/>
      <c r="IB430" s="35"/>
      <c r="IC430" s="35"/>
      <c r="ID430" s="35"/>
      <c r="IE430" s="35"/>
      <c r="IF430" s="35"/>
      <c r="IG430" s="35"/>
      <c r="IH430" s="35"/>
      <c r="II430" s="35"/>
      <c r="IJ430" s="35"/>
      <c r="IK430" s="35"/>
      <c r="IL430" s="35"/>
      <c r="IM430" s="35"/>
      <c r="IN430" s="35"/>
      <c r="IO430" s="35"/>
      <c r="IP430" s="35"/>
      <c r="IQ430" s="35"/>
      <c r="IR430" s="35"/>
      <c r="IS430" s="35"/>
      <c r="IT430" s="35"/>
      <c r="IU430" s="35"/>
      <c r="IV430" s="35"/>
    </row>
    <row r="431" spans="1:256" s="32" customFormat="1" ht="41.4" x14ac:dyDescent="0.3">
      <c r="A431" s="28" t="s">
        <v>554</v>
      </c>
      <c r="B431" s="113" t="s">
        <v>574</v>
      </c>
      <c r="C431" s="113" t="s">
        <v>35</v>
      </c>
      <c r="D431" s="113" t="s">
        <v>36</v>
      </c>
      <c r="E431" s="113" t="s">
        <v>35</v>
      </c>
      <c r="F431" s="113" t="s">
        <v>40</v>
      </c>
      <c r="G431" s="109">
        <v>31301</v>
      </c>
      <c r="H431" s="81" t="s">
        <v>248</v>
      </c>
      <c r="I431" s="100" t="s">
        <v>576</v>
      </c>
      <c r="J431" s="130" t="s">
        <v>582</v>
      </c>
      <c r="K431" s="100" t="s">
        <v>212</v>
      </c>
      <c r="L431" s="100" t="s">
        <v>212</v>
      </c>
      <c r="M431" s="100" t="s">
        <v>234</v>
      </c>
      <c r="N431" s="101">
        <v>1</v>
      </c>
      <c r="O431" s="100">
        <v>331.54</v>
      </c>
      <c r="P431" s="102" t="s">
        <v>579</v>
      </c>
      <c r="Q431" s="102">
        <f t="shared" si="5"/>
        <v>331.54</v>
      </c>
      <c r="R431" s="102"/>
      <c r="S431" s="102"/>
      <c r="T431" s="102"/>
      <c r="U431" s="102"/>
      <c r="V431" s="102">
        <v>331.54</v>
      </c>
      <c r="W431" s="102"/>
      <c r="X431" s="102"/>
      <c r="Y431" s="102"/>
      <c r="Z431" s="102"/>
      <c r="AA431" s="102"/>
      <c r="AB431" s="102"/>
      <c r="AC431" s="113"/>
      <c r="AD431" s="44"/>
      <c r="AE431" s="44"/>
      <c r="AF431" s="35"/>
      <c r="AG431" s="35"/>
      <c r="AH431" s="35"/>
      <c r="AI431" s="35"/>
      <c r="AJ431" s="35"/>
      <c r="AK431" s="35"/>
      <c r="AL431" s="35"/>
      <c r="AM431" s="35"/>
      <c r="AN431" s="35"/>
      <c r="AO431" s="35"/>
      <c r="AP431" s="35"/>
      <c r="AQ431" s="35"/>
      <c r="AR431" s="35"/>
      <c r="AS431" s="35"/>
      <c r="AT431" s="35"/>
      <c r="AU431" s="35"/>
      <c r="AV431" s="35"/>
      <c r="AW431" s="35"/>
      <c r="AX431" s="35"/>
      <c r="AY431" s="35"/>
      <c r="AZ431" s="35"/>
      <c r="BA431" s="35"/>
      <c r="BB431" s="35"/>
      <c r="BC431" s="35"/>
      <c r="BD431" s="35"/>
      <c r="BE431" s="35"/>
      <c r="BF431" s="35"/>
      <c r="BG431" s="35"/>
      <c r="BH431" s="35"/>
      <c r="BI431" s="35"/>
      <c r="BJ431" s="35"/>
      <c r="BK431" s="35"/>
      <c r="BL431" s="35"/>
      <c r="BM431" s="35"/>
      <c r="BN431" s="35"/>
      <c r="BO431" s="35"/>
      <c r="BP431" s="35"/>
      <c r="BQ431" s="35"/>
      <c r="BR431" s="35"/>
      <c r="BS431" s="35"/>
      <c r="BT431" s="35"/>
      <c r="BU431" s="35"/>
      <c r="BV431" s="35"/>
      <c r="BW431" s="35"/>
      <c r="BX431" s="35"/>
      <c r="BY431" s="35"/>
      <c r="BZ431" s="35"/>
      <c r="CA431" s="35"/>
      <c r="CB431" s="35"/>
      <c r="CC431" s="35"/>
      <c r="CD431" s="35"/>
      <c r="CE431" s="35"/>
      <c r="CF431" s="35"/>
      <c r="CG431" s="35"/>
      <c r="CH431" s="35"/>
      <c r="CI431" s="35"/>
      <c r="CJ431" s="35"/>
      <c r="CK431" s="35"/>
      <c r="CL431" s="35"/>
      <c r="CM431" s="35"/>
      <c r="CN431" s="35"/>
      <c r="CO431" s="35"/>
      <c r="CP431" s="35"/>
      <c r="CQ431" s="35"/>
      <c r="CR431" s="35"/>
      <c r="CS431" s="35"/>
      <c r="CT431" s="35"/>
      <c r="CU431" s="35"/>
      <c r="CV431" s="35"/>
      <c r="CW431" s="35"/>
      <c r="CX431" s="35"/>
      <c r="CY431" s="35"/>
      <c r="CZ431" s="35"/>
      <c r="DA431" s="35"/>
      <c r="DB431" s="35"/>
      <c r="DC431" s="35"/>
      <c r="DD431" s="35"/>
      <c r="DE431" s="35"/>
      <c r="DF431" s="35"/>
      <c r="DG431" s="35"/>
      <c r="DH431" s="35"/>
      <c r="DI431" s="35"/>
      <c r="DJ431" s="35"/>
      <c r="DK431" s="35"/>
      <c r="DL431" s="35"/>
      <c r="DM431" s="35"/>
      <c r="DN431" s="35"/>
      <c r="DO431" s="35"/>
      <c r="DP431" s="35"/>
      <c r="DQ431" s="35"/>
      <c r="DR431" s="35"/>
      <c r="DS431" s="35"/>
      <c r="DT431" s="35"/>
      <c r="DU431" s="35"/>
      <c r="DV431" s="35"/>
      <c r="DW431" s="35"/>
      <c r="DX431" s="35"/>
      <c r="DY431" s="35"/>
      <c r="DZ431" s="35"/>
      <c r="EA431" s="35"/>
      <c r="EB431" s="35"/>
      <c r="EC431" s="35"/>
      <c r="ED431" s="35"/>
      <c r="EE431" s="35"/>
      <c r="EF431" s="35"/>
      <c r="EG431" s="35"/>
      <c r="EH431" s="35"/>
      <c r="EI431" s="35"/>
      <c r="EJ431" s="35"/>
      <c r="EK431" s="35"/>
      <c r="EL431" s="35"/>
      <c r="EM431" s="35"/>
      <c r="EN431" s="35"/>
      <c r="EO431" s="35"/>
      <c r="EP431" s="35"/>
      <c r="EQ431" s="35"/>
      <c r="ER431" s="35"/>
      <c r="ES431" s="35"/>
      <c r="ET431" s="35"/>
      <c r="EU431" s="35"/>
      <c r="EV431" s="35"/>
      <c r="EW431" s="35"/>
      <c r="EX431" s="35"/>
      <c r="EY431" s="35"/>
      <c r="EZ431" s="35"/>
      <c r="FA431" s="35"/>
      <c r="FB431" s="35"/>
      <c r="FC431" s="35"/>
      <c r="FD431" s="35"/>
      <c r="FE431" s="35"/>
      <c r="FF431" s="35"/>
      <c r="FG431" s="35"/>
      <c r="FH431" s="35"/>
      <c r="FI431" s="35"/>
      <c r="FJ431" s="35"/>
      <c r="FK431" s="35"/>
      <c r="FL431" s="35"/>
      <c r="FM431" s="35"/>
      <c r="FN431" s="35"/>
      <c r="FO431" s="35"/>
      <c r="FP431" s="35"/>
      <c r="FQ431" s="35"/>
      <c r="FR431" s="35"/>
      <c r="FS431" s="35"/>
      <c r="FT431" s="35"/>
      <c r="FU431" s="35"/>
      <c r="FV431" s="35"/>
      <c r="FW431" s="35"/>
      <c r="FX431" s="35"/>
      <c r="FY431" s="35"/>
      <c r="FZ431" s="35"/>
      <c r="GA431" s="35"/>
      <c r="GB431" s="35"/>
      <c r="GC431" s="35"/>
      <c r="GD431" s="35"/>
      <c r="GE431" s="35"/>
      <c r="GF431" s="35"/>
      <c r="GG431" s="35"/>
      <c r="GH431" s="35"/>
      <c r="GI431" s="35"/>
      <c r="GJ431" s="35"/>
      <c r="GK431" s="35"/>
      <c r="GL431" s="35"/>
      <c r="GM431" s="35"/>
      <c r="GN431" s="35"/>
      <c r="GO431" s="35"/>
      <c r="GP431" s="35"/>
      <c r="GQ431" s="35"/>
      <c r="GR431" s="35"/>
      <c r="GS431" s="35"/>
      <c r="GT431" s="35"/>
      <c r="GU431" s="35"/>
      <c r="GV431" s="35"/>
      <c r="GW431" s="35"/>
      <c r="GX431" s="35"/>
      <c r="GY431" s="35"/>
      <c r="GZ431" s="35"/>
      <c r="HA431" s="35"/>
      <c r="HB431" s="35"/>
      <c r="HC431" s="35"/>
      <c r="HD431" s="35"/>
      <c r="HE431" s="35"/>
      <c r="HF431" s="35"/>
      <c r="HG431" s="35"/>
      <c r="HH431" s="35"/>
      <c r="HI431" s="35"/>
      <c r="HJ431" s="35"/>
      <c r="HK431" s="35"/>
      <c r="HL431" s="35"/>
      <c r="HM431" s="35"/>
      <c r="HN431" s="35"/>
      <c r="HO431" s="35"/>
      <c r="HP431" s="35"/>
      <c r="HQ431" s="35"/>
      <c r="HR431" s="35"/>
      <c r="HS431" s="35"/>
      <c r="HT431" s="35"/>
      <c r="HU431" s="35"/>
      <c r="HV431" s="35"/>
      <c r="HW431" s="35"/>
      <c r="HX431" s="35"/>
      <c r="HY431" s="35"/>
      <c r="HZ431" s="35"/>
      <c r="IA431" s="35"/>
      <c r="IB431" s="35"/>
      <c r="IC431" s="35"/>
      <c r="ID431" s="35"/>
      <c r="IE431" s="35"/>
      <c r="IF431" s="35"/>
      <c r="IG431" s="35"/>
      <c r="IH431" s="35"/>
      <c r="II431" s="35"/>
      <c r="IJ431" s="35"/>
      <c r="IK431" s="35"/>
      <c r="IL431" s="35"/>
      <c r="IM431" s="35"/>
      <c r="IN431" s="35"/>
      <c r="IO431" s="35"/>
      <c r="IP431" s="35"/>
      <c r="IQ431" s="35"/>
      <c r="IR431" s="35"/>
      <c r="IS431" s="35"/>
      <c r="IT431" s="35"/>
      <c r="IU431" s="35"/>
      <c r="IV431" s="35"/>
    </row>
    <row r="432" spans="1:256" s="32" customFormat="1" ht="27.6" x14ac:dyDescent="0.3">
      <c r="A432" s="28" t="s">
        <v>554</v>
      </c>
      <c r="B432" s="113" t="s">
        <v>574</v>
      </c>
      <c r="C432" s="113" t="s">
        <v>35</v>
      </c>
      <c r="D432" s="113" t="s">
        <v>36</v>
      </c>
      <c r="E432" s="113" t="s">
        <v>35</v>
      </c>
      <c r="F432" s="113" t="s">
        <v>37</v>
      </c>
      <c r="G432" s="109">
        <v>32601</v>
      </c>
      <c r="H432" s="81" t="s">
        <v>581</v>
      </c>
      <c r="I432" s="100" t="s">
        <v>576</v>
      </c>
      <c r="J432" s="130" t="s">
        <v>580</v>
      </c>
      <c r="K432" s="100" t="s">
        <v>212</v>
      </c>
      <c r="L432" s="100" t="s">
        <v>212</v>
      </c>
      <c r="M432" s="100" t="s">
        <v>234</v>
      </c>
      <c r="N432" s="101">
        <v>1</v>
      </c>
      <c r="O432" s="100"/>
      <c r="P432" s="102" t="s">
        <v>579</v>
      </c>
      <c r="Q432" s="102">
        <v>2462.71</v>
      </c>
      <c r="R432" s="102"/>
      <c r="S432" s="102"/>
      <c r="T432" s="102"/>
      <c r="U432" s="102"/>
      <c r="V432" s="102">
        <v>2462.71</v>
      </c>
      <c r="W432" s="102"/>
      <c r="X432" s="102"/>
      <c r="Y432" s="102"/>
      <c r="Z432" s="102"/>
      <c r="AA432" s="102"/>
      <c r="AB432" s="102"/>
      <c r="AC432" s="113"/>
      <c r="AD432" s="44"/>
      <c r="AE432" s="44"/>
      <c r="AF432" s="35"/>
      <c r="AG432" s="35"/>
      <c r="AH432" s="35"/>
      <c r="AI432" s="35"/>
      <c r="AJ432" s="35"/>
      <c r="AK432" s="35"/>
      <c r="AL432" s="35"/>
      <c r="AM432" s="35"/>
      <c r="AN432" s="35"/>
      <c r="AO432" s="35"/>
      <c r="AP432" s="35"/>
      <c r="AQ432" s="35"/>
      <c r="AR432" s="35"/>
      <c r="AS432" s="35"/>
      <c r="AT432" s="35"/>
      <c r="AU432" s="35"/>
      <c r="AV432" s="35"/>
      <c r="AW432" s="35"/>
      <c r="AX432" s="35"/>
      <c r="AY432" s="35"/>
      <c r="AZ432" s="35"/>
      <c r="BA432" s="35"/>
      <c r="BB432" s="35"/>
      <c r="BC432" s="35"/>
      <c r="BD432" s="35"/>
      <c r="BE432" s="35"/>
      <c r="BF432" s="35"/>
      <c r="BG432" s="35"/>
      <c r="BH432" s="35"/>
      <c r="BI432" s="35"/>
      <c r="BJ432" s="35"/>
      <c r="BK432" s="35"/>
      <c r="BL432" s="35"/>
      <c r="BM432" s="35"/>
      <c r="BN432" s="35"/>
      <c r="BO432" s="35"/>
      <c r="BP432" s="35"/>
      <c r="BQ432" s="35"/>
      <c r="BR432" s="35"/>
      <c r="BS432" s="35"/>
      <c r="BT432" s="35"/>
      <c r="BU432" s="35"/>
      <c r="BV432" s="35"/>
      <c r="BW432" s="35"/>
      <c r="BX432" s="35"/>
      <c r="BY432" s="35"/>
      <c r="BZ432" s="35"/>
      <c r="CA432" s="35"/>
      <c r="CB432" s="35"/>
      <c r="CC432" s="35"/>
      <c r="CD432" s="35"/>
      <c r="CE432" s="35"/>
      <c r="CF432" s="35"/>
      <c r="CG432" s="35"/>
      <c r="CH432" s="35"/>
      <c r="CI432" s="35"/>
      <c r="CJ432" s="35"/>
      <c r="CK432" s="35"/>
      <c r="CL432" s="35"/>
      <c r="CM432" s="35"/>
      <c r="CN432" s="35"/>
      <c r="CO432" s="35"/>
      <c r="CP432" s="35"/>
      <c r="CQ432" s="35"/>
      <c r="CR432" s="35"/>
      <c r="CS432" s="35"/>
      <c r="CT432" s="35"/>
      <c r="CU432" s="35"/>
      <c r="CV432" s="35"/>
      <c r="CW432" s="35"/>
      <c r="CX432" s="35"/>
      <c r="CY432" s="35"/>
      <c r="CZ432" s="35"/>
      <c r="DA432" s="35"/>
      <c r="DB432" s="35"/>
      <c r="DC432" s="35"/>
      <c r="DD432" s="35"/>
      <c r="DE432" s="35"/>
      <c r="DF432" s="35"/>
      <c r="DG432" s="35"/>
      <c r="DH432" s="35"/>
      <c r="DI432" s="35"/>
      <c r="DJ432" s="35"/>
      <c r="DK432" s="35"/>
      <c r="DL432" s="35"/>
      <c r="DM432" s="35"/>
      <c r="DN432" s="35"/>
      <c r="DO432" s="35"/>
      <c r="DP432" s="35"/>
      <c r="DQ432" s="35"/>
      <c r="DR432" s="35"/>
      <c r="DS432" s="35"/>
      <c r="DT432" s="35"/>
      <c r="DU432" s="35"/>
      <c r="DV432" s="35"/>
      <c r="DW432" s="35"/>
      <c r="DX432" s="35"/>
      <c r="DY432" s="35"/>
      <c r="DZ432" s="35"/>
      <c r="EA432" s="35"/>
      <c r="EB432" s="35"/>
      <c r="EC432" s="35"/>
      <c r="ED432" s="35"/>
      <c r="EE432" s="35"/>
      <c r="EF432" s="35"/>
      <c r="EG432" s="35"/>
      <c r="EH432" s="35"/>
      <c r="EI432" s="35"/>
      <c r="EJ432" s="35"/>
      <c r="EK432" s="35"/>
      <c r="EL432" s="35"/>
      <c r="EM432" s="35"/>
      <c r="EN432" s="35"/>
      <c r="EO432" s="35"/>
      <c r="EP432" s="35"/>
      <c r="EQ432" s="35"/>
      <c r="ER432" s="35"/>
      <c r="ES432" s="35"/>
      <c r="ET432" s="35"/>
      <c r="EU432" s="35"/>
      <c r="EV432" s="35"/>
      <c r="EW432" s="35"/>
      <c r="EX432" s="35"/>
      <c r="EY432" s="35"/>
      <c r="EZ432" s="35"/>
      <c r="FA432" s="35"/>
      <c r="FB432" s="35"/>
      <c r="FC432" s="35"/>
      <c r="FD432" s="35"/>
      <c r="FE432" s="35"/>
      <c r="FF432" s="35"/>
      <c r="FG432" s="35"/>
      <c r="FH432" s="35"/>
      <c r="FI432" s="35"/>
      <c r="FJ432" s="35"/>
      <c r="FK432" s="35"/>
      <c r="FL432" s="35"/>
      <c r="FM432" s="35"/>
      <c r="FN432" s="35"/>
      <c r="FO432" s="35"/>
      <c r="FP432" s="35"/>
      <c r="FQ432" s="35"/>
      <c r="FR432" s="35"/>
      <c r="FS432" s="35"/>
      <c r="FT432" s="35"/>
      <c r="FU432" s="35"/>
      <c r="FV432" s="35"/>
      <c r="FW432" s="35"/>
      <c r="FX432" s="35"/>
      <c r="FY432" s="35"/>
      <c r="FZ432" s="35"/>
      <c r="GA432" s="35"/>
      <c r="GB432" s="35"/>
      <c r="GC432" s="35"/>
      <c r="GD432" s="35"/>
      <c r="GE432" s="35"/>
      <c r="GF432" s="35"/>
      <c r="GG432" s="35"/>
      <c r="GH432" s="35"/>
      <c r="GI432" s="35"/>
      <c r="GJ432" s="35"/>
      <c r="GK432" s="35"/>
      <c r="GL432" s="35"/>
      <c r="GM432" s="35"/>
      <c r="GN432" s="35"/>
      <c r="GO432" s="35"/>
      <c r="GP432" s="35"/>
      <c r="GQ432" s="35"/>
      <c r="GR432" s="35"/>
      <c r="GS432" s="35"/>
      <c r="GT432" s="35"/>
      <c r="GU432" s="35"/>
      <c r="GV432" s="35"/>
      <c r="GW432" s="35"/>
      <c r="GX432" s="35"/>
      <c r="GY432" s="35"/>
      <c r="GZ432" s="35"/>
      <c r="HA432" s="35"/>
      <c r="HB432" s="35"/>
      <c r="HC432" s="35"/>
      <c r="HD432" s="35"/>
      <c r="HE432" s="35"/>
      <c r="HF432" s="35"/>
      <c r="HG432" s="35"/>
      <c r="HH432" s="35"/>
      <c r="HI432" s="35"/>
      <c r="HJ432" s="35"/>
      <c r="HK432" s="35"/>
      <c r="HL432" s="35"/>
      <c r="HM432" s="35"/>
      <c r="HN432" s="35"/>
      <c r="HO432" s="35"/>
      <c r="HP432" s="35"/>
      <c r="HQ432" s="35"/>
      <c r="HR432" s="35"/>
      <c r="HS432" s="35"/>
      <c r="HT432" s="35"/>
      <c r="HU432" s="35"/>
      <c r="HV432" s="35"/>
      <c r="HW432" s="35"/>
      <c r="HX432" s="35"/>
      <c r="HY432" s="35"/>
      <c r="HZ432" s="35"/>
      <c r="IA432" s="35"/>
      <c r="IB432" s="35"/>
      <c r="IC432" s="35"/>
      <c r="ID432" s="35"/>
      <c r="IE432" s="35"/>
      <c r="IF432" s="35"/>
      <c r="IG432" s="35"/>
      <c r="IH432" s="35"/>
      <c r="II432" s="35"/>
      <c r="IJ432" s="35"/>
      <c r="IK432" s="35"/>
      <c r="IL432" s="35"/>
      <c r="IM432" s="35"/>
      <c r="IN432" s="35"/>
      <c r="IO432" s="35"/>
      <c r="IP432" s="35"/>
      <c r="IQ432" s="35"/>
      <c r="IR432" s="35"/>
      <c r="IS432" s="35"/>
      <c r="IT432" s="35"/>
      <c r="IU432" s="35"/>
      <c r="IV432" s="35"/>
    </row>
    <row r="433" spans="1:256" s="32" customFormat="1" ht="27.6" x14ac:dyDescent="0.3">
      <c r="A433" s="28" t="s">
        <v>554</v>
      </c>
      <c r="B433" s="113" t="s">
        <v>574</v>
      </c>
      <c r="C433" s="113" t="s">
        <v>35</v>
      </c>
      <c r="D433" s="113" t="s">
        <v>36</v>
      </c>
      <c r="E433" s="113" t="s">
        <v>35</v>
      </c>
      <c r="F433" s="113" t="s">
        <v>40</v>
      </c>
      <c r="G433" s="109">
        <v>33801</v>
      </c>
      <c r="H433" s="81" t="s">
        <v>207</v>
      </c>
      <c r="I433" s="100" t="s">
        <v>576</v>
      </c>
      <c r="J433" s="130" t="s">
        <v>578</v>
      </c>
      <c r="K433" s="100" t="s">
        <v>212</v>
      </c>
      <c r="L433" s="100" t="s">
        <v>212</v>
      </c>
      <c r="M433" s="100" t="s">
        <v>234</v>
      </c>
      <c r="N433" s="101">
        <v>1</v>
      </c>
      <c r="O433" s="100">
        <v>21576</v>
      </c>
      <c r="P433" s="102" t="s">
        <v>38</v>
      </c>
      <c r="Q433" s="102">
        <f>O433*N433</f>
        <v>21576</v>
      </c>
      <c r="R433" s="102"/>
      <c r="S433" s="102"/>
      <c r="T433" s="102"/>
      <c r="U433" s="102"/>
      <c r="V433" s="102">
        <v>21576</v>
      </c>
      <c r="W433" s="102"/>
      <c r="X433" s="102"/>
      <c r="Y433" s="102"/>
      <c r="Z433" s="102"/>
      <c r="AA433" s="102"/>
      <c r="AB433" s="102"/>
      <c r="AC433" s="113"/>
      <c r="AD433" s="44"/>
      <c r="AE433" s="44"/>
      <c r="AF433" s="35"/>
      <c r="AG433" s="35"/>
      <c r="AH433" s="35"/>
      <c r="AI433" s="35"/>
      <c r="AJ433" s="35"/>
      <c r="AK433" s="35"/>
      <c r="AL433" s="35"/>
      <c r="AM433" s="35"/>
      <c r="AN433" s="35"/>
      <c r="AO433" s="35"/>
      <c r="AP433" s="35"/>
      <c r="AQ433" s="35"/>
      <c r="AR433" s="35"/>
      <c r="AS433" s="35"/>
      <c r="AT433" s="35"/>
      <c r="AU433" s="35"/>
      <c r="AV433" s="35"/>
      <c r="AW433" s="35"/>
      <c r="AX433" s="35"/>
      <c r="AY433" s="35"/>
      <c r="AZ433" s="35"/>
      <c r="BA433" s="35"/>
      <c r="BB433" s="35"/>
      <c r="BC433" s="35"/>
      <c r="BD433" s="35"/>
      <c r="BE433" s="35"/>
      <c r="BF433" s="35"/>
      <c r="BG433" s="35"/>
      <c r="BH433" s="35"/>
      <c r="BI433" s="35"/>
      <c r="BJ433" s="35"/>
      <c r="BK433" s="35"/>
      <c r="BL433" s="35"/>
      <c r="BM433" s="35"/>
      <c r="BN433" s="35"/>
      <c r="BO433" s="35"/>
      <c r="BP433" s="35"/>
      <c r="BQ433" s="35"/>
      <c r="BR433" s="35"/>
      <c r="BS433" s="35"/>
      <c r="BT433" s="35"/>
      <c r="BU433" s="35"/>
      <c r="BV433" s="35"/>
      <c r="BW433" s="35"/>
      <c r="BX433" s="35"/>
      <c r="BY433" s="35"/>
      <c r="BZ433" s="35"/>
      <c r="CA433" s="35"/>
      <c r="CB433" s="35"/>
      <c r="CC433" s="35"/>
      <c r="CD433" s="35"/>
      <c r="CE433" s="35"/>
      <c r="CF433" s="35"/>
      <c r="CG433" s="35"/>
      <c r="CH433" s="35"/>
      <c r="CI433" s="35"/>
      <c r="CJ433" s="35"/>
      <c r="CK433" s="35"/>
      <c r="CL433" s="35"/>
      <c r="CM433" s="35"/>
      <c r="CN433" s="35"/>
      <c r="CO433" s="35"/>
      <c r="CP433" s="35"/>
      <c r="CQ433" s="35"/>
      <c r="CR433" s="35"/>
      <c r="CS433" s="35"/>
      <c r="CT433" s="35"/>
      <c r="CU433" s="35"/>
      <c r="CV433" s="35"/>
      <c r="CW433" s="35"/>
      <c r="CX433" s="35"/>
      <c r="CY433" s="35"/>
      <c r="CZ433" s="35"/>
      <c r="DA433" s="35"/>
      <c r="DB433" s="35"/>
      <c r="DC433" s="35"/>
      <c r="DD433" s="35"/>
      <c r="DE433" s="35"/>
      <c r="DF433" s="35"/>
      <c r="DG433" s="35"/>
      <c r="DH433" s="35"/>
      <c r="DI433" s="35"/>
      <c r="DJ433" s="35"/>
      <c r="DK433" s="35"/>
      <c r="DL433" s="35"/>
      <c r="DM433" s="35"/>
      <c r="DN433" s="35"/>
      <c r="DO433" s="35"/>
      <c r="DP433" s="35"/>
      <c r="DQ433" s="35"/>
      <c r="DR433" s="35"/>
      <c r="DS433" s="35"/>
      <c r="DT433" s="35"/>
      <c r="DU433" s="35"/>
      <c r="DV433" s="35"/>
      <c r="DW433" s="35"/>
      <c r="DX433" s="35"/>
      <c r="DY433" s="35"/>
      <c r="DZ433" s="35"/>
      <c r="EA433" s="35"/>
      <c r="EB433" s="35"/>
      <c r="EC433" s="35"/>
      <c r="ED433" s="35"/>
      <c r="EE433" s="35"/>
      <c r="EF433" s="35"/>
      <c r="EG433" s="35"/>
      <c r="EH433" s="35"/>
      <c r="EI433" s="35"/>
      <c r="EJ433" s="35"/>
      <c r="EK433" s="35"/>
      <c r="EL433" s="35"/>
      <c r="EM433" s="35"/>
      <c r="EN433" s="35"/>
      <c r="EO433" s="35"/>
      <c r="EP433" s="35"/>
      <c r="EQ433" s="35"/>
      <c r="ER433" s="35"/>
      <c r="ES433" s="35"/>
      <c r="ET433" s="35"/>
      <c r="EU433" s="35"/>
      <c r="EV433" s="35"/>
      <c r="EW433" s="35"/>
      <c r="EX433" s="35"/>
      <c r="EY433" s="35"/>
      <c r="EZ433" s="35"/>
      <c r="FA433" s="35"/>
      <c r="FB433" s="35"/>
      <c r="FC433" s="35"/>
      <c r="FD433" s="35"/>
      <c r="FE433" s="35"/>
      <c r="FF433" s="35"/>
      <c r="FG433" s="35"/>
      <c r="FH433" s="35"/>
      <c r="FI433" s="35"/>
      <c r="FJ433" s="35"/>
      <c r="FK433" s="35"/>
      <c r="FL433" s="35"/>
      <c r="FM433" s="35"/>
      <c r="FN433" s="35"/>
      <c r="FO433" s="35"/>
      <c r="FP433" s="35"/>
      <c r="FQ433" s="35"/>
      <c r="FR433" s="35"/>
      <c r="FS433" s="35"/>
      <c r="FT433" s="35"/>
      <c r="FU433" s="35"/>
      <c r="FV433" s="35"/>
      <c r="FW433" s="35"/>
      <c r="FX433" s="35"/>
      <c r="FY433" s="35"/>
      <c r="FZ433" s="35"/>
      <c r="GA433" s="35"/>
      <c r="GB433" s="35"/>
      <c r="GC433" s="35"/>
      <c r="GD433" s="35"/>
      <c r="GE433" s="35"/>
      <c r="GF433" s="35"/>
      <c r="GG433" s="35"/>
      <c r="GH433" s="35"/>
      <c r="GI433" s="35"/>
      <c r="GJ433" s="35"/>
      <c r="GK433" s="35"/>
      <c r="GL433" s="35"/>
      <c r="GM433" s="35"/>
      <c r="GN433" s="35"/>
      <c r="GO433" s="35"/>
      <c r="GP433" s="35"/>
      <c r="GQ433" s="35"/>
      <c r="GR433" s="35"/>
      <c r="GS433" s="35"/>
      <c r="GT433" s="35"/>
      <c r="GU433" s="35"/>
      <c r="GV433" s="35"/>
      <c r="GW433" s="35"/>
      <c r="GX433" s="35"/>
      <c r="GY433" s="35"/>
      <c r="GZ433" s="35"/>
      <c r="HA433" s="35"/>
      <c r="HB433" s="35"/>
      <c r="HC433" s="35"/>
      <c r="HD433" s="35"/>
      <c r="HE433" s="35"/>
      <c r="HF433" s="35"/>
      <c r="HG433" s="35"/>
      <c r="HH433" s="35"/>
      <c r="HI433" s="35"/>
      <c r="HJ433" s="35"/>
      <c r="HK433" s="35"/>
      <c r="HL433" s="35"/>
      <c r="HM433" s="35"/>
      <c r="HN433" s="35"/>
      <c r="HO433" s="35"/>
      <c r="HP433" s="35"/>
      <c r="HQ433" s="35"/>
      <c r="HR433" s="35"/>
      <c r="HS433" s="35"/>
      <c r="HT433" s="35"/>
      <c r="HU433" s="35"/>
      <c r="HV433" s="35"/>
      <c r="HW433" s="35"/>
      <c r="HX433" s="35"/>
      <c r="HY433" s="35"/>
      <c r="HZ433" s="35"/>
      <c r="IA433" s="35"/>
      <c r="IB433" s="35"/>
      <c r="IC433" s="35"/>
      <c r="ID433" s="35"/>
      <c r="IE433" s="35"/>
      <c r="IF433" s="35"/>
      <c r="IG433" s="35"/>
      <c r="IH433" s="35"/>
      <c r="II433" s="35"/>
      <c r="IJ433" s="35"/>
      <c r="IK433" s="35"/>
      <c r="IL433" s="35"/>
      <c r="IM433" s="35"/>
      <c r="IN433" s="35"/>
      <c r="IO433" s="35"/>
      <c r="IP433" s="35"/>
      <c r="IQ433" s="35"/>
      <c r="IR433" s="35"/>
      <c r="IS433" s="35"/>
      <c r="IT433" s="35"/>
      <c r="IU433" s="35"/>
      <c r="IV433" s="35"/>
    </row>
    <row r="434" spans="1:256" s="32" customFormat="1" ht="41.4" x14ac:dyDescent="0.3">
      <c r="A434" s="28" t="s">
        <v>554</v>
      </c>
      <c r="B434" s="113" t="s">
        <v>574</v>
      </c>
      <c r="C434" s="113" t="s">
        <v>35</v>
      </c>
      <c r="D434" s="113" t="s">
        <v>39</v>
      </c>
      <c r="E434" s="113" t="s">
        <v>68</v>
      </c>
      <c r="F434" s="113" t="s">
        <v>69</v>
      </c>
      <c r="G434" s="109">
        <v>33801</v>
      </c>
      <c r="H434" s="81" t="s">
        <v>207</v>
      </c>
      <c r="I434" s="100" t="s">
        <v>576</v>
      </c>
      <c r="J434" s="130" t="s">
        <v>577</v>
      </c>
      <c r="K434" s="100" t="s">
        <v>212</v>
      </c>
      <c r="L434" s="100" t="s">
        <v>212</v>
      </c>
      <c r="M434" s="100" t="s">
        <v>234</v>
      </c>
      <c r="N434" s="101">
        <v>1</v>
      </c>
      <c r="O434" s="100">
        <v>21576</v>
      </c>
      <c r="P434" s="102" t="s">
        <v>38</v>
      </c>
      <c r="Q434" s="102">
        <f>O434*N434</f>
        <v>21576</v>
      </c>
      <c r="R434" s="102"/>
      <c r="S434" s="102"/>
      <c r="T434" s="102"/>
      <c r="U434" s="102"/>
      <c r="V434" s="102">
        <v>21576</v>
      </c>
      <c r="W434" s="102"/>
      <c r="X434" s="102"/>
      <c r="Y434" s="102"/>
      <c r="Z434" s="102"/>
      <c r="AA434" s="102"/>
      <c r="AB434" s="102"/>
      <c r="AC434" s="113"/>
      <c r="AD434" s="44"/>
      <c r="AE434" s="44"/>
      <c r="AF434" s="35"/>
      <c r="AG434" s="35"/>
      <c r="AH434" s="35"/>
      <c r="AI434" s="35"/>
      <c r="AJ434" s="35"/>
      <c r="AK434" s="35"/>
      <c r="AL434" s="35"/>
      <c r="AM434" s="35"/>
      <c r="AN434" s="35"/>
      <c r="AO434" s="35"/>
      <c r="AP434" s="35"/>
      <c r="AQ434" s="35"/>
      <c r="AR434" s="35"/>
      <c r="AS434" s="35"/>
      <c r="AT434" s="35"/>
      <c r="AU434" s="35"/>
      <c r="AV434" s="35"/>
      <c r="AW434" s="35"/>
      <c r="AX434" s="35"/>
      <c r="AY434" s="35"/>
      <c r="AZ434" s="35"/>
      <c r="BA434" s="35"/>
      <c r="BB434" s="35"/>
      <c r="BC434" s="35"/>
      <c r="BD434" s="35"/>
      <c r="BE434" s="35"/>
      <c r="BF434" s="35"/>
      <c r="BG434" s="35"/>
      <c r="BH434" s="35"/>
      <c r="BI434" s="35"/>
      <c r="BJ434" s="35"/>
      <c r="BK434" s="35"/>
      <c r="BL434" s="35"/>
      <c r="BM434" s="35"/>
      <c r="BN434" s="35"/>
      <c r="BO434" s="35"/>
      <c r="BP434" s="35"/>
      <c r="BQ434" s="35"/>
      <c r="BR434" s="35"/>
      <c r="BS434" s="35"/>
      <c r="BT434" s="35"/>
      <c r="BU434" s="35"/>
      <c r="BV434" s="35"/>
      <c r="BW434" s="35"/>
      <c r="BX434" s="35"/>
      <c r="BY434" s="35"/>
      <c r="BZ434" s="35"/>
      <c r="CA434" s="35"/>
      <c r="CB434" s="35"/>
      <c r="CC434" s="35"/>
      <c r="CD434" s="35"/>
      <c r="CE434" s="35"/>
      <c r="CF434" s="35"/>
      <c r="CG434" s="35"/>
      <c r="CH434" s="35"/>
      <c r="CI434" s="35"/>
      <c r="CJ434" s="35"/>
      <c r="CK434" s="35"/>
      <c r="CL434" s="35"/>
      <c r="CM434" s="35"/>
      <c r="CN434" s="35"/>
      <c r="CO434" s="35"/>
      <c r="CP434" s="35"/>
      <c r="CQ434" s="35"/>
      <c r="CR434" s="35"/>
      <c r="CS434" s="35"/>
      <c r="CT434" s="35"/>
      <c r="CU434" s="35"/>
      <c r="CV434" s="35"/>
      <c r="CW434" s="35"/>
      <c r="CX434" s="35"/>
      <c r="CY434" s="35"/>
      <c r="CZ434" s="35"/>
      <c r="DA434" s="35"/>
      <c r="DB434" s="35"/>
      <c r="DC434" s="35"/>
      <c r="DD434" s="35"/>
      <c r="DE434" s="35"/>
      <c r="DF434" s="35"/>
      <c r="DG434" s="35"/>
      <c r="DH434" s="35"/>
      <c r="DI434" s="35"/>
      <c r="DJ434" s="35"/>
      <c r="DK434" s="35"/>
      <c r="DL434" s="35"/>
      <c r="DM434" s="35"/>
      <c r="DN434" s="35"/>
      <c r="DO434" s="35"/>
      <c r="DP434" s="35"/>
      <c r="DQ434" s="35"/>
      <c r="DR434" s="35"/>
      <c r="DS434" s="35"/>
      <c r="DT434" s="35"/>
      <c r="DU434" s="35"/>
      <c r="DV434" s="35"/>
      <c r="DW434" s="35"/>
      <c r="DX434" s="35"/>
      <c r="DY434" s="35"/>
      <c r="DZ434" s="35"/>
      <c r="EA434" s="35"/>
      <c r="EB434" s="35"/>
      <c r="EC434" s="35"/>
      <c r="ED434" s="35"/>
      <c r="EE434" s="35"/>
      <c r="EF434" s="35"/>
      <c r="EG434" s="35"/>
      <c r="EH434" s="35"/>
      <c r="EI434" s="35"/>
      <c r="EJ434" s="35"/>
      <c r="EK434" s="35"/>
      <c r="EL434" s="35"/>
      <c r="EM434" s="35"/>
      <c r="EN434" s="35"/>
      <c r="EO434" s="35"/>
      <c r="EP434" s="35"/>
      <c r="EQ434" s="35"/>
      <c r="ER434" s="35"/>
      <c r="ES434" s="35"/>
      <c r="ET434" s="35"/>
      <c r="EU434" s="35"/>
      <c r="EV434" s="35"/>
      <c r="EW434" s="35"/>
      <c r="EX434" s="35"/>
      <c r="EY434" s="35"/>
      <c r="EZ434" s="35"/>
      <c r="FA434" s="35"/>
      <c r="FB434" s="35"/>
      <c r="FC434" s="35"/>
      <c r="FD434" s="35"/>
      <c r="FE434" s="35"/>
      <c r="FF434" s="35"/>
      <c r="FG434" s="35"/>
      <c r="FH434" s="35"/>
      <c r="FI434" s="35"/>
      <c r="FJ434" s="35"/>
      <c r="FK434" s="35"/>
      <c r="FL434" s="35"/>
      <c r="FM434" s="35"/>
      <c r="FN434" s="35"/>
      <c r="FO434" s="35"/>
      <c r="FP434" s="35"/>
      <c r="FQ434" s="35"/>
      <c r="FR434" s="35"/>
      <c r="FS434" s="35"/>
      <c r="FT434" s="35"/>
      <c r="FU434" s="35"/>
      <c r="FV434" s="35"/>
      <c r="FW434" s="35"/>
      <c r="FX434" s="35"/>
      <c r="FY434" s="35"/>
      <c r="FZ434" s="35"/>
      <c r="GA434" s="35"/>
      <c r="GB434" s="35"/>
      <c r="GC434" s="35"/>
      <c r="GD434" s="35"/>
      <c r="GE434" s="35"/>
      <c r="GF434" s="35"/>
      <c r="GG434" s="35"/>
      <c r="GH434" s="35"/>
      <c r="GI434" s="35"/>
      <c r="GJ434" s="35"/>
      <c r="GK434" s="35"/>
      <c r="GL434" s="35"/>
      <c r="GM434" s="35"/>
      <c r="GN434" s="35"/>
      <c r="GO434" s="35"/>
      <c r="GP434" s="35"/>
      <c r="GQ434" s="35"/>
      <c r="GR434" s="35"/>
      <c r="GS434" s="35"/>
      <c r="GT434" s="35"/>
      <c r="GU434" s="35"/>
      <c r="GV434" s="35"/>
      <c r="GW434" s="35"/>
      <c r="GX434" s="35"/>
      <c r="GY434" s="35"/>
      <c r="GZ434" s="35"/>
      <c r="HA434" s="35"/>
      <c r="HB434" s="35"/>
      <c r="HC434" s="35"/>
      <c r="HD434" s="35"/>
      <c r="HE434" s="35"/>
      <c r="HF434" s="35"/>
      <c r="HG434" s="35"/>
      <c r="HH434" s="35"/>
      <c r="HI434" s="35"/>
      <c r="HJ434" s="35"/>
      <c r="HK434" s="35"/>
      <c r="HL434" s="35"/>
      <c r="HM434" s="35"/>
      <c r="HN434" s="35"/>
      <c r="HO434" s="35"/>
      <c r="HP434" s="35"/>
      <c r="HQ434" s="35"/>
      <c r="HR434" s="35"/>
      <c r="HS434" s="35"/>
      <c r="HT434" s="35"/>
      <c r="HU434" s="35"/>
      <c r="HV434" s="35"/>
      <c r="HW434" s="35"/>
      <c r="HX434" s="35"/>
      <c r="HY434" s="35"/>
      <c r="HZ434" s="35"/>
      <c r="IA434" s="35"/>
      <c r="IB434" s="35"/>
      <c r="IC434" s="35"/>
      <c r="ID434" s="35"/>
      <c r="IE434" s="35"/>
      <c r="IF434" s="35"/>
      <c r="IG434" s="35"/>
      <c r="IH434" s="35"/>
      <c r="II434" s="35"/>
      <c r="IJ434" s="35"/>
      <c r="IK434" s="35"/>
      <c r="IL434" s="35"/>
      <c r="IM434" s="35"/>
      <c r="IN434" s="35"/>
      <c r="IO434" s="35"/>
      <c r="IP434" s="35"/>
      <c r="IQ434" s="35"/>
      <c r="IR434" s="35"/>
      <c r="IS434" s="35"/>
      <c r="IT434" s="35"/>
      <c r="IU434" s="35"/>
      <c r="IV434" s="35"/>
    </row>
    <row r="435" spans="1:256" s="32" customFormat="1" ht="41.4" x14ac:dyDescent="0.3">
      <c r="A435" s="28" t="s">
        <v>554</v>
      </c>
      <c r="B435" s="113" t="s">
        <v>574</v>
      </c>
      <c r="C435" s="113" t="s">
        <v>35</v>
      </c>
      <c r="D435" s="113" t="s">
        <v>36</v>
      </c>
      <c r="E435" s="113" t="s">
        <v>35</v>
      </c>
      <c r="F435" s="113" t="s">
        <v>40</v>
      </c>
      <c r="G435" s="109">
        <v>35801</v>
      </c>
      <c r="H435" s="81" t="s">
        <v>498</v>
      </c>
      <c r="I435" s="100" t="s">
        <v>576</v>
      </c>
      <c r="J435" s="130" t="s">
        <v>575</v>
      </c>
      <c r="K435" s="100" t="s">
        <v>212</v>
      </c>
      <c r="L435" s="100" t="s">
        <v>212</v>
      </c>
      <c r="M435" s="100" t="s">
        <v>234</v>
      </c>
      <c r="N435" s="101">
        <v>1</v>
      </c>
      <c r="O435" s="100">
        <v>5670</v>
      </c>
      <c r="P435" s="102" t="s">
        <v>38</v>
      </c>
      <c r="Q435" s="102">
        <f>O435*N435</f>
        <v>5670</v>
      </c>
      <c r="R435" s="102"/>
      <c r="S435" s="102"/>
      <c r="T435" s="102"/>
      <c r="U435" s="102"/>
      <c r="V435" s="102">
        <v>5670</v>
      </c>
      <c r="W435" s="102"/>
      <c r="X435" s="102"/>
      <c r="Y435" s="102"/>
      <c r="Z435" s="102"/>
      <c r="AA435" s="102"/>
      <c r="AB435" s="102"/>
      <c r="AC435" s="113"/>
      <c r="AD435" s="44"/>
      <c r="AE435" s="44"/>
      <c r="AF435" s="35"/>
      <c r="AG435" s="35"/>
      <c r="AH435" s="35"/>
      <c r="AI435" s="35"/>
      <c r="AJ435" s="35"/>
      <c r="AK435" s="35"/>
      <c r="AL435" s="35"/>
      <c r="AM435" s="35"/>
      <c r="AN435" s="35"/>
      <c r="AO435" s="35"/>
      <c r="AP435" s="35"/>
      <c r="AQ435" s="35"/>
      <c r="AR435" s="35"/>
      <c r="AS435" s="35"/>
      <c r="AT435" s="35"/>
      <c r="AU435" s="35"/>
      <c r="AV435" s="35"/>
      <c r="AW435" s="35"/>
      <c r="AX435" s="35"/>
      <c r="AY435" s="35"/>
      <c r="AZ435" s="35"/>
      <c r="BA435" s="35"/>
      <c r="BB435" s="35"/>
      <c r="BC435" s="35"/>
      <c r="BD435" s="35"/>
      <c r="BE435" s="35"/>
      <c r="BF435" s="35"/>
      <c r="BG435" s="35"/>
      <c r="BH435" s="35"/>
      <c r="BI435" s="35"/>
      <c r="BJ435" s="35"/>
      <c r="BK435" s="35"/>
      <c r="BL435" s="35"/>
      <c r="BM435" s="35"/>
      <c r="BN435" s="35"/>
      <c r="BO435" s="35"/>
      <c r="BP435" s="35"/>
      <c r="BQ435" s="35"/>
      <c r="BR435" s="35"/>
      <c r="BS435" s="35"/>
      <c r="BT435" s="35"/>
      <c r="BU435" s="35"/>
      <c r="BV435" s="35"/>
      <c r="BW435" s="35"/>
      <c r="BX435" s="35"/>
      <c r="BY435" s="35"/>
      <c r="BZ435" s="35"/>
      <c r="CA435" s="35"/>
      <c r="CB435" s="35"/>
      <c r="CC435" s="35"/>
      <c r="CD435" s="35"/>
      <c r="CE435" s="35"/>
      <c r="CF435" s="35"/>
      <c r="CG435" s="35"/>
      <c r="CH435" s="35"/>
      <c r="CI435" s="35"/>
      <c r="CJ435" s="35"/>
      <c r="CK435" s="35"/>
      <c r="CL435" s="35"/>
      <c r="CM435" s="35"/>
      <c r="CN435" s="35"/>
      <c r="CO435" s="35"/>
      <c r="CP435" s="35"/>
      <c r="CQ435" s="35"/>
      <c r="CR435" s="35"/>
      <c r="CS435" s="35"/>
      <c r="CT435" s="35"/>
      <c r="CU435" s="35"/>
      <c r="CV435" s="35"/>
      <c r="CW435" s="35"/>
      <c r="CX435" s="35"/>
      <c r="CY435" s="35"/>
      <c r="CZ435" s="35"/>
      <c r="DA435" s="35"/>
      <c r="DB435" s="35"/>
      <c r="DC435" s="35"/>
      <c r="DD435" s="35"/>
      <c r="DE435" s="35"/>
      <c r="DF435" s="35"/>
      <c r="DG435" s="35"/>
      <c r="DH435" s="35"/>
      <c r="DI435" s="35"/>
      <c r="DJ435" s="35"/>
      <c r="DK435" s="35"/>
      <c r="DL435" s="35"/>
      <c r="DM435" s="35"/>
      <c r="DN435" s="35"/>
      <c r="DO435" s="35"/>
      <c r="DP435" s="35"/>
      <c r="DQ435" s="35"/>
      <c r="DR435" s="35"/>
      <c r="DS435" s="35"/>
      <c r="DT435" s="35"/>
      <c r="DU435" s="35"/>
      <c r="DV435" s="35"/>
      <c r="DW435" s="35"/>
      <c r="DX435" s="35"/>
      <c r="DY435" s="35"/>
      <c r="DZ435" s="35"/>
      <c r="EA435" s="35"/>
      <c r="EB435" s="35"/>
      <c r="EC435" s="35"/>
      <c r="ED435" s="35"/>
      <c r="EE435" s="35"/>
      <c r="EF435" s="35"/>
      <c r="EG435" s="35"/>
      <c r="EH435" s="35"/>
      <c r="EI435" s="35"/>
      <c r="EJ435" s="35"/>
      <c r="EK435" s="35"/>
      <c r="EL435" s="35"/>
      <c r="EM435" s="35"/>
      <c r="EN435" s="35"/>
      <c r="EO435" s="35"/>
      <c r="EP435" s="35"/>
      <c r="EQ435" s="35"/>
      <c r="ER435" s="35"/>
      <c r="ES435" s="35"/>
      <c r="ET435" s="35"/>
      <c r="EU435" s="35"/>
      <c r="EV435" s="35"/>
      <c r="EW435" s="35"/>
      <c r="EX435" s="35"/>
      <c r="EY435" s="35"/>
      <c r="EZ435" s="35"/>
      <c r="FA435" s="35"/>
      <c r="FB435" s="35"/>
      <c r="FC435" s="35"/>
      <c r="FD435" s="35"/>
      <c r="FE435" s="35"/>
      <c r="FF435" s="35"/>
      <c r="FG435" s="35"/>
      <c r="FH435" s="35"/>
      <c r="FI435" s="35"/>
      <c r="FJ435" s="35"/>
      <c r="FK435" s="35"/>
      <c r="FL435" s="35"/>
      <c r="FM435" s="35"/>
      <c r="FN435" s="35"/>
      <c r="FO435" s="35"/>
      <c r="FP435" s="35"/>
      <c r="FQ435" s="35"/>
      <c r="FR435" s="35"/>
      <c r="FS435" s="35"/>
      <c r="FT435" s="35"/>
      <c r="FU435" s="35"/>
      <c r="FV435" s="35"/>
      <c r="FW435" s="35"/>
      <c r="FX435" s="35"/>
      <c r="FY435" s="35"/>
      <c r="FZ435" s="35"/>
      <c r="GA435" s="35"/>
      <c r="GB435" s="35"/>
      <c r="GC435" s="35"/>
      <c r="GD435" s="35"/>
      <c r="GE435" s="35"/>
      <c r="GF435" s="35"/>
      <c r="GG435" s="35"/>
      <c r="GH435" s="35"/>
      <c r="GI435" s="35"/>
      <c r="GJ435" s="35"/>
      <c r="GK435" s="35"/>
      <c r="GL435" s="35"/>
      <c r="GM435" s="35"/>
      <c r="GN435" s="35"/>
      <c r="GO435" s="35"/>
      <c r="GP435" s="35"/>
      <c r="GQ435" s="35"/>
      <c r="GR435" s="35"/>
      <c r="GS435" s="35"/>
      <c r="GT435" s="35"/>
      <c r="GU435" s="35"/>
      <c r="GV435" s="35"/>
      <c r="GW435" s="35"/>
      <c r="GX435" s="35"/>
      <c r="GY435" s="35"/>
      <c r="GZ435" s="35"/>
      <c r="HA435" s="35"/>
      <c r="HB435" s="35"/>
      <c r="HC435" s="35"/>
      <c r="HD435" s="35"/>
      <c r="HE435" s="35"/>
      <c r="HF435" s="35"/>
      <c r="HG435" s="35"/>
      <c r="HH435" s="35"/>
      <c r="HI435" s="35"/>
      <c r="HJ435" s="35"/>
      <c r="HK435" s="35"/>
      <c r="HL435" s="35"/>
      <c r="HM435" s="35"/>
      <c r="HN435" s="35"/>
      <c r="HO435" s="35"/>
      <c r="HP435" s="35"/>
      <c r="HQ435" s="35"/>
      <c r="HR435" s="35"/>
      <c r="HS435" s="35"/>
      <c r="HT435" s="35"/>
      <c r="HU435" s="35"/>
      <c r="HV435" s="35"/>
      <c r="HW435" s="35"/>
      <c r="HX435" s="35"/>
      <c r="HY435" s="35"/>
      <c r="HZ435" s="35"/>
      <c r="IA435" s="35"/>
      <c r="IB435" s="35"/>
      <c r="IC435" s="35"/>
      <c r="ID435" s="35"/>
      <c r="IE435" s="35"/>
      <c r="IF435" s="35"/>
      <c r="IG435" s="35"/>
      <c r="IH435" s="35"/>
      <c r="II435" s="35"/>
      <c r="IJ435" s="35"/>
      <c r="IK435" s="35"/>
      <c r="IL435" s="35"/>
      <c r="IM435" s="35"/>
      <c r="IN435" s="35"/>
      <c r="IO435" s="35"/>
      <c r="IP435" s="35"/>
      <c r="IQ435" s="35"/>
      <c r="IR435" s="35"/>
      <c r="IS435" s="35"/>
      <c r="IT435" s="35"/>
      <c r="IU435" s="35"/>
      <c r="IV435" s="35"/>
    </row>
    <row r="436" spans="1:256" s="32" customFormat="1" ht="41.4" x14ac:dyDescent="0.3">
      <c r="A436" s="28" t="s">
        <v>554</v>
      </c>
      <c r="B436" s="113" t="s">
        <v>574</v>
      </c>
      <c r="C436" s="113" t="s">
        <v>35</v>
      </c>
      <c r="D436" s="113" t="s">
        <v>44</v>
      </c>
      <c r="E436" s="114" t="s">
        <v>35</v>
      </c>
      <c r="F436" s="113" t="s">
        <v>40</v>
      </c>
      <c r="G436" s="109">
        <v>35701</v>
      </c>
      <c r="H436" s="63" t="s">
        <v>573</v>
      </c>
      <c r="I436" s="100"/>
      <c r="J436" s="64" t="s">
        <v>572</v>
      </c>
      <c r="K436" s="100" t="s">
        <v>212</v>
      </c>
      <c r="L436" s="100" t="s">
        <v>212</v>
      </c>
      <c r="M436" s="100" t="s">
        <v>234</v>
      </c>
      <c r="N436" s="101">
        <v>1</v>
      </c>
      <c r="O436" s="100">
        <v>3220</v>
      </c>
      <c r="P436" s="102" t="s">
        <v>38</v>
      </c>
      <c r="Q436" s="102">
        <f>O436*N436</f>
        <v>3220</v>
      </c>
      <c r="R436" s="102"/>
      <c r="S436" s="102"/>
      <c r="T436" s="102"/>
      <c r="U436" s="102"/>
      <c r="V436" s="102">
        <v>3220</v>
      </c>
      <c r="W436" s="102"/>
      <c r="X436" s="102"/>
      <c r="Y436" s="102"/>
      <c r="Z436" s="102"/>
      <c r="AA436" s="102"/>
      <c r="AB436" s="102"/>
      <c r="AC436" s="113"/>
      <c r="AD436" s="44"/>
      <c r="AE436" s="44"/>
      <c r="AF436" s="35"/>
      <c r="AG436" s="35"/>
      <c r="AH436" s="35"/>
      <c r="AI436" s="35"/>
      <c r="AJ436" s="35"/>
      <c r="AK436" s="35"/>
      <c r="AL436" s="35"/>
      <c r="AM436" s="35"/>
      <c r="AN436" s="35"/>
      <c r="AO436" s="35"/>
      <c r="AP436" s="35"/>
      <c r="AQ436" s="35"/>
      <c r="AR436" s="35"/>
      <c r="AS436" s="35"/>
      <c r="AT436" s="35"/>
      <c r="AU436" s="35"/>
      <c r="AV436" s="35"/>
      <c r="AW436" s="35"/>
      <c r="AX436" s="35"/>
      <c r="AY436" s="35"/>
      <c r="AZ436" s="35"/>
      <c r="BA436" s="35"/>
      <c r="BB436" s="35"/>
      <c r="BC436" s="35"/>
      <c r="BD436" s="35"/>
      <c r="BE436" s="35"/>
      <c r="BF436" s="35"/>
      <c r="BG436" s="35"/>
      <c r="BH436" s="35"/>
      <c r="BI436" s="35"/>
      <c r="BJ436" s="35"/>
      <c r="BK436" s="35"/>
      <c r="BL436" s="35"/>
      <c r="BM436" s="35"/>
      <c r="BN436" s="35"/>
      <c r="BO436" s="35"/>
      <c r="BP436" s="35"/>
      <c r="BQ436" s="35"/>
      <c r="BR436" s="35"/>
      <c r="BS436" s="35"/>
      <c r="BT436" s="35"/>
      <c r="BU436" s="35"/>
      <c r="BV436" s="35"/>
      <c r="BW436" s="35"/>
      <c r="BX436" s="35"/>
      <c r="BY436" s="35"/>
      <c r="BZ436" s="35"/>
      <c r="CA436" s="35"/>
      <c r="CB436" s="35"/>
      <c r="CC436" s="35"/>
      <c r="CD436" s="35"/>
      <c r="CE436" s="35"/>
      <c r="CF436" s="35"/>
      <c r="CG436" s="35"/>
      <c r="CH436" s="35"/>
      <c r="CI436" s="35"/>
      <c r="CJ436" s="35"/>
      <c r="CK436" s="35"/>
      <c r="CL436" s="35"/>
      <c r="CM436" s="35"/>
      <c r="CN436" s="35"/>
      <c r="CO436" s="35"/>
      <c r="CP436" s="35"/>
      <c r="CQ436" s="35"/>
      <c r="CR436" s="35"/>
      <c r="CS436" s="35"/>
      <c r="CT436" s="35"/>
      <c r="CU436" s="35"/>
      <c r="CV436" s="35"/>
      <c r="CW436" s="35"/>
      <c r="CX436" s="35"/>
      <c r="CY436" s="35"/>
      <c r="CZ436" s="35"/>
      <c r="DA436" s="35"/>
      <c r="DB436" s="35"/>
      <c r="DC436" s="35"/>
      <c r="DD436" s="35"/>
      <c r="DE436" s="35"/>
      <c r="DF436" s="35"/>
      <c r="DG436" s="35"/>
      <c r="DH436" s="35"/>
      <c r="DI436" s="35"/>
      <c r="DJ436" s="35"/>
      <c r="DK436" s="35"/>
      <c r="DL436" s="35"/>
      <c r="DM436" s="35"/>
      <c r="DN436" s="35"/>
      <c r="DO436" s="35"/>
      <c r="DP436" s="35"/>
      <c r="DQ436" s="35"/>
      <c r="DR436" s="35"/>
      <c r="DS436" s="35"/>
      <c r="DT436" s="35"/>
      <c r="DU436" s="35"/>
      <c r="DV436" s="35"/>
      <c r="DW436" s="35"/>
      <c r="DX436" s="35"/>
      <c r="DY436" s="35"/>
      <c r="DZ436" s="35"/>
      <c r="EA436" s="35"/>
      <c r="EB436" s="35"/>
      <c r="EC436" s="35"/>
      <c r="ED436" s="35"/>
      <c r="EE436" s="35"/>
      <c r="EF436" s="35"/>
      <c r="EG436" s="35"/>
      <c r="EH436" s="35"/>
      <c r="EI436" s="35"/>
      <c r="EJ436" s="35"/>
      <c r="EK436" s="35"/>
      <c r="EL436" s="35"/>
      <c r="EM436" s="35"/>
      <c r="EN436" s="35"/>
      <c r="EO436" s="35"/>
      <c r="EP436" s="35"/>
      <c r="EQ436" s="35"/>
      <c r="ER436" s="35"/>
      <c r="ES436" s="35"/>
      <c r="ET436" s="35"/>
      <c r="EU436" s="35"/>
      <c r="EV436" s="35"/>
      <c r="EW436" s="35"/>
      <c r="EX436" s="35"/>
      <c r="EY436" s="35"/>
      <c r="EZ436" s="35"/>
      <c r="FA436" s="35"/>
      <c r="FB436" s="35"/>
      <c r="FC436" s="35"/>
      <c r="FD436" s="35"/>
      <c r="FE436" s="35"/>
      <c r="FF436" s="35"/>
      <c r="FG436" s="35"/>
      <c r="FH436" s="35"/>
      <c r="FI436" s="35"/>
      <c r="FJ436" s="35"/>
      <c r="FK436" s="35"/>
      <c r="FL436" s="35"/>
      <c r="FM436" s="35"/>
      <c r="FN436" s="35"/>
      <c r="FO436" s="35"/>
      <c r="FP436" s="35"/>
      <c r="FQ436" s="35"/>
      <c r="FR436" s="35"/>
      <c r="FS436" s="35"/>
      <c r="FT436" s="35"/>
      <c r="FU436" s="35"/>
      <c r="FV436" s="35"/>
      <c r="FW436" s="35"/>
      <c r="FX436" s="35"/>
      <c r="FY436" s="35"/>
      <c r="FZ436" s="35"/>
      <c r="GA436" s="35"/>
      <c r="GB436" s="35"/>
      <c r="GC436" s="35"/>
      <c r="GD436" s="35"/>
      <c r="GE436" s="35"/>
      <c r="GF436" s="35"/>
      <c r="GG436" s="35"/>
      <c r="GH436" s="35"/>
      <c r="GI436" s="35"/>
      <c r="GJ436" s="35"/>
      <c r="GK436" s="35"/>
      <c r="GL436" s="35"/>
      <c r="GM436" s="35"/>
      <c r="GN436" s="35"/>
      <c r="GO436" s="35"/>
      <c r="GP436" s="35"/>
      <c r="GQ436" s="35"/>
      <c r="GR436" s="35"/>
      <c r="GS436" s="35"/>
      <c r="GT436" s="35"/>
      <c r="GU436" s="35"/>
      <c r="GV436" s="35"/>
      <c r="GW436" s="35"/>
      <c r="GX436" s="35"/>
      <c r="GY436" s="35"/>
      <c r="GZ436" s="35"/>
      <c r="HA436" s="35"/>
      <c r="HB436" s="35"/>
      <c r="HC436" s="35"/>
      <c r="HD436" s="35"/>
      <c r="HE436" s="35"/>
      <c r="HF436" s="35"/>
      <c r="HG436" s="35"/>
      <c r="HH436" s="35"/>
      <c r="HI436" s="35"/>
      <c r="HJ436" s="35"/>
      <c r="HK436" s="35"/>
      <c r="HL436" s="35"/>
      <c r="HM436" s="35"/>
      <c r="HN436" s="35"/>
      <c r="HO436" s="35"/>
      <c r="HP436" s="35"/>
      <c r="HQ436" s="35"/>
      <c r="HR436" s="35"/>
      <c r="HS436" s="35"/>
      <c r="HT436" s="35"/>
      <c r="HU436" s="35"/>
      <c r="HV436" s="35"/>
      <c r="HW436" s="35"/>
      <c r="HX436" s="35"/>
      <c r="HY436" s="35"/>
      <c r="HZ436" s="35"/>
      <c r="IA436" s="35"/>
      <c r="IB436" s="35"/>
      <c r="IC436" s="35"/>
      <c r="ID436" s="35"/>
      <c r="IE436" s="35"/>
      <c r="IF436" s="35"/>
      <c r="IG436" s="35"/>
      <c r="IH436" s="35"/>
      <c r="II436" s="35"/>
      <c r="IJ436" s="35"/>
      <c r="IK436" s="35"/>
      <c r="IL436" s="35"/>
      <c r="IM436" s="35"/>
      <c r="IN436" s="35"/>
      <c r="IO436" s="35"/>
      <c r="IP436" s="35"/>
      <c r="IQ436" s="35"/>
      <c r="IR436" s="35"/>
      <c r="IS436" s="35"/>
      <c r="IT436" s="35"/>
      <c r="IU436" s="35"/>
      <c r="IV436" s="35"/>
    </row>
    <row r="437" spans="1:256" s="32" customFormat="1" ht="27.6" x14ac:dyDescent="0.3">
      <c r="A437" s="28" t="s">
        <v>33</v>
      </c>
      <c r="B437" s="28" t="s">
        <v>630</v>
      </c>
      <c r="C437" s="115" t="s">
        <v>35</v>
      </c>
      <c r="D437" s="115" t="s">
        <v>36</v>
      </c>
      <c r="E437" s="115" t="s">
        <v>35</v>
      </c>
      <c r="F437" s="115" t="s">
        <v>40</v>
      </c>
      <c r="G437" s="115" t="s">
        <v>676</v>
      </c>
      <c r="H437" s="59" t="s">
        <v>246</v>
      </c>
      <c r="I437" s="115" t="s">
        <v>676</v>
      </c>
      <c r="J437" s="64" t="s">
        <v>682</v>
      </c>
      <c r="K437" s="108" t="s">
        <v>262</v>
      </c>
      <c r="L437" s="24" t="s">
        <v>322</v>
      </c>
      <c r="M437" s="55" t="s">
        <v>126</v>
      </c>
      <c r="N437" s="110"/>
      <c r="O437" s="110">
        <v>49265.29</v>
      </c>
      <c r="P437" s="58" t="s">
        <v>211</v>
      </c>
      <c r="Q437" s="58">
        <v>40488.17</v>
      </c>
      <c r="R437" s="58"/>
      <c r="S437" s="55"/>
      <c r="T437" s="58"/>
      <c r="U437" s="55"/>
      <c r="V437" s="58">
        <v>40488.17</v>
      </c>
      <c r="W437" s="58"/>
      <c r="X437" s="58"/>
      <c r="Y437" s="58"/>
      <c r="Z437" s="58"/>
      <c r="AA437" s="58"/>
      <c r="AB437" s="58"/>
      <c r="AC437" s="58"/>
    </row>
    <row r="438" spans="1:256" s="32" customFormat="1" ht="27.6" x14ac:dyDescent="0.3">
      <c r="A438" s="28" t="s">
        <v>33</v>
      </c>
      <c r="B438" s="28" t="s">
        <v>630</v>
      </c>
      <c r="C438" s="115" t="s">
        <v>35</v>
      </c>
      <c r="D438" s="55" t="s">
        <v>39</v>
      </c>
      <c r="E438" s="115" t="s">
        <v>68</v>
      </c>
      <c r="F438" s="55" t="s">
        <v>69</v>
      </c>
      <c r="G438" s="115" t="s">
        <v>88</v>
      </c>
      <c r="H438" s="59" t="s">
        <v>131</v>
      </c>
      <c r="I438" s="115" t="s">
        <v>88</v>
      </c>
      <c r="J438" s="64" t="s">
        <v>681</v>
      </c>
      <c r="K438" s="108" t="s">
        <v>262</v>
      </c>
      <c r="L438" s="24" t="s">
        <v>322</v>
      </c>
      <c r="M438" s="55" t="s">
        <v>126</v>
      </c>
      <c r="N438" s="110"/>
      <c r="O438" s="110">
        <v>6995</v>
      </c>
      <c r="P438" s="58" t="s">
        <v>211</v>
      </c>
      <c r="Q438" s="55" t="s">
        <v>679</v>
      </c>
      <c r="R438" s="58"/>
      <c r="S438" s="55"/>
      <c r="T438" s="58"/>
      <c r="U438" s="55"/>
      <c r="V438" s="55" t="s">
        <v>679</v>
      </c>
      <c r="W438" s="58"/>
      <c r="X438" s="58"/>
      <c r="Y438" s="58"/>
      <c r="Z438" s="58"/>
      <c r="AA438" s="58"/>
      <c r="AB438" s="58"/>
      <c r="AC438" s="58"/>
    </row>
    <row r="439" spans="1:256" s="32" customFormat="1" ht="69" x14ac:dyDescent="0.3">
      <c r="A439" s="28" t="s">
        <v>33</v>
      </c>
      <c r="B439" s="28" t="s">
        <v>630</v>
      </c>
      <c r="C439" s="115" t="s">
        <v>35</v>
      </c>
      <c r="D439" s="115" t="s">
        <v>36</v>
      </c>
      <c r="E439" s="115" t="s">
        <v>35</v>
      </c>
      <c r="F439" s="115" t="s">
        <v>40</v>
      </c>
      <c r="G439" s="115" t="s">
        <v>88</v>
      </c>
      <c r="H439" s="59" t="s">
        <v>131</v>
      </c>
      <c r="I439" s="115" t="s">
        <v>88</v>
      </c>
      <c r="J439" s="64" t="s">
        <v>680</v>
      </c>
      <c r="K439" s="108" t="s">
        <v>262</v>
      </c>
      <c r="L439" s="24" t="s">
        <v>322</v>
      </c>
      <c r="M439" s="55" t="s">
        <v>126</v>
      </c>
      <c r="N439" s="110"/>
      <c r="O439" s="110">
        <v>6995</v>
      </c>
      <c r="P439" s="58" t="s">
        <v>211</v>
      </c>
      <c r="Q439" s="55" t="s">
        <v>679</v>
      </c>
      <c r="R439" s="58"/>
      <c r="S439" s="55"/>
      <c r="T439" s="58"/>
      <c r="U439" s="55"/>
      <c r="V439" s="55" t="s">
        <v>679</v>
      </c>
      <c r="W439" s="58"/>
      <c r="X439" s="58"/>
      <c r="Y439" s="58"/>
      <c r="Z439" s="58"/>
      <c r="AA439" s="58"/>
      <c r="AB439" s="58"/>
      <c r="AC439" s="58"/>
    </row>
    <row r="440" spans="1:256" s="32" customFormat="1" ht="13.8" x14ac:dyDescent="0.3">
      <c r="A440" s="28" t="s">
        <v>33</v>
      </c>
      <c r="B440" s="28" t="s">
        <v>630</v>
      </c>
      <c r="C440" s="115" t="s">
        <v>35</v>
      </c>
      <c r="D440" s="55" t="s">
        <v>39</v>
      </c>
      <c r="E440" s="115" t="s">
        <v>68</v>
      </c>
      <c r="F440" s="55" t="s">
        <v>69</v>
      </c>
      <c r="G440" s="115" t="s">
        <v>83</v>
      </c>
      <c r="H440" s="59" t="s">
        <v>410</v>
      </c>
      <c r="I440" s="115" t="s">
        <v>83</v>
      </c>
      <c r="J440" s="64"/>
      <c r="K440" s="108" t="s">
        <v>262</v>
      </c>
      <c r="L440" s="24" t="s">
        <v>322</v>
      </c>
      <c r="M440" s="55" t="s">
        <v>126</v>
      </c>
      <c r="N440" s="55"/>
      <c r="O440" s="106">
        <v>15500</v>
      </c>
      <c r="P440" s="58" t="s">
        <v>211</v>
      </c>
      <c r="Q440" s="55" t="s">
        <v>677</v>
      </c>
      <c r="R440" s="58"/>
      <c r="S440" s="55"/>
      <c r="T440" s="58"/>
      <c r="U440" s="55"/>
      <c r="V440" s="55" t="s">
        <v>677</v>
      </c>
      <c r="W440" s="58"/>
      <c r="X440" s="58"/>
      <c r="Y440" s="58"/>
      <c r="Z440" s="58"/>
      <c r="AA440" s="58"/>
      <c r="AB440" s="58"/>
      <c r="AC440" s="58"/>
    </row>
    <row r="441" spans="1:256" s="32" customFormat="1" ht="69" x14ac:dyDescent="0.3">
      <c r="A441" s="28" t="s">
        <v>33</v>
      </c>
      <c r="B441" s="28" t="s">
        <v>630</v>
      </c>
      <c r="C441" s="115" t="s">
        <v>35</v>
      </c>
      <c r="D441" s="55" t="s">
        <v>36</v>
      </c>
      <c r="E441" s="115" t="s">
        <v>35</v>
      </c>
      <c r="F441" s="55" t="s">
        <v>40</v>
      </c>
      <c r="G441" s="115" t="s">
        <v>83</v>
      </c>
      <c r="H441" s="59" t="s">
        <v>410</v>
      </c>
      <c r="I441" s="115" t="s">
        <v>83</v>
      </c>
      <c r="J441" s="64" t="s">
        <v>678</v>
      </c>
      <c r="K441" s="108" t="s">
        <v>262</v>
      </c>
      <c r="L441" s="24" t="s">
        <v>322</v>
      </c>
      <c r="M441" s="55" t="s">
        <v>126</v>
      </c>
      <c r="N441" s="55"/>
      <c r="O441" s="106">
        <v>15500</v>
      </c>
      <c r="P441" s="58" t="s">
        <v>211</v>
      </c>
      <c r="Q441" s="55" t="s">
        <v>677</v>
      </c>
      <c r="R441" s="58"/>
      <c r="S441" s="55"/>
      <c r="T441" s="58"/>
      <c r="U441" s="55"/>
      <c r="V441" s="55" t="s">
        <v>677</v>
      </c>
      <c r="W441" s="58"/>
      <c r="X441" s="58"/>
      <c r="Y441" s="58"/>
      <c r="Z441" s="58"/>
      <c r="AA441" s="58"/>
      <c r="AB441" s="58"/>
      <c r="AC441" s="58"/>
    </row>
    <row r="442" spans="1:256" s="32" customFormat="1" ht="27.6" x14ac:dyDescent="0.3">
      <c r="A442" s="28" t="s">
        <v>33</v>
      </c>
      <c r="B442" s="28" t="s">
        <v>630</v>
      </c>
      <c r="C442" s="115" t="s">
        <v>35</v>
      </c>
      <c r="D442" s="55" t="s">
        <v>39</v>
      </c>
      <c r="E442" s="115" t="s">
        <v>68</v>
      </c>
      <c r="F442" s="55" t="s">
        <v>69</v>
      </c>
      <c r="G442" s="86">
        <v>32201</v>
      </c>
      <c r="H442" s="59" t="s">
        <v>246</v>
      </c>
      <c r="I442" s="115" t="s">
        <v>676</v>
      </c>
      <c r="J442" s="64" t="s">
        <v>675</v>
      </c>
      <c r="K442" s="108" t="s">
        <v>262</v>
      </c>
      <c r="L442" s="24" t="s">
        <v>674</v>
      </c>
      <c r="M442" s="55" t="s">
        <v>126</v>
      </c>
      <c r="N442" s="110"/>
      <c r="O442" s="110">
        <v>10067.040000000001</v>
      </c>
      <c r="P442" s="58" t="s">
        <v>211</v>
      </c>
      <c r="Q442" s="110">
        <v>8273.49</v>
      </c>
      <c r="R442" s="58"/>
      <c r="S442" s="55"/>
      <c r="T442" s="58"/>
      <c r="U442" s="55"/>
      <c r="V442" s="110">
        <v>8273.49</v>
      </c>
      <c r="W442" s="58"/>
      <c r="X442" s="58"/>
      <c r="Y442" s="58"/>
      <c r="Z442" s="58"/>
      <c r="AA442" s="58"/>
      <c r="AB442" s="58"/>
      <c r="AC442" s="58"/>
    </row>
    <row r="443" spans="1:256" s="32" customFormat="1" ht="110.4" x14ac:dyDescent="0.3">
      <c r="A443" s="28" t="s">
        <v>33</v>
      </c>
      <c r="B443" s="28" t="s">
        <v>630</v>
      </c>
      <c r="C443" s="115" t="s">
        <v>35</v>
      </c>
      <c r="D443" s="55" t="s">
        <v>39</v>
      </c>
      <c r="E443" s="115" t="s">
        <v>68</v>
      </c>
      <c r="F443" s="55" t="s">
        <v>69</v>
      </c>
      <c r="G443" s="55" t="s">
        <v>633</v>
      </c>
      <c r="H443" s="59" t="s">
        <v>628</v>
      </c>
      <c r="I443" s="55">
        <v>26102001</v>
      </c>
      <c r="J443" s="64" t="s">
        <v>627</v>
      </c>
      <c r="K443" s="108" t="s">
        <v>626</v>
      </c>
      <c r="L443" s="24" t="s">
        <v>212</v>
      </c>
      <c r="M443" s="55" t="s">
        <v>125</v>
      </c>
      <c r="N443" s="55"/>
      <c r="O443" s="55">
        <v>500</v>
      </c>
      <c r="P443" s="58" t="s">
        <v>211</v>
      </c>
      <c r="Q443" s="55">
        <v>500</v>
      </c>
      <c r="R443" s="58"/>
      <c r="S443" s="55"/>
      <c r="T443" s="58"/>
      <c r="U443" s="55"/>
      <c r="V443" s="55">
        <v>500</v>
      </c>
      <c r="W443" s="58"/>
      <c r="X443" s="58"/>
      <c r="Y443" s="58"/>
      <c r="Z443" s="58"/>
      <c r="AA443" s="58"/>
      <c r="AB443" s="58"/>
      <c r="AC443" s="58"/>
    </row>
    <row r="444" spans="1:256" s="32" customFormat="1" ht="110.4" x14ac:dyDescent="0.3">
      <c r="A444" s="28" t="s">
        <v>33</v>
      </c>
      <c r="B444" s="28" t="s">
        <v>630</v>
      </c>
      <c r="C444" s="115" t="s">
        <v>35</v>
      </c>
      <c r="D444" s="55" t="s">
        <v>39</v>
      </c>
      <c r="E444" s="115" t="s">
        <v>68</v>
      </c>
      <c r="F444" s="55" t="s">
        <v>69</v>
      </c>
      <c r="G444" s="55" t="s">
        <v>629</v>
      </c>
      <c r="H444" s="59" t="s">
        <v>628</v>
      </c>
      <c r="I444" s="55">
        <v>26102001</v>
      </c>
      <c r="J444" s="64" t="s">
        <v>627</v>
      </c>
      <c r="K444" s="108" t="s">
        <v>626</v>
      </c>
      <c r="L444" s="24" t="s">
        <v>212</v>
      </c>
      <c r="M444" s="55" t="s">
        <v>125</v>
      </c>
      <c r="N444" s="58"/>
      <c r="O444" s="58">
        <v>600</v>
      </c>
      <c r="P444" s="58" t="s">
        <v>211</v>
      </c>
      <c r="Q444" s="58">
        <v>600</v>
      </c>
      <c r="R444" s="58"/>
      <c r="S444" s="55"/>
      <c r="T444" s="58"/>
      <c r="U444" s="55"/>
      <c r="V444" s="58">
        <v>600</v>
      </c>
      <c r="W444" s="58"/>
      <c r="X444" s="58"/>
      <c r="Y444" s="58"/>
      <c r="Z444" s="58"/>
      <c r="AA444" s="58"/>
      <c r="AB444" s="58"/>
      <c r="AC444" s="58"/>
    </row>
    <row r="445" spans="1:256" s="32" customFormat="1" ht="110.4" x14ac:dyDescent="0.3">
      <c r="A445" s="28" t="s">
        <v>33</v>
      </c>
      <c r="B445" s="28" t="s">
        <v>630</v>
      </c>
      <c r="C445" s="115" t="s">
        <v>35</v>
      </c>
      <c r="D445" s="55" t="s">
        <v>39</v>
      </c>
      <c r="E445" s="115" t="s">
        <v>68</v>
      </c>
      <c r="F445" s="55" t="s">
        <v>69</v>
      </c>
      <c r="G445" s="55" t="s">
        <v>629</v>
      </c>
      <c r="H445" s="59" t="s">
        <v>628</v>
      </c>
      <c r="I445" s="55">
        <v>26102001</v>
      </c>
      <c r="J445" s="64" t="s">
        <v>627</v>
      </c>
      <c r="K445" s="108" t="s">
        <v>626</v>
      </c>
      <c r="L445" s="24" t="s">
        <v>212</v>
      </c>
      <c r="M445" s="55" t="s">
        <v>125</v>
      </c>
      <c r="N445" s="55"/>
      <c r="O445" s="55">
        <v>400</v>
      </c>
      <c r="P445" s="58" t="s">
        <v>211</v>
      </c>
      <c r="Q445" s="55">
        <v>400</v>
      </c>
      <c r="R445" s="58"/>
      <c r="S445" s="55"/>
      <c r="T445" s="58"/>
      <c r="U445" s="55"/>
      <c r="V445" s="55">
        <v>400</v>
      </c>
      <c r="W445" s="58"/>
      <c r="X445" s="58"/>
      <c r="Y445" s="58"/>
      <c r="Z445" s="58"/>
      <c r="AA445" s="58"/>
      <c r="AB445" s="58"/>
      <c r="AC445" s="58"/>
    </row>
    <row r="446" spans="1:256" s="32" customFormat="1" ht="110.4" x14ac:dyDescent="0.3">
      <c r="A446" s="28" t="s">
        <v>33</v>
      </c>
      <c r="B446" s="28" t="s">
        <v>630</v>
      </c>
      <c r="C446" s="115" t="s">
        <v>35</v>
      </c>
      <c r="D446" s="55" t="s">
        <v>39</v>
      </c>
      <c r="E446" s="115" t="s">
        <v>68</v>
      </c>
      <c r="F446" s="55" t="s">
        <v>69</v>
      </c>
      <c r="G446" s="55" t="s">
        <v>633</v>
      </c>
      <c r="H446" s="59" t="s">
        <v>628</v>
      </c>
      <c r="I446" s="55">
        <v>26102001</v>
      </c>
      <c r="J446" s="64" t="s">
        <v>627</v>
      </c>
      <c r="K446" s="108" t="s">
        <v>626</v>
      </c>
      <c r="L446" s="24" t="s">
        <v>212</v>
      </c>
      <c r="M446" s="55" t="s">
        <v>125</v>
      </c>
      <c r="N446" s="58"/>
      <c r="O446" s="58">
        <v>600</v>
      </c>
      <c r="P446" s="58" t="s">
        <v>211</v>
      </c>
      <c r="Q446" s="58">
        <v>600</v>
      </c>
      <c r="R446" s="58"/>
      <c r="S446" s="55"/>
      <c r="T446" s="58"/>
      <c r="U446" s="55"/>
      <c r="V446" s="58">
        <v>600</v>
      </c>
      <c r="W446" s="58"/>
      <c r="X446" s="58"/>
      <c r="Y446" s="58"/>
      <c r="Z446" s="58"/>
      <c r="AA446" s="58"/>
      <c r="AB446" s="58"/>
      <c r="AC446" s="58"/>
    </row>
    <row r="447" spans="1:256" s="32" customFormat="1" ht="13.8" x14ac:dyDescent="0.3">
      <c r="A447" s="28" t="s">
        <v>33</v>
      </c>
      <c r="B447" s="28" t="s">
        <v>630</v>
      </c>
      <c r="C447" s="115" t="s">
        <v>35</v>
      </c>
      <c r="D447" s="55" t="s">
        <v>36</v>
      </c>
      <c r="E447" s="115" t="s">
        <v>673</v>
      </c>
      <c r="F447" s="55" t="s">
        <v>42</v>
      </c>
      <c r="G447" s="55" t="s">
        <v>670</v>
      </c>
      <c r="H447" s="59" t="s">
        <v>71</v>
      </c>
      <c r="I447" s="24">
        <v>21601001</v>
      </c>
      <c r="J447" s="64" t="s">
        <v>648</v>
      </c>
      <c r="K447" s="108" t="s">
        <v>626</v>
      </c>
      <c r="L447" s="24" t="s">
        <v>212</v>
      </c>
      <c r="M447" s="55" t="s">
        <v>672</v>
      </c>
      <c r="N447" s="55">
        <v>7</v>
      </c>
      <c r="O447" s="55" t="s">
        <v>671</v>
      </c>
      <c r="P447" s="58" t="s">
        <v>211</v>
      </c>
      <c r="Q447" s="55" t="s">
        <v>671</v>
      </c>
      <c r="R447" s="58"/>
      <c r="S447" s="58"/>
      <c r="T447" s="58"/>
      <c r="U447" s="55"/>
      <c r="V447" s="55" t="s">
        <v>671</v>
      </c>
      <c r="W447" s="58"/>
      <c r="X447" s="58"/>
      <c r="Y447" s="58"/>
      <c r="Z447" s="58"/>
      <c r="AA447" s="58"/>
      <c r="AB447" s="58"/>
      <c r="AC447" s="58"/>
    </row>
    <row r="448" spans="1:256" s="32" customFormat="1" ht="13.8" x14ac:dyDescent="0.3">
      <c r="A448" s="28" t="s">
        <v>33</v>
      </c>
      <c r="B448" s="28" t="s">
        <v>630</v>
      </c>
      <c r="C448" s="115" t="s">
        <v>35</v>
      </c>
      <c r="D448" s="55" t="s">
        <v>36</v>
      </c>
      <c r="E448" s="55">
        <v>119</v>
      </c>
      <c r="F448" s="55" t="s">
        <v>42</v>
      </c>
      <c r="G448" s="55" t="s">
        <v>670</v>
      </c>
      <c r="H448" s="59" t="s">
        <v>71</v>
      </c>
      <c r="I448" s="24">
        <v>21601001</v>
      </c>
      <c r="J448" s="64" t="s">
        <v>73</v>
      </c>
      <c r="K448" s="108" t="s">
        <v>626</v>
      </c>
      <c r="L448" s="24" t="s">
        <v>212</v>
      </c>
      <c r="M448" s="55" t="s">
        <v>287</v>
      </c>
      <c r="N448" s="55">
        <v>15</v>
      </c>
      <c r="O448" s="55">
        <v>1822.6</v>
      </c>
      <c r="P448" s="58" t="s">
        <v>211</v>
      </c>
      <c r="Q448" s="55">
        <v>1822.6</v>
      </c>
      <c r="R448" s="58"/>
      <c r="S448" s="55"/>
      <c r="T448" s="58"/>
      <c r="U448" s="55"/>
      <c r="V448" s="55">
        <v>1822.6</v>
      </c>
      <c r="W448" s="58"/>
      <c r="X448" s="58"/>
      <c r="Y448" s="58"/>
      <c r="Z448" s="58"/>
      <c r="AA448" s="58"/>
      <c r="AB448" s="58"/>
      <c r="AC448" s="58"/>
    </row>
    <row r="449" spans="1:29" s="32" customFormat="1" ht="27.6" x14ac:dyDescent="0.3">
      <c r="A449" s="28" t="s">
        <v>33</v>
      </c>
      <c r="B449" s="28" t="s">
        <v>630</v>
      </c>
      <c r="C449" s="115" t="s">
        <v>35</v>
      </c>
      <c r="D449" s="55" t="s">
        <v>44</v>
      </c>
      <c r="E449" s="115" t="s">
        <v>35</v>
      </c>
      <c r="F449" s="55" t="s">
        <v>37</v>
      </c>
      <c r="G449" s="55" t="s">
        <v>666</v>
      </c>
      <c r="H449" s="59" t="s">
        <v>605</v>
      </c>
      <c r="I449" s="24">
        <v>21100087</v>
      </c>
      <c r="J449" s="64" t="s">
        <v>669</v>
      </c>
      <c r="K449" s="108" t="s">
        <v>626</v>
      </c>
      <c r="L449" s="24" t="s">
        <v>212</v>
      </c>
      <c r="M449" s="55" t="s">
        <v>122</v>
      </c>
      <c r="N449" s="55">
        <v>3</v>
      </c>
      <c r="O449" s="55">
        <v>1200</v>
      </c>
      <c r="P449" s="58" t="s">
        <v>211</v>
      </c>
      <c r="Q449" s="58">
        <v>3600</v>
      </c>
      <c r="R449" s="58"/>
      <c r="S449" s="55"/>
      <c r="T449" s="58"/>
      <c r="U449" s="55"/>
      <c r="V449" s="58">
        <v>3600</v>
      </c>
      <c r="W449" s="58"/>
      <c r="X449" s="58"/>
      <c r="Y449" s="58"/>
      <c r="Z449" s="58"/>
      <c r="AA449" s="58"/>
      <c r="AB449" s="58"/>
      <c r="AC449" s="58"/>
    </row>
    <row r="450" spans="1:29" s="32" customFormat="1" ht="27.6" x14ac:dyDescent="0.3">
      <c r="A450" s="28" t="s">
        <v>33</v>
      </c>
      <c r="B450" s="28" t="s">
        <v>630</v>
      </c>
      <c r="C450" s="115" t="s">
        <v>35</v>
      </c>
      <c r="D450" s="55" t="s">
        <v>44</v>
      </c>
      <c r="E450" s="115" t="s">
        <v>35</v>
      </c>
      <c r="F450" s="55" t="s">
        <v>37</v>
      </c>
      <c r="G450" s="55" t="s">
        <v>666</v>
      </c>
      <c r="H450" s="59" t="s">
        <v>605</v>
      </c>
      <c r="I450" s="24">
        <v>21100013</v>
      </c>
      <c r="J450" s="64" t="s">
        <v>610</v>
      </c>
      <c r="K450" s="108" t="s">
        <v>626</v>
      </c>
      <c r="L450" s="24" t="s">
        <v>212</v>
      </c>
      <c r="M450" s="108" t="s">
        <v>287</v>
      </c>
      <c r="N450" s="55">
        <v>12</v>
      </c>
      <c r="O450" s="55">
        <v>46.98</v>
      </c>
      <c r="P450" s="58" t="s">
        <v>211</v>
      </c>
      <c r="Q450" s="58">
        <v>46.98</v>
      </c>
      <c r="R450" s="58"/>
      <c r="S450" s="55"/>
      <c r="T450" s="58"/>
      <c r="U450" s="55"/>
      <c r="V450" s="58">
        <v>46.98</v>
      </c>
      <c r="W450" s="58"/>
      <c r="X450" s="58"/>
      <c r="Y450" s="58"/>
      <c r="Z450" s="58"/>
      <c r="AA450" s="58"/>
      <c r="AB450" s="58"/>
      <c r="AC450" s="58"/>
    </row>
    <row r="451" spans="1:29" s="32" customFormat="1" ht="27.6" x14ac:dyDescent="0.3">
      <c r="A451" s="28" t="s">
        <v>33</v>
      </c>
      <c r="B451" s="28" t="s">
        <v>630</v>
      </c>
      <c r="C451" s="115" t="s">
        <v>35</v>
      </c>
      <c r="D451" s="55" t="s">
        <v>44</v>
      </c>
      <c r="E451" s="115" t="s">
        <v>35</v>
      </c>
      <c r="F451" s="55" t="s">
        <v>37</v>
      </c>
      <c r="G451" s="55" t="s">
        <v>668</v>
      </c>
      <c r="H451" s="59" t="s">
        <v>605</v>
      </c>
      <c r="I451" s="24">
        <v>21100091</v>
      </c>
      <c r="J451" s="64" t="s">
        <v>65</v>
      </c>
      <c r="K451" s="108" t="s">
        <v>626</v>
      </c>
      <c r="L451" s="24" t="s">
        <v>212</v>
      </c>
      <c r="M451" s="108" t="s">
        <v>287</v>
      </c>
      <c r="N451" s="55">
        <v>3</v>
      </c>
      <c r="O451" s="58">
        <v>32</v>
      </c>
      <c r="P451" s="58" t="s">
        <v>211</v>
      </c>
      <c r="Q451" s="58">
        <v>96</v>
      </c>
      <c r="R451" s="58"/>
      <c r="S451" s="55"/>
      <c r="T451" s="58"/>
      <c r="U451" s="55"/>
      <c r="V451" s="58">
        <v>96</v>
      </c>
      <c r="W451" s="58"/>
      <c r="X451" s="58"/>
      <c r="Y451" s="58"/>
      <c r="Z451" s="58"/>
      <c r="AA451" s="58"/>
      <c r="AB451" s="58"/>
      <c r="AC451" s="58"/>
    </row>
    <row r="452" spans="1:29" s="32" customFormat="1" ht="27.6" x14ac:dyDescent="0.3">
      <c r="A452" s="28" t="s">
        <v>33</v>
      </c>
      <c r="B452" s="28" t="s">
        <v>630</v>
      </c>
      <c r="C452" s="115" t="s">
        <v>35</v>
      </c>
      <c r="D452" s="55" t="s">
        <v>44</v>
      </c>
      <c r="E452" s="115" t="s">
        <v>35</v>
      </c>
      <c r="F452" s="55" t="s">
        <v>37</v>
      </c>
      <c r="G452" s="55" t="s">
        <v>666</v>
      </c>
      <c r="H452" s="59" t="s">
        <v>605</v>
      </c>
      <c r="I452" s="55">
        <v>21101001</v>
      </c>
      <c r="J452" s="64" t="s">
        <v>667</v>
      </c>
      <c r="K452" s="108" t="s">
        <v>626</v>
      </c>
      <c r="L452" s="24" t="s">
        <v>212</v>
      </c>
      <c r="M452" s="55" t="s">
        <v>125</v>
      </c>
      <c r="N452" s="55">
        <v>4</v>
      </c>
      <c r="O452" s="55">
        <v>55</v>
      </c>
      <c r="P452" s="58" t="s">
        <v>211</v>
      </c>
      <c r="Q452" s="55">
        <v>220</v>
      </c>
      <c r="R452" s="58"/>
      <c r="S452" s="55"/>
      <c r="T452" s="58"/>
      <c r="U452" s="55"/>
      <c r="V452" s="55">
        <v>220</v>
      </c>
      <c r="W452" s="58"/>
      <c r="X452" s="58"/>
      <c r="Y452" s="58"/>
      <c r="Z452" s="58"/>
      <c r="AA452" s="58"/>
      <c r="AB452" s="58"/>
      <c r="AC452" s="58"/>
    </row>
    <row r="453" spans="1:29" s="32" customFormat="1" ht="27.6" x14ac:dyDescent="0.3">
      <c r="A453" s="28" t="s">
        <v>33</v>
      </c>
      <c r="B453" s="28" t="s">
        <v>630</v>
      </c>
      <c r="C453" s="115" t="s">
        <v>35</v>
      </c>
      <c r="D453" s="55" t="s">
        <v>44</v>
      </c>
      <c r="E453" s="115" t="s">
        <v>35</v>
      </c>
      <c r="F453" s="55" t="s">
        <v>37</v>
      </c>
      <c r="G453" s="55" t="s">
        <v>666</v>
      </c>
      <c r="H453" s="59" t="s">
        <v>605</v>
      </c>
      <c r="I453" s="55">
        <v>21100078</v>
      </c>
      <c r="J453" s="64" t="s">
        <v>665</v>
      </c>
      <c r="K453" s="108" t="s">
        <v>626</v>
      </c>
      <c r="L453" s="24" t="s">
        <v>212</v>
      </c>
      <c r="M453" s="108" t="s">
        <v>123</v>
      </c>
      <c r="N453" s="55">
        <v>6</v>
      </c>
      <c r="O453" s="58">
        <v>100</v>
      </c>
      <c r="P453" s="58" t="s">
        <v>211</v>
      </c>
      <c r="Q453" s="58">
        <v>600</v>
      </c>
      <c r="R453" s="58"/>
      <c r="S453" s="55"/>
      <c r="T453" s="58"/>
      <c r="U453" s="55"/>
      <c r="V453" s="58">
        <v>600</v>
      </c>
      <c r="W453" s="86"/>
      <c r="X453" s="58"/>
      <c r="Y453" s="58"/>
      <c r="Z453" s="58"/>
      <c r="AA453" s="58"/>
      <c r="AB453" s="58"/>
      <c r="AC453" s="58"/>
    </row>
    <row r="454" spans="1:29" s="32" customFormat="1" ht="110.4" x14ac:dyDescent="0.3">
      <c r="A454" s="28" t="s">
        <v>33</v>
      </c>
      <c r="B454" s="28" t="s">
        <v>630</v>
      </c>
      <c r="C454" s="115" t="s">
        <v>35</v>
      </c>
      <c r="D454" s="55" t="s">
        <v>39</v>
      </c>
      <c r="E454" s="55">
        <v>45</v>
      </c>
      <c r="F454" s="55" t="s">
        <v>634</v>
      </c>
      <c r="G454" s="55" t="s">
        <v>629</v>
      </c>
      <c r="H454" s="59" t="s">
        <v>628</v>
      </c>
      <c r="I454" s="55">
        <v>26102001</v>
      </c>
      <c r="J454" s="64" t="s">
        <v>627</v>
      </c>
      <c r="K454" s="108" t="s">
        <v>626</v>
      </c>
      <c r="L454" s="24" t="s">
        <v>212</v>
      </c>
      <c r="M454" s="55" t="s">
        <v>125</v>
      </c>
      <c r="N454" s="55"/>
      <c r="O454" s="55">
        <v>500</v>
      </c>
      <c r="P454" s="58" t="s">
        <v>211</v>
      </c>
      <c r="Q454" s="58">
        <v>500</v>
      </c>
      <c r="R454" s="58"/>
      <c r="S454" s="55"/>
      <c r="T454" s="58"/>
      <c r="U454" s="55"/>
      <c r="V454" s="58">
        <v>500</v>
      </c>
      <c r="W454" s="58"/>
      <c r="X454" s="58"/>
      <c r="Y454" s="58"/>
      <c r="Z454" s="58"/>
      <c r="AA454" s="58"/>
      <c r="AB454" s="58"/>
      <c r="AC454" s="58"/>
    </row>
    <row r="455" spans="1:29" s="32" customFormat="1" ht="110.4" x14ac:dyDescent="0.3">
      <c r="A455" s="28" t="s">
        <v>33</v>
      </c>
      <c r="B455" s="28" t="s">
        <v>630</v>
      </c>
      <c r="C455" s="115" t="s">
        <v>35</v>
      </c>
      <c r="D455" s="55" t="s">
        <v>39</v>
      </c>
      <c r="E455" s="55">
        <v>45</v>
      </c>
      <c r="F455" s="55" t="s">
        <v>199</v>
      </c>
      <c r="G455" s="55" t="s">
        <v>629</v>
      </c>
      <c r="H455" s="59" t="s">
        <v>628</v>
      </c>
      <c r="I455" s="55">
        <v>26102001</v>
      </c>
      <c r="J455" s="64" t="s">
        <v>627</v>
      </c>
      <c r="K455" s="108" t="s">
        <v>626</v>
      </c>
      <c r="L455" s="24" t="s">
        <v>212</v>
      </c>
      <c r="M455" s="55" t="s">
        <v>125</v>
      </c>
      <c r="N455" s="55"/>
      <c r="O455" s="55">
        <v>200</v>
      </c>
      <c r="P455" s="58" t="s">
        <v>211</v>
      </c>
      <c r="Q455" s="58">
        <v>200</v>
      </c>
      <c r="R455" s="58"/>
      <c r="S455" s="55"/>
      <c r="T455" s="58"/>
      <c r="U455" s="55"/>
      <c r="V455" s="58">
        <v>200</v>
      </c>
      <c r="W455" s="58"/>
      <c r="X455" s="58"/>
      <c r="Y455" s="58"/>
      <c r="Z455" s="58"/>
      <c r="AA455" s="58"/>
      <c r="AB455" s="58"/>
      <c r="AC455" s="58"/>
    </row>
    <row r="456" spans="1:29" s="32" customFormat="1" ht="110.4" x14ac:dyDescent="0.3">
      <c r="A456" s="28" t="s">
        <v>33</v>
      </c>
      <c r="B456" s="28" t="s">
        <v>630</v>
      </c>
      <c r="C456" s="115" t="s">
        <v>35</v>
      </c>
      <c r="D456" s="55" t="s">
        <v>39</v>
      </c>
      <c r="E456" s="55">
        <v>45</v>
      </c>
      <c r="F456" s="55" t="s">
        <v>199</v>
      </c>
      <c r="G456" s="55" t="s">
        <v>633</v>
      </c>
      <c r="H456" s="59" t="s">
        <v>628</v>
      </c>
      <c r="I456" s="55">
        <v>26102001</v>
      </c>
      <c r="J456" s="64" t="s">
        <v>627</v>
      </c>
      <c r="K456" s="108" t="s">
        <v>626</v>
      </c>
      <c r="L456" s="24" t="s">
        <v>212</v>
      </c>
      <c r="M456" s="55" t="s">
        <v>125</v>
      </c>
      <c r="N456" s="55"/>
      <c r="O456" s="55">
        <v>600</v>
      </c>
      <c r="P456" s="58" t="s">
        <v>211</v>
      </c>
      <c r="Q456" s="58">
        <v>600</v>
      </c>
      <c r="R456" s="58"/>
      <c r="S456" s="55"/>
      <c r="T456" s="58"/>
      <c r="U456" s="55"/>
      <c r="V456" s="58">
        <v>600</v>
      </c>
      <c r="W456" s="58"/>
      <c r="X456" s="58"/>
      <c r="Y456" s="58"/>
      <c r="Z456" s="58"/>
      <c r="AA456" s="58"/>
      <c r="AB456" s="58"/>
      <c r="AC456" s="58"/>
    </row>
    <row r="457" spans="1:29" s="32" customFormat="1" ht="110.4" x14ac:dyDescent="0.3">
      <c r="A457" s="28" t="s">
        <v>33</v>
      </c>
      <c r="B457" s="28" t="s">
        <v>630</v>
      </c>
      <c r="C457" s="115" t="s">
        <v>35</v>
      </c>
      <c r="D457" s="55" t="s">
        <v>39</v>
      </c>
      <c r="E457" s="115" t="s">
        <v>68</v>
      </c>
      <c r="F457" s="55" t="s">
        <v>69</v>
      </c>
      <c r="G457" s="55" t="s">
        <v>629</v>
      </c>
      <c r="H457" s="59" t="s">
        <v>628</v>
      </c>
      <c r="I457" s="55">
        <v>26102001</v>
      </c>
      <c r="J457" s="64" t="s">
        <v>627</v>
      </c>
      <c r="K457" s="108" t="s">
        <v>626</v>
      </c>
      <c r="L457" s="24" t="s">
        <v>212</v>
      </c>
      <c r="M457" s="55" t="s">
        <v>125</v>
      </c>
      <c r="N457" s="55"/>
      <c r="O457" s="55">
        <v>600</v>
      </c>
      <c r="P457" s="58" t="s">
        <v>211</v>
      </c>
      <c r="Q457" s="55">
        <v>600</v>
      </c>
      <c r="R457" s="58"/>
      <c r="S457" s="55"/>
      <c r="T457" s="58"/>
      <c r="U457" s="55"/>
      <c r="V457" s="55">
        <v>600</v>
      </c>
      <c r="W457" s="58"/>
      <c r="X457" s="58"/>
      <c r="Y457" s="58"/>
      <c r="Z457" s="58"/>
      <c r="AA457" s="58"/>
      <c r="AB457" s="58"/>
      <c r="AC457" s="58"/>
    </row>
    <row r="458" spans="1:29" s="32" customFormat="1" ht="110.4" x14ac:dyDescent="0.3">
      <c r="A458" s="28" t="s">
        <v>33</v>
      </c>
      <c r="B458" s="28" t="s">
        <v>630</v>
      </c>
      <c r="C458" s="115" t="s">
        <v>35</v>
      </c>
      <c r="D458" s="55" t="s">
        <v>39</v>
      </c>
      <c r="E458" s="115" t="s">
        <v>68</v>
      </c>
      <c r="F458" s="55" t="s">
        <v>69</v>
      </c>
      <c r="G458" s="55" t="s">
        <v>633</v>
      </c>
      <c r="H458" s="59" t="s">
        <v>628</v>
      </c>
      <c r="I458" s="55">
        <v>26102001</v>
      </c>
      <c r="J458" s="64" t="s">
        <v>627</v>
      </c>
      <c r="K458" s="108" t="s">
        <v>626</v>
      </c>
      <c r="L458" s="24" t="s">
        <v>212</v>
      </c>
      <c r="M458" s="55" t="s">
        <v>125</v>
      </c>
      <c r="N458" s="55"/>
      <c r="O458" s="55">
        <v>750</v>
      </c>
      <c r="P458" s="58" t="s">
        <v>211</v>
      </c>
      <c r="Q458" s="58">
        <v>750</v>
      </c>
      <c r="R458" s="58"/>
      <c r="S458" s="55"/>
      <c r="T458" s="58"/>
      <c r="U458" s="55"/>
      <c r="V458" s="58">
        <v>750</v>
      </c>
      <c r="W458" s="58"/>
      <c r="X458" s="58"/>
      <c r="Y458" s="58"/>
      <c r="Z458" s="58"/>
      <c r="AA458" s="58"/>
      <c r="AB458" s="58"/>
      <c r="AC458" s="58"/>
    </row>
    <row r="459" spans="1:29" s="32" customFormat="1" ht="110.4" x14ac:dyDescent="0.3">
      <c r="A459" s="28" t="s">
        <v>33</v>
      </c>
      <c r="B459" s="28" t="s">
        <v>630</v>
      </c>
      <c r="C459" s="115" t="s">
        <v>35</v>
      </c>
      <c r="D459" s="55" t="s">
        <v>39</v>
      </c>
      <c r="E459" s="115" t="s">
        <v>68</v>
      </c>
      <c r="F459" s="55" t="s">
        <v>69</v>
      </c>
      <c r="G459" s="55" t="s">
        <v>633</v>
      </c>
      <c r="H459" s="59" t="s">
        <v>628</v>
      </c>
      <c r="I459" s="55">
        <v>26102001</v>
      </c>
      <c r="J459" s="64" t="s">
        <v>627</v>
      </c>
      <c r="K459" s="108" t="s">
        <v>626</v>
      </c>
      <c r="L459" s="24" t="s">
        <v>212</v>
      </c>
      <c r="M459" s="55" t="s">
        <v>125</v>
      </c>
      <c r="N459" s="55"/>
      <c r="O459" s="55">
        <v>800</v>
      </c>
      <c r="P459" s="58" t="s">
        <v>211</v>
      </c>
      <c r="Q459" s="58">
        <v>800</v>
      </c>
      <c r="R459" s="58"/>
      <c r="S459" s="55"/>
      <c r="T459" s="58"/>
      <c r="U459" s="55"/>
      <c r="V459" s="58">
        <v>800</v>
      </c>
      <c r="W459" s="58"/>
      <c r="X459" s="58"/>
      <c r="Y459" s="58"/>
      <c r="Z459" s="58"/>
      <c r="AA459" s="58"/>
      <c r="AB459" s="58"/>
      <c r="AC459" s="58"/>
    </row>
    <row r="460" spans="1:29" s="32" customFormat="1" ht="110.4" x14ac:dyDescent="0.3">
      <c r="A460" s="28" t="s">
        <v>33</v>
      </c>
      <c r="B460" s="28" t="s">
        <v>630</v>
      </c>
      <c r="C460" s="115" t="s">
        <v>35</v>
      </c>
      <c r="D460" s="55" t="s">
        <v>39</v>
      </c>
      <c r="E460" s="115" t="s">
        <v>68</v>
      </c>
      <c r="F460" s="55" t="s">
        <v>69</v>
      </c>
      <c r="G460" s="55" t="s">
        <v>633</v>
      </c>
      <c r="H460" s="59" t="s">
        <v>628</v>
      </c>
      <c r="I460" s="55">
        <v>26102001</v>
      </c>
      <c r="J460" s="64" t="s">
        <v>627</v>
      </c>
      <c r="K460" s="108" t="s">
        <v>626</v>
      </c>
      <c r="L460" s="24" t="s">
        <v>212</v>
      </c>
      <c r="M460" s="55" t="s">
        <v>125</v>
      </c>
      <c r="N460" s="55"/>
      <c r="O460" s="55">
        <v>800</v>
      </c>
      <c r="P460" s="58" t="s">
        <v>211</v>
      </c>
      <c r="Q460" s="55">
        <v>800</v>
      </c>
      <c r="R460" s="58"/>
      <c r="S460" s="55"/>
      <c r="T460" s="58"/>
      <c r="U460" s="55"/>
      <c r="V460" s="55">
        <v>800</v>
      </c>
      <c r="W460" s="58"/>
      <c r="X460" s="58"/>
      <c r="Y460" s="58"/>
      <c r="Z460" s="58"/>
      <c r="AA460" s="58"/>
      <c r="AB460" s="58"/>
      <c r="AC460" s="58"/>
    </row>
    <row r="461" spans="1:29" s="32" customFormat="1" ht="55.2" x14ac:dyDescent="0.3">
      <c r="A461" s="28" t="s">
        <v>33</v>
      </c>
      <c r="B461" s="28" t="s">
        <v>630</v>
      </c>
      <c r="C461" s="115" t="s">
        <v>35</v>
      </c>
      <c r="D461" s="55" t="s">
        <v>36</v>
      </c>
      <c r="E461" s="115" t="s">
        <v>35</v>
      </c>
      <c r="F461" s="55" t="s">
        <v>40</v>
      </c>
      <c r="G461" s="55" t="s">
        <v>664</v>
      </c>
      <c r="H461" s="59" t="s">
        <v>248</v>
      </c>
      <c r="I461" s="55">
        <v>31301</v>
      </c>
      <c r="J461" s="64" t="s">
        <v>663</v>
      </c>
      <c r="K461" s="108"/>
      <c r="L461" s="24" t="s">
        <v>212</v>
      </c>
      <c r="M461" s="55" t="s">
        <v>126</v>
      </c>
      <c r="N461" s="55"/>
      <c r="O461" s="55">
        <v>602.91999999999996</v>
      </c>
      <c r="P461" s="58" t="s">
        <v>211</v>
      </c>
      <c r="Q461" s="58">
        <v>602.91999999999996</v>
      </c>
      <c r="R461" s="58"/>
      <c r="S461" s="55"/>
      <c r="T461" s="58"/>
      <c r="U461" s="55"/>
      <c r="V461" s="58">
        <v>602.91999999999996</v>
      </c>
      <c r="W461" s="58"/>
      <c r="X461" s="58"/>
      <c r="Y461" s="58"/>
      <c r="Z461" s="58"/>
      <c r="AA461" s="58"/>
      <c r="AB461" s="58"/>
      <c r="AC461" s="58"/>
    </row>
    <row r="462" spans="1:29" s="32" customFormat="1" ht="110.4" x14ac:dyDescent="0.3">
      <c r="A462" s="28" t="s">
        <v>33</v>
      </c>
      <c r="B462" s="28" t="s">
        <v>630</v>
      </c>
      <c r="C462" s="115" t="s">
        <v>35</v>
      </c>
      <c r="D462" s="55" t="s">
        <v>39</v>
      </c>
      <c r="E462" s="55">
        <v>45</v>
      </c>
      <c r="F462" s="55" t="s">
        <v>199</v>
      </c>
      <c r="G462" s="55" t="s">
        <v>629</v>
      </c>
      <c r="H462" s="59" t="s">
        <v>628</v>
      </c>
      <c r="I462" s="55">
        <v>26102001</v>
      </c>
      <c r="J462" s="64" t="s">
        <v>627</v>
      </c>
      <c r="K462" s="108" t="s">
        <v>626</v>
      </c>
      <c r="L462" s="24" t="s">
        <v>212</v>
      </c>
      <c r="M462" s="55" t="s">
        <v>125</v>
      </c>
      <c r="N462" s="55"/>
      <c r="O462" s="55">
        <v>400</v>
      </c>
      <c r="P462" s="58" t="s">
        <v>211</v>
      </c>
      <c r="Q462" s="58">
        <v>400</v>
      </c>
      <c r="R462" s="58"/>
      <c r="S462" s="55"/>
      <c r="T462" s="58"/>
      <c r="U462" s="55"/>
      <c r="V462" s="58">
        <v>400</v>
      </c>
      <c r="W462" s="58"/>
      <c r="X462" s="58"/>
      <c r="Y462" s="58"/>
      <c r="Z462" s="58"/>
      <c r="AA462" s="58"/>
      <c r="AB462" s="58"/>
      <c r="AC462" s="58"/>
    </row>
    <row r="463" spans="1:29" s="32" customFormat="1" ht="110.4" x14ac:dyDescent="0.3">
      <c r="A463" s="28" t="s">
        <v>33</v>
      </c>
      <c r="B463" s="28" t="s">
        <v>630</v>
      </c>
      <c r="C463" s="115" t="s">
        <v>35</v>
      </c>
      <c r="D463" s="55" t="s">
        <v>44</v>
      </c>
      <c r="E463" s="115" t="s">
        <v>35</v>
      </c>
      <c r="F463" s="55" t="s">
        <v>37</v>
      </c>
      <c r="G463" s="55" t="s">
        <v>662</v>
      </c>
      <c r="H463" s="59" t="s">
        <v>628</v>
      </c>
      <c r="I463" s="55">
        <v>26104001</v>
      </c>
      <c r="J463" s="64" t="s">
        <v>627</v>
      </c>
      <c r="K463" s="108" t="s">
        <v>626</v>
      </c>
      <c r="L463" s="24" t="s">
        <v>212</v>
      </c>
      <c r="M463" s="55" t="s">
        <v>125</v>
      </c>
      <c r="N463" s="55"/>
      <c r="O463" s="55">
        <v>500</v>
      </c>
      <c r="P463" s="58" t="s">
        <v>211</v>
      </c>
      <c r="Q463" s="58">
        <v>500</v>
      </c>
      <c r="R463" s="58"/>
      <c r="S463" s="55"/>
      <c r="T463" s="58"/>
      <c r="U463" s="55"/>
      <c r="V463" s="58">
        <v>500</v>
      </c>
      <c r="W463" s="58"/>
      <c r="X463" s="58"/>
      <c r="Y463" s="58"/>
      <c r="Z463" s="58"/>
      <c r="AA463" s="58"/>
      <c r="AB463" s="58"/>
      <c r="AC463" s="58"/>
    </row>
    <row r="464" spans="1:29" s="32" customFormat="1" ht="110.4" x14ac:dyDescent="0.3">
      <c r="A464" s="28" t="s">
        <v>33</v>
      </c>
      <c r="B464" s="28" t="s">
        <v>630</v>
      </c>
      <c r="C464" s="115" t="s">
        <v>35</v>
      </c>
      <c r="D464" s="55" t="s">
        <v>39</v>
      </c>
      <c r="E464" s="55">
        <v>45</v>
      </c>
      <c r="F464" s="55" t="s">
        <v>37</v>
      </c>
      <c r="G464" s="55">
        <v>26104</v>
      </c>
      <c r="H464" s="59" t="s">
        <v>628</v>
      </c>
      <c r="I464" s="55">
        <v>26104001</v>
      </c>
      <c r="J464" s="64" t="s">
        <v>627</v>
      </c>
      <c r="K464" s="108" t="s">
        <v>626</v>
      </c>
      <c r="L464" s="24" t="s">
        <v>212</v>
      </c>
      <c r="M464" s="55" t="s">
        <v>125</v>
      </c>
      <c r="N464" s="55"/>
      <c r="O464" s="55">
        <v>1000</v>
      </c>
      <c r="P464" s="58" t="s">
        <v>211</v>
      </c>
      <c r="Q464" s="58">
        <v>1000</v>
      </c>
      <c r="R464" s="58"/>
      <c r="S464" s="55"/>
      <c r="T464" s="58"/>
      <c r="U464" s="55"/>
      <c r="V464" s="58">
        <v>1000</v>
      </c>
      <c r="W464" s="58"/>
      <c r="X464" s="58"/>
      <c r="Y464" s="58"/>
      <c r="Z464" s="58"/>
      <c r="AA464" s="58"/>
      <c r="AB464" s="58"/>
      <c r="AC464" s="58"/>
    </row>
    <row r="465" spans="1:29" s="32" customFormat="1" ht="110.4" x14ac:dyDescent="0.3">
      <c r="A465" s="28" t="s">
        <v>33</v>
      </c>
      <c r="B465" s="28" t="s">
        <v>630</v>
      </c>
      <c r="C465" s="115" t="s">
        <v>35</v>
      </c>
      <c r="D465" s="55" t="s">
        <v>39</v>
      </c>
      <c r="E465" s="55">
        <v>45</v>
      </c>
      <c r="F465" s="55" t="s">
        <v>199</v>
      </c>
      <c r="G465" s="55" t="s">
        <v>629</v>
      </c>
      <c r="H465" s="59" t="s">
        <v>628</v>
      </c>
      <c r="I465" s="55">
        <v>26102001</v>
      </c>
      <c r="J465" s="64" t="s">
        <v>627</v>
      </c>
      <c r="K465" s="108" t="s">
        <v>626</v>
      </c>
      <c r="L465" s="24" t="s">
        <v>212</v>
      </c>
      <c r="M465" s="55" t="s">
        <v>125</v>
      </c>
      <c r="N465" s="55"/>
      <c r="O465" s="55">
        <v>800</v>
      </c>
      <c r="P465" s="58" t="s">
        <v>211</v>
      </c>
      <c r="Q465" s="58">
        <v>800</v>
      </c>
      <c r="R465" s="58"/>
      <c r="S465" s="55"/>
      <c r="T465" s="58"/>
      <c r="U465" s="55"/>
      <c r="V465" s="58">
        <v>800</v>
      </c>
      <c r="W465" s="58"/>
      <c r="X465" s="58"/>
      <c r="Y465" s="58"/>
      <c r="Z465" s="58"/>
      <c r="AA465" s="58"/>
      <c r="AB465" s="58"/>
      <c r="AC465" s="58"/>
    </row>
    <row r="466" spans="1:29" s="32" customFormat="1" ht="110.4" x14ac:dyDescent="0.3">
      <c r="A466" s="28" t="s">
        <v>33</v>
      </c>
      <c r="B466" s="28" t="s">
        <v>630</v>
      </c>
      <c r="C466" s="115" t="s">
        <v>35</v>
      </c>
      <c r="D466" s="55" t="s">
        <v>39</v>
      </c>
      <c r="E466" s="55">
        <v>45</v>
      </c>
      <c r="F466" s="55" t="s">
        <v>634</v>
      </c>
      <c r="G466" s="55" t="s">
        <v>629</v>
      </c>
      <c r="H466" s="59" t="s">
        <v>628</v>
      </c>
      <c r="I466" s="55">
        <v>26102001</v>
      </c>
      <c r="J466" s="64" t="s">
        <v>627</v>
      </c>
      <c r="K466" s="108" t="s">
        <v>626</v>
      </c>
      <c r="L466" s="24" t="s">
        <v>212</v>
      </c>
      <c r="M466" s="55" t="s">
        <v>125</v>
      </c>
      <c r="N466" s="55"/>
      <c r="O466" s="55">
        <v>500</v>
      </c>
      <c r="P466" s="58" t="s">
        <v>211</v>
      </c>
      <c r="Q466" s="58">
        <v>500</v>
      </c>
      <c r="R466" s="58"/>
      <c r="S466" s="55"/>
      <c r="T466" s="58"/>
      <c r="U466" s="55"/>
      <c r="V466" s="58">
        <v>500</v>
      </c>
      <c r="W466" s="58"/>
      <c r="X466" s="58"/>
      <c r="Y466" s="58"/>
      <c r="Z466" s="58"/>
      <c r="AA466" s="58"/>
      <c r="AB466" s="58"/>
      <c r="AC466" s="58"/>
    </row>
    <row r="467" spans="1:29" s="32" customFormat="1" ht="55.2" x14ac:dyDescent="0.3">
      <c r="A467" s="28" t="s">
        <v>33</v>
      </c>
      <c r="B467" s="28" t="s">
        <v>630</v>
      </c>
      <c r="C467" s="115" t="s">
        <v>35</v>
      </c>
      <c r="D467" s="55" t="s">
        <v>36</v>
      </c>
      <c r="E467" s="115" t="s">
        <v>35</v>
      </c>
      <c r="F467" s="55" t="s">
        <v>37</v>
      </c>
      <c r="G467" s="55" t="s">
        <v>661</v>
      </c>
      <c r="H467" s="59" t="s">
        <v>251</v>
      </c>
      <c r="I467" s="55" t="s">
        <v>661</v>
      </c>
      <c r="J467" s="64" t="s">
        <v>660</v>
      </c>
      <c r="K467" s="108"/>
      <c r="L467" s="24" t="s">
        <v>212</v>
      </c>
      <c r="M467" s="55" t="s">
        <v>126</v>
      </c>
      <c r="N467" s="55"/>
      <c r="O467" s="55">
        <v>2600</v>
      </c>
      <c r="P467" s="58" t="s">
        <v>211</v>
      </c>
      <c r="Q467" s="58">
        <v>2600</v>
      </c>
      <c r="R467" s="58"/>
      <c r="S467" s="55"/>
      <c r="T467" s="58"/>
      <c r="U467" s="55"/>
      <c r="V467" s="58">
        <v>2600</v>
      </c>
      <c r="W467" s="58"/>
      <c r="X467" s="58"/>
      <c r="Y467" s="58"/>
      <c r="Z467" s="58"/>
      <c r="AA467" s="58"/>
      <c r="AB467" s="58"/>
      <c r="AC467" s="58"/>
    </row>
    <row r="468" spans="1:29" s="32" customFormat="1" ht="110.4" x14ac:dyDescent="0.3">
      <c r="A468" s="28" t="s">
        <v>33</v>
      </c>
      <c r="B468" s="28" t="s">
        <v>630</v>
      </c>
      <c r="C468" s="115" t="s">
        <v>35</v>
      </c>
      <c r="D468" s="55" t="s">
        <v>44</v>
      </c>
      <c r="E468" s="115" t="s">
        <v>35</v>
      </c>
      <c r="F468" s="55" t="s">
        <v>37</v>
      </c>
      <c r="G468" s="55" t="s">
        <v>659</v>
      </c>
      <c r="H468" s="59" t="s">
        <v>628</v>
      </c>
      <c r="I468" s="55">
        <v>26104001</v>
      </c>
      <c r="J468" s="64" t="s">
        <v>627</v>
      </c>
      <c r="K468" s="108" t="s">
        <v>626</v>
      </c>
      <c r="L468" s="24" t="s">
        <v>212</v>
      </c>
      <c r="M468" s="55" t="s">
        <v>125</v>
      </c>
      <c r="N468" s="55"/>
      <c r="O468" s="55">
        <v>300</v>
      </c>
      <c r="P468" s="58" t="s">
        <v>211</v>
      </c>
      <c r="Q468" s="58">
        <v>300</v>
      </c>
      <c r="R468" s="58"/>
      <c r="S468" s="55"/>
      <c r="T468" s="58"/>
      <c r="U468" s="55"/>
      <c r="V468" s="58">
        <v>300</v>
      </c>
      <c r="W468" s="58"/>
      <c r="X468" s="58"/>
      <c r="Y468" s="58"/>
      <c r="Z468" s="58"/>
      <c r="AA468" s="58"/>
      <c r="AB468" s="58"/>
      <c r="AC468" s="58"/>
    </row>
    <row r="469" spans="1:29" s="32" customFormat="1" ht="110.4" x14ac:dyDescent="0.3">
      <c r="A469" s="28" t="s">
        <v>33</v>
      </c>
      <c r="B469" s="28" t="s">
        <v>630</v>
      </c>
      <c r="C469" s="115" t="s">
        <v>35</v>
      </c>
      <c r="D469" s="55" t="s">
        <v>39</v>
      </c>
      <c r="E469" s="55">
        <v>45</v>
      </c>
      <c r="F469" s="55" t="s">
        <v>658</v>
      </c>
      <c r="G469" s="55">
        <v>26102</v>
      </c>
      <c r="H469" s="59" t="s">
        <v>628</v>
      </c>
      <c r="I469" s="55">
        <v>26102001</v>
      </c>
      <c r="J469" s="64" t="s">
        <v>627</v>
      </c>
      <c r="K469" s="108" t="s">
        <v>626</v>
      </c>
      <c r="L469" s="24" t="s">
        <v>212</v>
      </c>
      <c r="M469" s="55" t="s">
        <v>125</v>
      </c>
      <c r="N469" s="55"/>
      <c r="O469" s="55">
        <v>1000</v>
      </c>
      <c r="P469" s="58" t="s">
        <v>211</v>
      </c>
      <c r="Q469" s="58">
        <v>1000</v>
      </c>
      <c r="R469" s="58"/>
      <c r="S469" s="55"/>
      <c r="T469" s="58"/>
      <c r="U469" s="55"/>
      <c r="V469" s="58">
        <v>1000</v>
      </c>
      <c r="W469" s="58"/>
      <c r="X469" s="58"/>
      <c r="Y469" s="58"/>
      <c r="Z469" s="58"/>
      <c r="AA469" s="58"/>
      <c r="AB469" s="58"/>
      <c r="AC469" s="58"/>
    </row>
    <row r="470" spans="1:29" s="32" customFormat="1" ht="110.4" x14ac:dyDescent="0.3">
      <c r="A470" s="28" t="s">
        <v>33</v>
      </c>
      <c r="B470" s="28" t="s">
        <v>630</v>
      </c>
      <c r="C470" s="115" t="s">
        <v>35</v>
      </c>
      <c r="D470" s="55" t="s">
        <v>39</v>
      </c>
      <c r="E470" s="55">
        <v>45</v>
      </c>
      <c r="F470" s="55" t="s">
        <v>634</v>
      </c>
      <c r="G470" s="55" t="s">
        <v>629</v>
      </c>
      <c r="H470" s="59" t="s">
        <v>628</v>
      </c>
      <c r="I470" s="55">
        <v>26102001</v>
      </c>
      <c r="J470" s="64" t="s">
        <v>627</v>
      </c>
      <c r="K470" s="108" t="s">
        <v>626</v>
      </c>
      <c r="L470" s="24" t="s">
        <v>212</v>
      </c>
      <c r="M470" s="55" t="s">
        <v>125</v>
      </c>
      <c r="N470" s="55"/>
      <c r="O470" s="55">
        <v>400</v>
      </c>
      <c r="P470" s="58" t="s">
        <v>211</v>
      </c>
      <c r="Q470" s="58">
        <v>400</v>
      </c>
      <c r="R470" s="58"/>
      <c r="S470" s="55"/>
      <c r="T470" s="58"/>
      <c r="U470" s="55"/>
      <c r="V470" s="58">
        <v>400</v>
      </c>
      <c r="W470" s="58"/>
      <c r="X470" s="58"/>
      <c r="Y470" s="58"/>
      <c r="Z470" s="58"/>
      <c r="AA470" s="58"/>
      <c r="AB470" s="58"/>
      <c r="AC470" s="58"/>
    </row>
    <row r="471" spans="1:29" s="32" customFormat="1" ht="41.4" x14ac:dyDescent="0.3">
      <c r="A471" s="28" t="s">
        <v>33</v>
      </c>
      <c r="B471" s="28" t="s">
        <v>630</v>
      </c>
      <c r="C471" s="115" t="s">
        <v>35</v>
      </c>
      <c r="D471" s="55" t="s">
        <v>39</v>
      </c>
      <c r="E471" s="115" t="s">
        <v>68</v>
      </c>
      <c r="F471" s="55" t="s">
        <v>69</v>
      </c>
      <c r="G471" s="55" t="s">
        <v>654</v>
      </c>
      <c r="H471" s="59" t="s">
        <v>653</v>
      </c>
      <c r="I471" s="55">
        <v>21400008</v>
      </c>
      <c r="J471" s="64" t="s">
        <v>657</v>
      </c>
      <c r="K471" s="108" t="s">
        <v>626</v>
      </c>
      <c r="L471" s="24" t="s">
        <v>212</v>
      </c>
      <c r="M471" s="55" t="s">
        <v>43</v>
      </c>
      <c r="N471" s="55">
        <v>1</v>
      </c>
      <c r="O471" s="55">
        <v>140.26</v>
      </c>
      <c r="P471" s="58" t="s">
        <v>211</v>
      </c>
      <c r="Q471" s="58">
        <v>140.26</v>
      </c>
      <c r="R471" s="58"/>
      <c r="S471" s="55"/>
      <c r="T471" s="58"/>
      <c r="U471" s="55"/>
      <c r="V471" s="58">
        <v>140.26</v>
      </c>
      <c r="W471" s="58"/>
      <c r="X471" s="58"/>
      <c r="Y471" s="58"/>
      <c r="Z471" s="58"/>
      <c r="AA471" s="58"/>
      <c r="AB471" s="58"/>
      <c r="AC471" s="58"/>
    </row>
    <row r="472" spans="1:29" s="32" customFormat="1" ht="41.4" x14ac:dyDescent="0.3">
      <c r="A472" s="28" t="s">
        <v>33</v>
      </c>
      <c r="B472" s="28" t="s">
        <v>630</v>
      </c>
      <c r="C472" s="115" t="s">
        <v>35</v>
      </c>
      <c r="D472" s="55" t="s">
        <v>39</v>
      </c>
      <c r="E472" s="115" t="s">
        <v>68</v>
      </c>
      <c r="F472" s="55" t="s">
        <v>69</v>
      </c>
      <c r="G472" s="55" t="s">
        <v>654</v>
      </c>
      <c r="H472" s="59" t="s">
        <v>653</v>
      </c>
      <c r="I472" s="55">
        <v>21400008</v>
      </c>
      <c r="J472" s="64" t="s">
        <v>656</v>
      </c>
      <c r="K472" s="108" t="s">
        <v>626</v>
      </c>
      <c r="L472" s="24" t="s">
        <v>212</v>
      </c>
      <c r="M472" s="55" t="s">
        <v>43</v>
      </c>
      <c r="N472" s="55">
        <v>3</v>
      </c>
      <c r="O472" s="55" t="s">
        <v>655</v>
      </c>
      <c r="P472" s="58" t="s">
        <v>211</v>
      </c>
      <c r="Q472" s="58">
        <v>801</v>
      </c>
      <c r="R472" s="58"/>
      <c r="S472" s="55"/>
      <c r="T472" s="58"/>
      <c r="U472" s="55"/>
      <c r="V472" s="58">
        <v>801</v>
      </c>
      <c r="W472" s="58"/>
      <c r="X472" s="58"/>
      <c r="Y472" s="58"/>
      <c r="Z472" s="58"/>
      <c r="AA472" s="58"/>
      <c r="AB472" s="58"/>
      <c r="AC472" s="58"/>
    </row>
    <row r="473" spans="1:29" s="32" customFormat="1" ht="41.4" x14ac:dyDescent="0.3">
      <c r="A473" s="28" t="s">
        <v>33</v>
      </c>
      <c r="B473" s="28" t="s">
        <v>630</v>
      </c>
      <c r="C473" s="115" t="s">
        <v>35</v>
      </c>
      <c r="D473" s="55" t="s">
        <v>39</v>
      </c>
      <c r="E473" s="115" t="s">
        <v>68</v>
      </c>
      <c r="F473" s="55" t="s">
        <v>69</v>
      </c>
      <c r="G473" s="55" t="s">
        <v>654</v>
      </c>
      <c r="H473" s="59" t="s">
        <v>653</v>
      </c>
      <c r="I473" s="55">
        <v>21400008</v>
      </c>
      <c r="J473" s="64" t="s">
        <v>652</v>
      </c>
      <c r="K473" s="108" t="s">
        <v>626</v>
      </c>
      <c r="L473" s="24" t="s">
        <v>212</v>
      </c>
      <c r="M473" s="55" t="s">
        <v>43</v>
      </c>
      <c r="N473" s="55">
        <v>1</v>
      </c>
      <c r="O473" s="55">
        <v>93.07</v>
      </c>
      <c r="P473" s="58" t="s">
        <v>211</v>
      </c>
      <c r="Q473" s="58">
        <v>93.07</v>
      </c>
      <c r="R473" s="58"/>
      <c r="S473" s="55"/>
      <c r="T473" s="58"/>
      <c r="U473" s="55"/>
      <c r="V473" s="58">
        <v>93.07</v>
      </c>
      <c r="W473" s="58"/>
      <c r="X473" s="58"/>
      <c r="Y473" s="58"/>
      <c r="Z473" s="58"/>
      <c r="AA473" s="58"/>
      <c r="AB473" s="58"/>
      <c r="AC473" s="58"/>
    </row>
    <row r="474" spans="1:29" s="32" customFormat="1" ht="110.4" x14ac:dyDescent="0.3">
      <c r="A474" s="28" t="s">
        <v>33</v>
      </c>
      <c r="B474" s="28" t="s">
        <v>630</v>
      </c>
      <c r="C474" s="115" t="s">
        <v>35</v>
      </c>
      <c r="D474" s="55" t="s">
        <v>39</v>
      </c>
      <c r="E474" s="115" t="s">
        <v>68</v>
      </c>
      <c r="F474" s="55" t="s">
        <v>69</v>
      </c>
      <c r="G474" s="55" t="s">
        <v>633</v>
      </c>
      <c r="H474" s="59" t="s">
        <v>628</v>
      </c>
      <c r="I474" s="55">
        <v>26102001</v>
      </c>
      <c r="J474" s="64" t="s">
        <v>627</v>
      </c>
      <c r="K474" s="108" t="s">
        <v>626</v>
      </c>
      <c r="L474" s="24" t="s">
        <v>212</v>
      </c>
      <c r="M474" s="55" t="s">
        <v>125</v>
      </c>
      <c r="N474" s="55"/>
      <c r="O474" s="55">
        <v>2100</v>
      </c>
      <c r="P474" s="58" t="s">
        <v>211</v>
      </c>
      <c r="Q474" s="58">
        <v>2100</v>
      </c>
      <c r="R474" s="58"/>
      <c r="S474" s="55"/>
      <c r="T474" s="58"/>
      <c r="U474" s="55"/>
      <c r="V474" s="58">
        <v>2100</v>
      </c>
      <c r="W474" s="58"/>
      <c r="X474" s="58"/>
      <c r="Y474" s="58"/>
      <c r="Z474" s="58"/>
      <c r="AA474" s="58"/>
      <c r="AB474" s="58"/>
      <c r="AC474" s="58"/>
    </row>
    <row r="475" spans="1:29" s="32" customFormat="1" ht="110.4" x14ac:dyDescent="0.3">
      <c r="A475" s="28" t="s">
        <v>33</v>
      </c>
      <c r="B475" s="28" t="s">
        <v>630</v>
      </c>
      <c r="C475" s="115" t="s">
        <v>35</v>
      </c>
      <c r="D475" s="55" t="s">
        <v>39</v>
      </c>
      <c r="E475" s="115" t="s">
        <v>68</v>
      </c>
      <c r="F475" s="55" t="s">
        <v>69</v>
      </c>
      <c r="G475" s="55" t="s">
        <v>629</v>
      </c>
      <c r="H475" s="59" t="s">
        <v>628</v>
      </c>
      <c r="I475" s="55">
        <v>26102001</v>
      </c>
      <c r="J475" s="64" t="s">
        <v>627</v>
      </c>
      <c r="K475" s="108" t="s">
        <v>626</v>
      </c>
      <c r="L475" s="24" t="s">
        <v>212</v>
      </c>
      <c r="M475" s="55" t="s">
        <v>125</v>
      </c>
      <c r="N475" s="55"/>
      <c r="O475" s="55">
        <v>849.79</v>
      </c>
      <c r="P475" s="58" t="s">
        <v>211</v>
      </c>
      <c r="Q475" s="58">
        <v>849.79</v>
      </c>
      <c r="R475" s="58"/>
      <c r="S475" s="55"/>
      <c r="T475" s="58"/>
      <c r="U475" s="55"/>
      <c r="V475" s="58">
        <v>849.79</v>
      </c>
      <c r="W475" s="58"/>
      <c r="X475" s="58"/>
      <c r="Y475" s="58"/>
      <c r="Z475" s="58"/>
      <c r="AA475" s="58"/>
      <c r="AB475" s="58"/>
      <c r="AC475" s="58"/>
    </row>
    <row r="476" spans="1:29" s="32" customFormat="1" ht="110.4" x14ac:dyDescent="0.3">
      <c r="A476" s="28" t="s">
        <v>33</v>
      </c>
      <c r="B476" s="28" t="s">
        <v>630</v>
      </c>
      <c r="C476" s="115" t="s">
        <v>35</v>
      </c>
      <c r="D476" s="55" t="s">
        <v>39</v>
      </c>
      <c r="E476" s="115" t="s">
        <v>68</v>
      </c>
      <c r="F476" s="55" t="s">
        <v>69</v>
      </c>
      <c r="G476" s="55" t="s">
        <v>629</v>
      </c>
      <c r="H476" s="59" t="s">
        <v>628</v>
      </c>
      <c r="I476" s="55">
        <v>26102001</v>
      </c>
      <c r="J476" s="64" t="s">
        <v>627</v>
      </c>
      <c r="K476" s="108" t="s">
        <v>626</v>
      </c>
      <c r="L476" s="24" t="s">
        <v>212</v>
      </c>
      <c r="M476" s="55" t="s">
        <v>125</v>
      </c>
      <c r="N476" s="55"/>
      <c r="O476" s="55">
        <v>850</v>
      </c>
      <c r="P476" s="58" t="s">
        <v>211</v>
      </c>
      <c r="Q476" s="58">
        <v>850</v>
      </c>
      <c r="R476" s="58"/>
      <c r="S476" s="55"/>
      <c r="T476" s="58"/>
      <c r="U476" s="55"/>
      <c r="V476" s="58">
        <v>850</v>
      </c>
      <c r="W476" s="58"/>
      <c r="X476" s="58"/>
      <c r="Y476" s="58"/>
      <c r="Z476" s="58"/>
      <c r="AA476" s="58"/>
      <c r="AB476" s="58"/>
      <c r="AC476" s="58"/>
    </row>
    <row r="477" spans="1:29" s="32" customFormat="1" ht="27.6" x14ac:dyDescent="0.3">
      <c r="A477" s="28" t="s">
        <v>33</v>
      </c>
      <c r="B477" s="28" t="s">
        <v>630</v>
      </c>
      <c r="C477" s="115" t="s">
        <v>35</v>
      </c>
      <c r="D477" s="55" t="s">
        <v>36</v>
      </c>
      <c r="E477" s="55">
        <v>119</v>
      </c>
      <c r="F477" s="55" t="s">
        <v>42</v>
      </c>
      <c r="G477" s="55" t="s">
        <v>650</v>
      </c>
      <c r="H477" s="59" t="s">
        <v>651</v>
      </c>
      <c r="I477" s="55" t="s">
        <v>650</v>
      </c>
      <c r="J477" s="64" t="s">
        <v>649</v>
      </c>
      <c r="K477" s="108" t="s">
        <v>626</v>
      </c>
      <c r="L477" s="24" t="s">
        <v>212</v>
      </c>
      <c r="M477" s="55" t="s">
        <v>126</v>
      </c>
      <c r="N477" s="55"/>
      <c r="O477" s="55">
        <v>3000</v>
      </c>
      <c r="P477" s="58" t="s">
        <v>211</v>
      </c>
      <c r="Q477" s="58">
        <v>3000</v>
      </c>
      <c r="R477" s="58"/>
      <c r="S477" s="55"/>
      <c r="T477" s="58"/>
      <c r="U477" s="55"/>
      <c r="V477" s="58">
        <v>3000</v>
      </c>
      <c r="W477" s="58"/>
      <c r="X477" s="58"/>
      <c r="Y477" s="58"/>
      <c r="Z477" s="58"/>
      <c r="AA477" s="58"/>
      <c r="AB477" s="58"/>
      <c r="AC477" s="58"/>
    </row>
    <row r="478" spans="1:29" s="32" customFormat="1" ht="13.8" x14ac:dyDescent="0.3">
      <c r="A478" s="28" t="s">
        <v>33</v>
      </c>
      <c r="B478" s="28" t="s">
        <v>630</v>
      </c>
      <c r="C478" s="115" t="s">
        <v>35</v>
      </c>
      <c r="D478" s="55" t="s">
        <v>39</v>
      </c>
      <c r="E478" s="115" t="s">
        <v>68</v>
      </c>
      <c r="F478" s="55" t="s">
        <v>42</v>
      </c>
      <c r="G478" s="55" t="s">
        <v>641</v>
      </c>
      <c r="H478" s="59" t="s">
        <v>71</v>
      </c>
      <c r="I478" s="55">
        <v>21601001</v>
      </c>
      <c r="J478" s="64" t="s">
        <v>648</v>
      </c>
      <c r="K478" s="108" t="s">
        <v>626</v>
      </c>
      <c r="L478" s="24" t="s">
        <v>212</v>
      </c>
      <c r="M478" s="55" t="s">
        <v>647</v>
      </c>
      <c r="N478" s="55">
        <v>1</v>
      </c>
      <c r="O478" s="55" t="s">
        <v>646</v>
      </c>
      <c r="P478" s="58" t="s">
        <v>211</v>
      </c>
      <c r="Q478" s="55" t="s">
        <v>646</v>
      </c>
      <c r="R478" s="58"/>
      <c r="S478" s="55"/>
      <c r="T478" s="58"/>
      <c r="U478" s="55"/>
      <c r="V478" s="55" t="s">
        <v>646</v>
      </c>
      <c r="W478" s="58"/>
      <c r="X478" s="58"/>
      <c r="Y478" s="58"/>
      <c r="Z478" s="58"/>
      <c r="AA478" s="58"/>
      <c r="AB478" s="58"/>
      <c r="AC478" s="58"/>
    </row>
    <row r="479" spans="1:29" s="32" customFormat="1" ht="13.8" x14ac:dyDescent="0.3">
      <c r="A479" s="28" t="s">
        <v>33</v>
      </c>
      <c r="B479" s="28" t="s">
        <v>630</v>
      </c>
      <c r="C479" s="115" t="s">
        <v>35</v>
      </c>
      <c r="D479" s="55" t="s">
        <v>39</v>
      </c>
      <c r="E479" s="115" t="s">
        <v>68</v>
      </c>
      <c r="F479" s="55" t="s">
        <v>42</v>
      </c>
      <c r="G479" s="55" t="s">
        <v>641</v>
      </c>
      <c r="H479" s="59" t="s">
        <v>71</v>
      </c>
      <c r="I479" s="55">
        <v>21601001</v>
      </c>
      <c r="J479" s="64" t="s">
        <v>645</v>
      </c>
      <c r="K479" s="108" t="s">
        <v>626</v>
      </c>
      <c r="L479" s="24" t="s">
        <v>212</v>
      </c>
      <c r="M479" s="55" t="s">
        <v>644</v>
      </c>
      <c r="N479" s="55">
        <v>1</v>
      </c>
      <c r="O479" s="55" t="s">
        <v>643</v>
      </c>
      <c r="P479" s="58" t="s">
        <v>211</v>
      </c>
      <c r="Q479" s="58">
        <v>904.8</v>
      </c>
      <c r="R479" s="58"/>
      <c r="S479" s="58"/>
      <c r="T479" s="58"/>
      <c r="U479" s="55"/>
      <c r="V479" s="58">
        <v>904.8</v>
      </c>
      <c r="W479" s="58"/>
      <c r="X479" s="58"/>
      <c r="Y479" s="58"/>
      <c r="Z479" s="58"/>
      <c r="AA479" s="58"/>
      <c r="AB479" s="58"/>
      <c r="AC479" s="58"/>
    </row>
    <row r="480" spans="1:29" s="32" customFormat="1" ht="27.6" x14ac:dyDescent="0.3">
      <c r="A480" s="28" t="s">
        <v>33</v>
      </c>
      <c r="B480" s="28" t="s">
        <v>630</v>
      </c>
      <c r="C480" s="115" t="s">
        <v>35</v>
      </c>
      <c r="D480" s="55" t="s">
        <v>39</v>
      </c>
      <c r="E480" s="115" t="s">
        <v>68</v>
      </c>
      <c r="F480" s="55" t="s">
        <v>42</v>
      </c>
      <c r="G480" s="55" t="s">
        <v>641</v>
      </c>
      <c r="H480" s="59" t="s">
        <v>71</v>
      </c>
      <c r="I480" s="55">
        <v>21601001</v>
      </c>
      <c r="J480" s="64" t="s">
        <v>642</v>
      </c>
      <c r="K480" s="108" t="s">
        <v>626</v>
      </c>
      <c r="L480" s="24" t="s">
        <v>212</v>
      </c>
      <c r="M480" s="55" t="s">
        <v>43</v>
      </c>
      <c r="N480" s="55">
        <v>12</v>
      </c>
      <c r="O480" s="55">
        <v>125.32</v>
      </c>
      <c r="P480" s="58" t="s">
        <v>211</v>
      </c>
      <c r="Q480" s="58">
        <v>1503.92</v>
      </c>
      <c r="R480" s="58"/>
      <c r="S480" s="55"/>
      <c r="T480" s="58"/>
      <c r="U480" s="55"/>
      <c r="V480" s="58">
        <v>1503.92</v>
      </c>
      <c r="W480" s="58"/>
      <c r="X480" s="58"/>
      <c r="Y480" s="58"/>
      <c r="Z480" s="58"/>
      <c r="AA480" s="58"/>
      <c r="AB480" s="58"/>
      <c r="AC480" s="58"/>
    </row>
    <row r="481" spans="1:31" s="32" customFormat="1" ht="13.8" x14ac:dyDescent="0.3">
      <c r="A481" s="28" t="s">
        <v>33</v>
      </c>
      <c r="B481" s="28" t="s">
        <v>630</v>
      </c>
      <c r="C481" s="115" t="s">
        <v>35</v>
      </c>
      <c r="D481" s="55" t="s">
        <v>39</v>
      </c>
      <c r="E481" s="115" t="s">
        <v>68</v>
      </c>
      <c r="F481" s="55" t="s">
        <v>42</v>
      </c>
      <c r="G481" s="55" t="s">
        <v>641</v>
      </c>
      <c r="H481" s="59" t="s">
        <v>71</v>
      </c>
      <c r="I481" s="55">
        <v>21600022</v>
      </c>
      <c r="J481" s="64" t="s">
        <v>640</v>
      </c>
      <c r="K481" s="108" t="s">
        <v>626</v>
      </c>
      <c r="L481" s="24" t="s">
        <v>212</v>
      </c>
      <c r="M481" s="55" t="s">
        <v>43</v>
      </c>
      <c r="N481" s="55">
        <v>12</v>
      </c>
      <c r="O481" s="55">
        <v>55.68</v>
      </c>
      <c r="P481" s="58" t="s">
        <v>211</v>
      </c>
      <c r="Q481" s="58" t="s">
        <v>639</v>
      </c>
      <c r="R481" s="58"/>
      <c r="S481" s="55"/>
      <c r="T481" s="58"/>
      <c r="U481" s="55"/>
      <c r="V481" s="58" t="s">
        <v>639</v>
      </c>
      <c r="W481" s="58"/>
      <c r="X481" s="58"/>
      <c r="Y481" s="58"/>
      <c r="Z481" s="58"/>
      <c r="AA481" s="58"/>
      <c r="AB481" s="58"/>
      <c r="AC481" s="58"/>
    </row>
    <row r="482" spans="1:31" s="32" customFormat="1" ht="27.6" x14ac:dyDescent="0.3">
      <c r="A482" s="28" t="s">
        <v>33</v>
      </c>
      <c r="B482" s="28" t="s">
        <v>630</v>
      </c>
      <c r="C482" s="115" t="s">
        <v>35</v>
      </c>
      <c r="D482" s="55" t="s">
        <v>39</v>
      </c>
      <c r="E482" s="115" t="s">
        <v>68</v>
      </c>
      <c r="F482" s="55" t="s">
        <v>42</v>
      </c>
      <c r="G482" s="55" t="s">
        <v>638</v>
      </c>
      <c r="H482" s="59" t="s">
        <v>590</v>
      </c>
      <c r="I482" s="55">
        <v>25401001</v>
      </c>
      <c r="J482" s="64" t="s">
        <v>293</v>
      </c>
      <c r="K482" s="108" t="s">
        <v>626</v>
      </c>
      <c r="L482" s="24" t="s">
        <v>212</v>
      </c>
      <c r="M482" s="55" t="s">
        <v>43</v>
      </c>
      <c r="N482" s="55">
        <v>500</v>
      </c>
      <c r="O482" s="55">
        <v>6.96</v>
      </c>
      <c r="P482" s="58" t="s">
        <v>211</v>
      </c>
      <c r="Q482" s="58">
        <v>3480</v>
      </c>
      <c r="R482" s="58"/>
      <c r="S482" s="55"/>
      <c r="T482" s="58"/>
      <c r="U482" s="55"/>
      <c r="V482" s="58">
        <v>3480</v>
      </c>
      <c r="W482" s="58"/>
      <c r="X482" s="58"/>
      <c r="Y482" s="58"/>
      <c r="Z482" s="58"/>
      <c r="AA482" s="58"/>
      <c r="AB482" s="58"/>
      <c r="AC482" s="58"/>
    </row>
    <row r="483" spans="1:31" s="32" customFormat="1" ht="27.6" x14ac:dyDescent="0.3">
      <c r="A483" s="28" t="s">
        <v>33</v>
      </c>
      <c r="B483" s="28" t="s">
        <v>630</v>
      </c>
      <c r="C483" s="115" t="s">
        <v>35</v>
      </c>
      <c r="D483" s="55" t="s">
        <v>39</v>
      </c>
      <c r="E483" s="115" t="s">
        <v>68</v>
      </c>
      <c r="F483" s="55" t="s">
        <v>42</v>
      </c>
      <c r="G483" s="55" t="s">
        <v>638</v>
      </c>
      <c r="H483" s="59" t="s">
        <v>590</v>
      </c>
      <c r="I483" s="115" t="s">
        <v>637</v>
      </c>
      <c r="J483" s="64" t="s">
        <v>636</v>
      </c>
      <c r="K483" s="108" t="s">
        <v>626</v>
      </c>
      <c r="L483" s="24" t="s">
        <v>212</v>
      </c>
      <c r="M483" s="55" t="s">
        <v>635</v>
      </c>
      <c r="N483" s="55">
        <v>10</v>
      </c>
      <c r="O483" s="55">
        <v>63.8</v>
      </c>
      <c r="P483" s="58" t="s">
        <v>211</v>
      </c>
      <c r="Q483" s="58">
        <v>638</v>
      </c>
      <c r="R483" s="58"/>
      <c r="S483" s="55"/>
      <c r="T483" s="58"/>
      <c r="U483" s="55"/>
      <c r="V483" s="58">
        <v>638</v>
      </c>
      <c r="W483" s="58"/>
      <c r="X483" s="58"/>
      <c r="Y483" s="58"/>
      <c r="Z483" s="58"/>
      <c r="AA483" s="58"/>
      <c r="AB483" s="58"/>
      <c r="AC483" s="58"/>
    </row>
    <row r="484" spans="1:31" s="32" customFormat="1" ht="110.4" x14ac:dyDescent="0.3">
      <c r="A484" s="28" t="s">
        <v>33</v>
      </c>
      <c r="B484" s="28" t="s">
        <v>630</v>
      </c>
      <c r="C484" s="115" t="s">
        <v>35</v>
      </c>
      <c r="D484" s="55" t="s">
        <v>39</v>
      </c>
      <c r="E484" s="55">
        <v>45</v>
      </c>
      <c r="F484" s="55" t="s">
        <v>634</v>
      </c>
      <c r="G484" s="55" t="s">
        <v>633</v>
      </c>
      <c r="H484" s="59" t="s">
        <v>628</v>
      </c>
      <c r="I484" s="55">
        <v>26102001</v>
      </c>
      <c r="J484" s="64" t="s">
        <v>627</v>
      </c>
      <c r="K484" s="108" t="s">
        <v>626</v>
      </c>
      <c r="L484" s="24" t="s">
        <v>212</v>
      </c>
      <c r="M484" s="55" t="s">
        <v>125</v>
      </c>
      <c r="N484" s="55"/>
      <c r="O484" s="55">
        <v>400</v>
      </c>
      <c r="P484" s="58" t="s">
        <v>211</v>
      </c>
      <c r="Q484" s="58">
        <v>400</v>
      </c>
      <c r="R484" s="58"/>
      <c r="S484" s="55"/>
      <c r="T484" s="58"/>
      <c r="U484" s="55"/>
      <c r="V484" s="58">
        <v>400</v>
      </c>
      <c r="W484" s="58"/>
      <c r="X484" s="58"/>
      <c r="Y484" s="58"/>
      <c r="Z484" s="58"/>
      <c r="AA484" s="58"/>
      <c r="AB484" s="58"/>
      <c r="AC484" s="58"/>
    </row>
    <row r="485" spans="1:31" s="32" customFormat="1" ht="110.4" x14ac:dyDescent="0.3">
      <c r="A485" s="28" t="s">
        <v>33</v>
      </c>
      <c r="B485" s="28" t="s">
        <v>630</v>
      </c>
      <c r="C485" s="115" t="s">
        <v>35</v>
      </c>
      <c r="D485" s="55" t="s">
        <v>39</v>
      </c>
      <c r="E485" s="115" t="s">
        <v>68</v>
      </c>
      <c r="F485" s="55" t="s">
        <v>69</v>
      </c>
      <c r="G485" s="55" t="s">
        <v>629</v>
      </c>
      <c r="H485" s="59" t="s">
        <v>628</v>
      </c>
      <c r="I485" s="55">
        <v>26102001</v>
      </c>
      <c r="J485" s="64" t="s">
        <v>627</v>
      </c>
      <c r="K485" s="108" t="s">
        <v>626</v>
      </c>
      <c r="L485" s="24" t="s">
        <v>212</v>
      </c>
      <c r="M485" s="55" t="s">
        <v>125</v>
      </c>
      <c r="N485" s="55"/>
      <c r="O485" s="55" t="s">
        <v>632</v>
      </c>
      <c r="P485" s="58" t="s">
        <v>211</v>
      </c>
      <c r="Q485" s="58" t="s">
        <v>632</v>
      </c>
      <c r="R485" s="58"/>
      <c r="S485" s="55"/>
      <c r="T485" s="58"/>
      <c r="U485" s="55"/>
      <c r="V485" s="58" t="s">
        <v>632</v>
      </c>
      <c r="W485" s="58"/>
      <c r="X485" s="58"/>
      <c r="Y485" s="58"/>
      <c r="Z485" s="58"/>
      <c r="AA485" s="58"/>
      <c r="AB485" s="58"/>
      <c r="AC485" s="58"/>
    </row>
    <row r="486" spans="1:31" s="32" customFormat="1" ht="110.4" x14ac:dyDescent="0.3">
      <c r="A486" s="28" t="s">
        <v>33</v>
      </c>
      <c r="B486" s="28" t="s">
        <v>630</v>
      </c>
      <c r="C486" s="115" t="s">
        <v>35</v>
      </c>
      <c r="D486" s="55" t="s">
        <v>39</v>
      </c>
      <c r="E486" s="115" t="s">
        <v>68</v>
      </c>
      <c r="F486" s="55" t="s">
        <v>69</v>
      </c>
      <c r="G486" s="55" t="s">
        <v>629</v>
      </c>
      <c r="H486" s="59" t="s">
        <v>628</v>
      </c>
      <c r="I486" s="55">
        <v>26102001</v>
      </c>
      <c r="J486" s="64" t="s">
        <v>627</v>
      </c>
      <c r="K486" s="108" t="s">
        <v>626</v>
      </c>
      <c r="L486" s="24" t="s">
        <v>212</v>
      </c>
      <c r="M486" s="55" t="s">
        <v>125</v>
      </c>
      <c r="N486" s="55"/>
      <c r="O486" s="55">
        <v>600</v>
      </c>
      <c r="P486" s="58" t="s">
        <v>211</v>
      </c>
      <c r="Q486" s="58">
        <v>600</v>
      </c>
      <c r="R486" s="58"/>
      <c r="S486" s="55"/>
      <c r="T486" s="58"/>
      <c r="U486" s="55"/>
      <c r="V486" s="58">
        <v>600</v>
      </c>
      <c r="W486" s="58"/>
      <c r="X486" s="58"/>
      <c r="Y486" s="58"/>
      <c r="Z486" s="58"/>
      <c r="AA486" s="58"/>
      <c r="AB486" s="58"/>
      <c r="AC486" s="58"/>
    </row>
    <row r="487" spans="1:31" s="32" customFormat="1" ht="110.4" x14ac:dyDescent="0.3">
      <c r="A487" s="28" t="s">
        <v>33</v>
      </c>
      <c r="B487" s="28" t="s">
        <v>630</v>
      </c>
      <c r="C487" s="115" t="s">
        <v>35</v>
      </c>
      <c r="D487" s="55" t="s">
        <v>39</v>
      </c>
      <c r="E487" s="115" t="s">
        <v>68</v>
      </c>
      <c r="F487" s="55" t="s">
        <v>69</v>
      </c>
      <c r="G487" s="55">
        <v>26102</v>
      </c>
      <c r="H487" s="59" t="s">
        <v>628</v>
      </c>
      <c r="I487" s="55">
        <v>26102001</v>
      </c>
      <c r="J487" s="64" t="s">
        <v>627</v>
      </c>
      <c r="K487" s="108" t="s">
        <v>626</v>
      </c>
      <c r="L487" s="24" t="s">
        <v>212</v>
      </c>
      <c r="M487" s="55" t="s">
        <v>125</v>
      </c>
      <c r="N487" s="55"/>
      <c r="O487" s="55">
        <v>400</v>
      </c>
      <c r="P487" s="58" t="s">
        <v>211</v>
      </c>
      <c r="Q487" s="58">
        <v>400</v>
      </c>
      <c r="R487" s="58"/>
      <c r="S487" s="55"/>
      <c r="T487" s="58"/>
      <c r="U487" s="55"/>
      <c r="V487" s="58">
        <v>400</v>
      </c>
      <c r="W487" s="58"/>
      <c r="X487" s="58"/>
      <c r="Y487" s="58"/>
      <c r="Z487" s="58"/>
      <c r="AA487" s="58"/>
      <c r="AB487" s="58"/>
      <c r="AC487" s="58"/>
    </row>
    <row r="488" spans="1:31" s="32" customFormat="1" ht="110.4" x14ac:dyDescent="0.3">
      <c r="A488" s="28" t="s">
        <v>33</v>
      </c>
      <c r="B488" s="28" t="s">
        <v>630</v>
      </c>
      <c r="C488" s="115" t="s">
        <v>35</v>
      </c>
      <c r="D488" s="55" t="s">
        <v>39</v>
      </c>
      <c r="E488" s="115" t="s">
        <v>68</v>
      </c>
      <c r="F488" s="55" t="s">
        <v>69</v>
      </c>
      <c r="G488" s="55" t="s">
        <v>629</v>
      </c>
      <c r="H488" s="59" t="s">
        <v>628</v>
      </c>
      <c r="I488" s="55">
        <v>26102001</v>
      </c>
      <c r="J488" s="64" t="s">
        <v>627</v>
      </c>
      <c r="K488" s="108" t="s">
        <v>626</v>
      </c>
      <c r="L488" s="24" t="s">
        <v>212</v>
      </c>
      <c r="M488" s="55" t="s">
        <v>125</v>
      </c>
      <c r="N488" s="55"/>
      <c r="O488" s="55">
        <v>350</v>
      </c>
      <c r="P488" s="58" t="s">
        <v>211</v>
      </c>
      <c r="Q488" s="58">
        <v>350</v>
      </c>
      <c r="R488" s="58"/>
      <c r="S488" s="55"/>
      <c r="T488" s="58"/>
      <c r="U488" s="55"/>
      <c r="V488" s="58">
        <v>350</v>
      </c>
      <c r="W488" s="58"/>
      <c r="X488" s="58"/>
      <c r="Y488" s="58"/>
      <c r="Z488" s="58"/>
      <c r="AA488" s="58"/>
      <c r="AB488" s="58"/>
      <c r="AC488" s="58"/>
    </row>
    <row r="489" spans="1:31" s="32" customFormat="1" ht="110.4" x14ac:dyDescent="0.3">
      <c r="A489" s="28" t="s">
        <v>33</v>
      </c>
      <c r="B489" s="28" t="s">
        <v>630</v>
      </c>
      <c r="C489" s="115" t="s">
        <v>35</v>
      </c>
      <c r="D489" s="115" t="s">
        <v>39</v>
      </c>
      <c r="E489" s="55">
        <v>45</v>
      </c>
      <c r="F489" s="55" t="s">
        <v>69</v>
      </c>
      <c r="G489" s="55" t="s">
        <v>629</v>
      </c>
      <c r="H489" s="59" t="s">
        <v>628</v>
      </c>
      <c r="I489" s="55">
        <v>26102001</v>
      </c>
      <c r="J489" s="64" t="s">
        <v>627</v>
      </c>
      <c r="K489" s="108" t="s">
        <v>626</v>
      </c>
      <c r="L489" s="24" t="s">
        <v>212</v>
      </c>
      <c r="M489" s="55" t="s">
        <v>125</v>
      </c>
      <c r="N489" s="55"/>
      <c r="O489" s="55">
        <v>200</v>
      </c>
      <c r="P489" s="58" t="s">
        <v>211</v>
      </c>
      <c r="Q489" s="58">
        <v>200</v>
      </c>
      <c r="R489" s="58"/>
      <c r="S489" s="55"/>
      <c r="T489" s="58"/>
      <c r="U489" s="55"/>
      <c r="V489" s="58">
        <v>200</v>
      </c>
      <c r="W489" s="58"/>
      <c r="X489" s="58"/>
      <c r="Y489" s="58"/>
      <c r="Z489" s="58"/>
      <c r="AA489" s="58"/>
      <c r="AB489" s="58"/>
      <c r="AC489" s="58"/>
    </row>
    <row r="490" spans="1:31" s="32" customFormat="1" ht="110.4" x14ac:dyDescent="0.3">
      <c r="A490" s="28" t="s">
        <v>33</v>
      </c>
      <c r="B490" s="28" t="s">
        <v>630</v>
      </c>
      <c r="C490" s="115" t="s">
        <v>35</v>
      </c>
      <c r="D490" s="55" t="s">
        <v>39</v>
      </c>
      <c r="E490" s="115" t="s">
        <v>68</v>
      </c>
      <c r="F490" s="55" t="s">
        <v>69</v>
      </c>
      <c r="G490" s="55" t="s">
        <v>629</v>
      </c>
      <c r="H490" s="59" t="s">
        <v>628</v>
      </c>
      <c r="I490" s="55">
        <v>26102001</v>
      </c>
      <c r="J490" s="64" t="s">
        <v>627</v>
      </c>
      <c r="K490" s="108" t="s">
        <v>626</v>
      </c>
      <c r="L490" s="24" t="s">
        <v>212</v>
      </c>
      <c r="M490" s="55" t="s">
        <v>125</v>
      </c>
      <c r="N490" s="55"/>
      <c r="O490" s="55">
        <v>900</v>
      </c>
      <c r="P490" s="58" t="s">
        <v>211</v>
      </c>
      <c r="Q490" s="58">
        <v>900</v>
      </c>
      <c r="R490" s="58"/>
      <c r="S490" s="55"/>
      <c r="T490" s="58"/>
      <c r="U490" s="55"/>
      <c r="V490" s="58">
        <v>900</v>
      </c>
      <c r="W490" s="58"/>
      <c r="X490" s="58"/>
      <c r="Y490" s="58"/>
      <c r="Z490" s="58"/>
      <c r="AA490" s="58"/>
      <c r="AB490" s="58"/>
      <c r="AC490" s="58"/>
    </row>
    <row r="491" spans="1:31" s="32" customFormat="1" ht="110.4" x14ac:dyDescent="0.3">
      <c r="A491" s="28" t="s">
        <v>33</v>
      </c>
      <c r="B491" s="28" t="s">
        <v>630</v>
      </c>
      <c r="C491" s="115" t="s">
        <v>35</v>
      </c>
      <c r="D491" s="55" t="s">
        <v>39</v>
      </c>
      <c r="E491" s="115" t="s">
        <v>68</v>
      </c>
      <c r="F491" s="55" t="s">
        <v>69</v>
      </c>
      <c r="G491" s="55" t="s">
        <v>631</v>
      </c>
      <c r="H491" s="59" t="s">
        <v>628</v>
      </c>
      <c r="I491" s="55">
        <v>26102001</v>
      </c>
      <c r="J491" s="64" t="s">
        <v>627</v>
      </c>
      <c r="K491" s="108" t="s">
        <v>626</v>
      </c>
      <c r="L491" s="24" t="s">
        <v>212</v>
      </c>
      <c r="M491" s="55" t="s">
        <v>125</v>
      </c>
      <c r="N491" s="55"/>
      <c r="O491" s="55">
        <v>700</v>
      </c>
      <c r="P491" s="58" t="s">
        <v>211</v>
      </c>
      <c r="Q491" s="58">
        <v>700</v>
      </c>
      <c r="R491" s="58"/>
      <c r="S491" s="55"/>
      <c r="T491" s="58"/>
      <c r="U491" s="55"/>
      <c r="V491" s="58">
        <v>700</v>
      </c>
      <c r="W491" s="58"/>
      <c r="X491" s="58"/>
      <c r="Y491" s="58"/>
      <c r="Z491" s="58"/>
      <c r="AA491" s="58"/>
      <c r="AB491" s="58"/>
      <c r="AC491" s="58"/>
    </row>
    <row r="492" spans="1:31" s="32" customFormat="1" ht="110.4" x14ac:dyDescent="0.3">
      <c r="A492" s="28" t="s">
        <v>33</v>
      </c>
      <c r="B492" s="28" t="s">
        <v>630</v>
      </c>
      <c r="C492" s="115" t="s">
        <v>35</v>
      </c>
      <c r="D492" s="55" t="s">
        <v>39</v>
      </c>
      <c r="E492" s="115" t="s">
        <v>68</v>
      </c>
      <c r="F492" s="55" t="s">
        <v>69</v>
      </c>
      <c r="G492" s="55">
        <v>26102</v>
      </c>
      <c r="H492" s="59" t="s">
        <v>628</v>
      </c>
      <c r="I492" s="55">
        <v>26102001</v>
      </c>
      <c r="J492" s="64" t="s">
        <v>627</v>
      </c>
      <c r="K492" s="108" t="s">
        <v>626</v>
      </c>
      <c r="L492" s="24" t="s">
        <v>212</v>
      </c>
      <c r="M492" s="55" t="s">
        <v>125</v>
      </c>
      <c r="N492" s="55"/>
      <c r="O492" s="55">
        <v>400</v>
      </c>
      <c r="P492" s="58" t="s">
        <v>211</v>
      </c>
      <c r="Q492" s="58">
        <v>400</v>
      </c>
      <c r="R492" s="58"/>
      <c r="S492" s="55"/>
      <c r="T492" s="58"/>
      <c r="U492" s="55"/>
      <c r="V492" s="58">
        <v>400</v>
      </c>
      <c r="W492" s="58"/>
      <c r="X492" s="58"/>
      <c r="Y492" s="58"/>
      <c r="Z492" s="58"/>
      <c r="AA492" s="58"/>
      <c r="AB492" s="58"/>
      <c r="AC492" s="58"/>
    </row>
    <row r="493" spans="1:31" s="32" customFormat="1" ht="110.4" x14ac:dyDescent="0.3">
      <c r="A493" s="28" t="s">
        <v>33</v>
      </c>
      <c r="B493" s="28" t="s">
        <v>630</v>
      </c>
      <c r="C493" s="115" t="s">
        <v>35</v>
      </c>
      <c r="D493" s="55" t="s">
        <v>39</v>
      </c>
      <c r="E493" s="115" t="s">
        <v>68</v>
      </c>
      <c r="F493" s="55" t="s">
        <v>69</v>
      </c>
      <c r="G493" s="55" t="s">
        <v>629</v>
      </c>
      <c r="H493" s="59" t="s">
        <v>628</v>
      </c>
      <c r="I493" s="55">
        <v>26102001</v>
      </c>
      <c r="J493" s="64" t="s">
        <v>627</v>
      </c>
      <c r="K493" s="108" t="s">
        <v>626</v>
      </c>
      <c r="L493" s="24" t="s">
        <v>212</v>
      </c>
      <c r="M493" s="55" t="s">
        <v>125</v>
      </c>
      <c r="N493" s="55"/>
      <c r="O493" s="55">
        <v>800</v>
      </c>
      <c r="P493" s="58" t="s">
        <v>211</v>
      </c>
      <c r="Q493" s="58">
        <v>800</v>
      </c>
      <c r="R493" s="58"/>
      <c r="S493" s="55"/>
      <c r="T493" s="58"/>
      <c r="U493" s="55"/>
      <c r="V493" s="58">
        <v>800</v>
      </c>
      <c r="W493" s="58"/>
      <c r="X493" s="58"/>
      <c r="Y493" s="58"/>
      <c r="Z493" s="58"/>
      <c r="AA493" s="58"/>
      <c r="AB493" s="58"/>
      <c r="AC493" s="58"/>
    </row>
    <row r="494" spans="1:31" s="32" customFormat="1" ht="41.4" x14ac:dyDescent="0.3">
      <c r="A494" s="28" t="s">
        <v>554</v>
      </c>
      <c r="B494" s="28" t="s">
        <v>326</v>
      </c>
      <c r="C494" s="63" t="s">
        <v>35</v>
      </c>
      <c r="D494" s="63" t="s">
        <v>44</v>
      </c>
      <c r="E494" s="63" t="s">
        <v>35</v>
      </c>
      <c r="F494" s="63" t="s">
        <v>37</v>
      </c>
      <c r="G494" s="63">
        <v>21401</v>
      </c>
      <c r="H494" s="63" t="s">
        <v>298</v>
      </c>
      <c r="I494" s="55" t="s">
        <v>371</v>
      </c>
      <c r="J494" s="64" t="s">
        <v>370</v>
      </c>
      <c r="K494" s="55" t="s">
        <v>287</v>
      </c>
      <c r="L494" s="55"/>
      <c r="M494" s="55" t="s">
        <v>287</v>
      </c>
      <c r="N494" s="55">
        <v>5</v>
      </c>
      <c r="O494" s="55">
        <v>125</v>
      </c>
      <c r="P494" s="58" t="s">
        <v>211</v>
      </c>
      <c r="Q494" s="103">
        <f>+N494*O494</f>
        <v>625</v>
      </c>
      <c r="R494" s="73"/>
      <c r="S494" s="73"/>
      <c r="T494" s="73"/>
      <c r="U494" s="73"/>
      <c r="V494" s="73">
        <v>625</v>
      </c>
      <c r="W494" s="73"/>
      <c r="X494" s="73"/>
      <c r="Y494" s="73"/>
      <c r="Z494" s="73"/>
      <c r="AA494" s="73"/>
      <c r="AB494" s="73"/>
      <c r="AC494" s="73"/>
      <c r="AD494" s="39"/>
      <c r="AE494" s="37"/>
    </row>
    <row r="495" spans="1:31" s="32" customFormat="1" ht="41.4" x14ac:dyDescent="0.3">
      <c r="A495" s="28" t="s">
        <v>554</v>
      </c>
      <c r="B495" s="28" t="s">
        <v>326</v>
      </c>
      <c r="C495" s="63" t="s">
        <v>35</v>
      </c>
      <c r="D495" s="63" t="s">
        <v>44</v>
      </c>
      <c r="E495" s="63" t="s">
        <v>35</v>
      </c>
      <c r="F495" s="63" t="s">
        <v>37</v>
      </c>
      <c r="G495" s="63">
        <v>21401</v>
      </c>
      <c r="H495" s="63" t="s">
        <v>298</v>
      </c>
      <c r="I495" s="55" t="s">
        <v>373</v>
      </c>
      <c r="J495" s="64" t="s">
        <v>372</v>
      </c>
      <c r="K495" s="55" t="s">
        <v>287</v>
      </c>
      <c r="L495" s="55"/>
      <c r="M495" s="55" t="s">
        <v>287</v>
      </c>
      <c r="N495" s="55">
        <v>35</v>
      </c>
      <c r="O495" s="55">
        <v>75</v>
      </c>
      <c r="P495" s="58" t="s">
        <v>211</v>
      </c>
      <c r="Q495" s="103">
        <f>+N495*O495</f>
        <v>2625</v>
      </c>
      <c r="R495" s="73"/>
      <c r="S495" s="73"/>
      <c r="T495" s="73"/>
      <c r="U495" s="73"/>
      <c r="V495" s="73">
        <v>2625</v>
      </c>
      <c r="W495" s="73"/>
      <c r="X495" s="73"/>
      <c r="Y495" s="73"/>
      <c r="Z495" s="73"/>
      <c r="AA495" s="73"/>
      <c r="AB495" s="73"/>
      <c r="AC495" s="73"/>
      <c r="AD495" s="39"/>
      <c r="AE495" s="37"/>
    </row>
    <row r="496" spans="1:31" s="32" customFormat="1" ht="41.4" x14ac:dyDescent="0.3">
      <c r="A496" s="28" t="s">
        <v>554</v>
      </c>
      <c r="B496" s="28" t="s">
        <v>326</v>
      </c>
      <c r="C496" s="63" t="s">
        <v>35</v>
      </c>
      <c r="D496" s="63" t="s">
        <v>44</v>
      </c>
      <c r="E496" s="63" t="s">
        <v>35</v>
      </c>
      <c r="F496" s="63" t="s">
        <v>37</v>
      </c>
      <c r="G496" s="63">
        <v>21401</v>
      </c>
      <c r="H496" s="63" t="s">
        <v>298</v>
      </c>
      <c r="I496" s="55" t="s">
        <v>371</v>
      </c>
      <c r="J496" s="64" t="s">
        <v>370</v>
      </c>
      <c r="K496" s="55" t="s">
        <v>287</v>
      </c>
      <c r="L496" s="55"/>
      <c r="M496" s="55" t="s">
        <v>287</v>
      </c>
      <c r="N496" s="55">
        <v>35</v>
      </c>
      <c r="O496" s="55">
        <v>75</v>
      </c>
      <c r="P496" s="58" t="s">
        <v>211</v>
      </c>
      <c r="Q496" s="103">
        <f>+N496*O496</f>
        <v>2625</v>
      </c>
      <c r="R496" s="73"/>
      <c r="S496" s="73"/>
      <c r="T496" s="73"/>
      <c r="U496" s="73"/>
      <c r="V496" s="73">
        <v>2625</v>
      </c>
      <c r="W496" s="73"/>
      <c r="X496" s="73"/>
      <c r="Y496" s="73"/>
      <c r="Z496" s="73"/>
      <c r="AA496" s="73"/>
      <c r="AB496" s="73"/>
      <c r="AC496" s="73"/>
      <c r="AD496" s="39"/>
      <c r="AE496" s="37"/>
    </row>
    <row r="497" spans="1:31" s="32" customFormat="1" ht="41.4" x14ac:dyDescent="0.3">
      <c r="A497" s="28" t="s">
        <v>554</v>
      </c>
      <c r="B497" s="28" t="s">
        <v>326</v>
      </c>
      <c r="C497" s="63" t="s">
        <v>35</v>
      </c>
      <c r="D497" s="63" t="s">
        <v>44</v>
      </c>
      <c r="E497" s="63" t="s">
        <v>35</v>
      </c>
      <c r="F497" s="63" t="s">
        <v>37</v>
      </c>
      <c r="G497" s="63">
        <v>21401</v>
      </c>
      <c r="H497" s="63" t="s">
        <v>298</v>
      </c>
      <c r="I497" s="55" t="s">
        <v>369</v>
      </c>
      <c r="J497" s="64" t="s">
        <v>368</v>
      </c>
      <c r="K497" s="55" t="s">
        <v>287</v>
      </c>
      <c r="L497" s="55"/>
      <c r="M497" s="55" t="s">
        <v>287</v>
      </c>
      <c r="N497" s="55">
        <v>30</v>
      </c>
      <c r="O497" s="55">
        <v>5</v>
      </c>
      <c r="P497" s="58" t="s">
        <v>211</v>
      </c>
      <c r="Q497" s="103">
        <f>+N497*O497</f>
        <v>150</v>
      </c>
      <c r="R497" s="73"/>
      <c r="S497" s="73"/>
      <c r="T497" s="73"/>
      <c r="U497" s="73"/>
      <c r="V497" s="73">
        <v>150</v>
      </c>
      <c r="W497" s="73"/>
      <c r="X497" s="73"/>
      <c r="Y497" s="73"/>
      <c r="Z497" s="73"/>
      <c r="AA497" s="73"/>
      <c r="AB497" s="73"/>
      <c r="AC497" s="73"/>
      <c r="AD497" s="39"/>
      <c r="AE497" s="37"/>
    </row>
    <row r="498" spans="1:31" s="32" customFormat="1" ht="27.6" x14ac:dyDescent="0.3">
      <c r="A498" s="28" t="s">
        <v>554</v>
      </c>
      <c r="B498" s="28" t="s">
        <v>326</v>
      </c>
      <c r="C498" s="63" t="s">
        <v>35</v>
      </c>
      <c r="D498" s="63" t="s">
        <v>36</v>
      </c>
      <c r="E498" s="63" t="s">
        <v>35</v>
      </c>
      <c r="F498" s="63" t="s">
        <v>37</v>
      </c>
      <c r="G498" s="63">
        <v>31401</v>
      </c>
      <c r="H498" s="63" t="s">
        <v>278</v>
      </c>
      <c r="I498" s="59"/>
      <c r="J498" s="64" t="s">
        <v>367</v>
      </c>
      <c r="K498" s="60"/>
      <c r="L498" s="58"/>
      <c r="M498" s="63" t="s">
        <v>234</v>
      </c>
      <c r="N498" s="65">
        <v>258.32</v>
      </c>
      <c r="O498" s="65">
        <v>1</v>
      </c>
      <c r="P498" s="58" t="s">
        <v>211</v>
      </c>
      <c r="Q498" s="103">
        <f>+N498*O498</f>
        <v>258.32</v>
      </c>
      <c r="R498" s="73"/>
      <c r="S498" s="73"/>
      <c r="T498" s="73"/>
      <c r="U498" s="73"/>
      <c r="V498" s="73">
        <v>258.32</v>
      </c>
      <c r="W498" s="73"/>
      <c r="X498" s="73"/>
      <c r="Y498" s="73"/>
      <c r="Z498" s="73"/>
      <c r="AA498" s="73"/>
      <c r="AB498" s="73"/>
      <c r="AC498" s="73"/>
      <c r="AD498" s="39"/>
      <c r="AE498" s="37"/>
    </row>
    <row r="499" spans="1:31" s="32" customFormat="1" ht="41.4" x14ac:dyDescent="0.3">
      <c r="A499" s="28" t="s">
        <v>554</v>
      </c>
      <c r="B499" s="28" t="s">
        <v>326</v>
      </c>
      <c r="C499" s="63" t="s">
        <v>35</v>
      </c>
      <c r="D499" s="63" t="s">
        <v>36</v>
      </c>
      <c r="E499" s="63" t="s">
        <v>35</v>
      </c>
      <c r="F499" s="63" t="s">
        <v>40</v>
      </c>
      <c r="G499" s="63">
        <v>35801</v>
      </c>
      <c r="H499" s="63" t="s">
        <v>325</v>
      </c>
      <c r="I499" s="59"/>
      <c r="J499" s="64" t="s">
        <v>366</v>
      </c>
      <c r="K499" s="63" t="s">
        <v>365</v>
      </c>
      <c r="L499" s="24" t="s">
        <v>322</v>
      </c>
      <c r="M499" s="63" t="s">
        <v>321</v>
      </c>
      <c r="N499" s="65">
        <v>1</v>
      </c>
      <c r="O499" s="65">
        <v>8227</v>
      </c>
      <c r="P499" s="58" t="s">
        <v>211</v>
      </c>
      <c r="Q499" s="103">
        <f>+O499</f>
        <v>8227</v>
      </c>
      <c r="R499" s="73"/>
      <c r="S499" s="73"/>
      <c r="T499" s="73"/>
      <c r="U499" s="73"/>
      <c r="V499" s="73">
        <v>8227</v>
      </c>
      <c r="W499" s="73"/>
      <c r="X499" s="73"/>
      <c r="Y499" s="73"/>
      <c r="Z499" s="73"/>
      <c r="AA499" s="73"/>
      <c r="AB499" s="73"/>
      <c r="AC499" s="73"/>
      <c r="AD499" s="39"/>
      <c r="AE499" s="37"/>
    </row>
    <row r="500" spans="1:31" s="32" customFormat="1" ht="41.4" x14ac:dyDescent="0.3">
      <c r="A500" s="28" t="s">
        <v>554</v>
      </c>
      <c r="B500" s="28" t="s">
        <v>326</v>
      </c>
      <c r="C500" s="63" t="s">
        <v>35</v>
      </c>
      <c r="D500" s="63" t="s">
        <v>45</v>
      </c>
      <c r="E500" s="63" t="s">
        <v>49</v>
      </c>
      <c r="F500" s="63" t="s">
        <v>37</v>
      </c>
      <c r="G500" s="63">
        <v>33602</v>
      </c>
      <c r="H500" s="63" t="s">
        <v>364</v>
      </c>
      <c r="I500" s="24"/>
      <c r="J500" s="131" t="s">
        <v>363</v>
      </c>
      <c r="K500" s="104"/>
      <c r="L500" s="24"/>
      <c r="M500" s="63" t="s">
        <v>321</v>
      </c>
      <c r="N500" s="104">
        <v>1</v>
      </c>
      <c r="O500" s="104">
        <v>3600</v>
      </c>
      <c r="P500" s="58" t="s">
        <v>211</v>
      </c>
      <c r="Q500" s="103">
        <v>3600</v>
      </c>
      <c r="R500" s="73"/>
      <c r="S500" s="73"/>
      <c r="T500" s="73"/>
      <c r="U500" s="73"/>
      <c r="V500" s="73">
        <v>3600</v>
      </c>
      <c r="W500" s="73"/>
      <c r="X500" s="73"/>
      <c r="Y500" s="73"/>
      <c r="Z500" s="73"/>
      <c r="AA500" s="73"/>
      <c r="AB500" s="73"/>
      <c r="AC500" s="73"/>
      <c r="AD500" s="45"/>
      <c r="AE500" s="37"/>
    </row>
    <row r="501" spans="1:31" s="32" customFormat="1" ht="13.8" x14ac:dyDescent="0.3">
      <c r="A501" s="28" t="s">
        <v>554</v>
      </c>
      <c r="B501" s="28" t="s">
        <v>326</v>
      </c>
      <c r="C501" s="63" t="s">
        <v>35</v>
      </c>
      <c r="D501" s="63" t="s">
        <v>39</v>
      </c>
      <c r="E501" s="63" t="s">
        <v>68</v>
      </c>
      <c r="F501" s="63" t="s">
        <v>42</v>
      </c>
      <c r="G501" s="63">
        <v>21601</v>
      </c>
      <c r="H501" s="63" t="s">
        <v>294</v>
      </c>
      <c r="I501" s="55" t="s">
        <v>227</v>
      </c>
      <c r="J501" s="64" t="s">
        <v>226</v>
      </c>
      <c r="K501" s="104"/>
      <c r="L501" s="24"/>
      <c r="M501" s="55" t="s">
        <v>287</v>
      </c>
      <c r="N501" s="55">
        <v>12</v>
      </c>
      <c r="O501" s="104">
        <v>320</v>
      </c>
      <c r="P501" s="58" t="s">
        <v>211</v>
      </c>
      <c r="Q501" s="95">
        <v>3840</v>
      </c>
      <c r="R501" s="73"/>
      <c r="S501" s="73"/>
      <c r="T501" s="73"/>
      <c r="U501" s="73"/>
      <c r="V501" s="73">
        <v>3840</v>
      </c>
      <c r="W501" s="73"/>
      <c r="X501" s="73"/>
      <c r="Y501" s="73"/>
      <c r="Z501" s="73"/>
      <c r="AA501" s="73"/>
      <c r="AB501" s="73"/>
      <c r="AC501" s="73"/>
      <c r="AD501" s="45"/>
      <c r="AE501" s="37"/>
    </row>
    <row r="502" spans="1:31" s="32" customFormat="1" ht="27.6" x14ac:dyDescent="0.3">
      <c r="A502" s="28" t="s">
        <v>554</v>
      </c>
      <c r="B502" s="28" t="s">
        <v>326</v>
      </c>
      <c r="C502" s="63" t="s">
        <v>35</v>
      </c>
      <c r="D502" s="63" t="s">
        <v>39</v>
      </c>
      <c r="E502" s="63" t="s">
        <v>68</v>
      </c>
      <c r="F502" s="63" t="s">
        <v>42</v>
      </c>
      <c r="G502" s="63">
        <v>21601</v>
      </c>
      <c r="H502" s="63" t="s">
        <v>294</v>
      </c>
      <c r="I502" s="55" t="s">
        <v>362</v>
      </c>
      <c r="J502" s="64" t="s">
        <v>361</v>
      </c>
      <c r="K502" s="104"/>
      <c r="L502" s="24"/>
      <c r="M502" s="55" t="s">
        <v>287</v>
      </c>
      <c r="N502" s="55">
        <v>10</v>
      </c>
      <c r="O502" s="104">
        <v>380</v>
      </c>
      <c r="P502" s="58" t="s">
        <v>211</v>
      </c>
      <c r="Q502" s="95">
        <v>3800</v>
      </c>
      <c r="R502" s="73"/>
      <c r="S502" s="73"/>
      <c r="T502" s="73"/>
      <c r="U502" s="73"/>
      <c r="V502" s="73">
        <v>3800</v>
      </c>
      <c r="W502" s="73"/>
      <c r="X502" s="73"/>
      <c r="Y502" s="73"/>
      <c r="Z502" s="73"/>
      <c r="AA502" s="73"/>
      <c r="AB502" s="73"/>
      <c r="AC502" s="73"/>
      <c r="AD502" s="45"/>
      <c r="AE502" s="37"/>
    </row>
    <row r="503" spans="1:31" s="32" customFormat="1" ht="13.8" x14ac:dyDescent="0.3">
      <c r="A503" s="28" t="s">
        <v>554</v>
      </c>
      <c r="B503" s="28" t="s">
        <v>326</v>
      </c>
      <c r="C503" s="63" t="s">
        <v>35</v>
      </c>
      <c r="D503" s="63" t="s">
        <v>39</v>
      </c>
      <c r="E503" s="63" t="s">
        <v>68</v>
      </c>
      <c r="F503" s="63" t="s">
        <v>42</v>
      </c>
      <c r="G503" s="63">
        <v>21601</v>
      </c>
      <c r="H503" s="63" t="s">
        <v>294</v>
      </c>
      <c r="I503" s="55" t="s">
        <v>360</v>
      </c>
      <c r="J503" s="64" t="s">
        <v>359</v>
      </c>
      <c r="K503" s="104"/>
      <c r="L503" s="24"/>
      <c r="M503" s="55" t="s">
        <v>287</v>
      </c>
      <c r="N503" s="55">
        <v>20</v>
      </c>
      <c r="O503" s="104">
        <v>68</v>
      </c>
      <c r="P503" s="58" t="s">
        <v>211</v>
      </c>
      <c r="Q503" s="95">
        <v>1360</v>
      </c>
      <c r="R503" s="73"/>
      <c r="S503" s="73"/>
      <c r="T503" s="73"/>
      <c r="U503" s="73"/>
      <c r="V503" s="73">
        <v>1360</v>
      </c>
      <c r="W503" s="73"/>
      <c r="X503" s="73"/>
      <c r="Y503" s="73"/>
      <c r="Z503" s="73"/>
      <c r="AA503" s="73"/>
      <c r="AB503" s="73"/>
      <c r="AC503" s="73"/>
      <c r="AD503" s="45"/>
      <c r="AE503" s="37"/>
    </row>
    <row r="504" spans="1:31" s="32" customFormat="1" ht="13.8" x14ac:dyDescent="0.3">
      <c r="A504" s="28" t="s">
        <v>554</v>
      </c>
      <c r="B504" s="28" t="s">
        <v>326</v>
      </c>
      <c r="C504" s="63" t="s">
        <v>35</v>
      </c>
      <c r="D504" s="63" t="s">
        <v>39</v>
      </c>
      <c r="E504" s="63" t="s">
        <v>68</v>
      </c>
      <c r="F504" s="63" t="s">
        <v>42</v>
      </c>
      <c r="G504" s="63">
        <v>21601</v>
      </c>
      <c r="H504" s="63" t="s">
        <v>294</v>
      </c>
      <c r="I504" s="55" t="s">
        <v>358</v>
      </c>
      <c r="J504" s="64" t="s">
        <v>228</v>
      </c>
      <c r="K504" s="104"/>
      <c r="L504" s="24"/>
      <c r="M504" s="55" t="s">
        <v>357</v>
      </c>
      <c r="N504" s="55">
        <v>122</v>
      </c>
      <c r="O504" s="104">
        <v>23</v>
      </c>
      <c r="P504" s="58" t="s">
        <v>211</v>
      </c>
      <c r="Q504" s="95">
        <v>2846.26</v>
      </c>
      <c r="R504" s="73"/>
      <c r="S504" s="73"/>
      <c r="T504" s="73"/>
      <c r="U504" s="73"/>
      <c r="V504" s="73">
        <v>2846.26</v>
      </c>
      <c r="W504" s="73"/>
      <c r="X504" s="73"/>
      <c r="Y504" s="73"/>
      <c r="Z504" s="73"/>
      <c r="AA504" s="73"/>
      <c r="AB504" s="73"/>
      <c r="AC504" s="73"/>
      <c r="AD504" s="45"/>
      <c r="AE504" s="37"/>
    </row>
    <row r="505" spans="1:31" s="32" customFormat="1" ht="13.8" x14ac:dyDescent="0.3">
      <c r="A505" s="28" t="s">
        <v>554</v>
      </c>
      <c r="B505" s="28" t="s">
        <v>326</v>
      </c>
      <c r="C505" s="63" t="s">
        <v>35</v>
      </c>
      <c r="D505" s="63" t="s">
        <v>39</v>
      </c>
      <c r="E505" s="63" t="s">
        <v>68</v>
      </c>
      <c r="F505" s="63" t="s">
        <v>42</v>
      </c>
      <c r="G505" s="63">
        <v>21601</v>
      </c>
      <c r="H505" s="63" t="s">
        <v>294</v>
      </c>
      <c r="I505" s="55" t="s">
        <v>356</v>
      </c>
      <c r="J505" s="64" t="s">
        <v>355</v>
      </c>
      <c r="K505" s="104"/>
      <c r="L505" s="24"/>
      <c r="M505" s="55" t="s">
        <v>287</v>
      </c>
      <c r="N505" s="55">
        <v>2</v>
      </c>
      <c r="O505" s="104">
        <v>325</v>
      </c>
      <c r="P505" s="58" t="s">
        <v>211</v>
      </c>
      <c r="Q505" s="95">
        <v>650</v>
      </c>
      <c r="R505" s="73"/>
      <c r="S505" s="73"/>
      <c r="T505" s="73"/>
      <c r="U505" s="73"/>
      <c r="V505" s="73">
        <v>650</v>
      </c>
      <c r="W505" s="73"/>
      <c r="X505" s="73"/>
      <c r="Y505" s="73"/>
      <c r="Z505" s="73"/>
      <c r="AA505" s="73"/>
      <c r="AB505" s="73"/>
      <c r="AC505" s="73"/>
      <c r="AD505" s="45"/>
      <c r="AE505" s="37"/>
    </row>
    <row r="506" spans="1:31" s="32" customFormat="1" ht="13.8" x14ac:dyDescent="0.3">
      <c r="A506" s="28" t="s">
        <v>554</v>
      </c>
      <c r="B506" s="28" t="s">
        <v>326</v>
      </c>
      <c r="C506" s="63" t="s">
        <v>35</v>
      </c>
      <c r="D506" s="63" t="s">
        <v>39</v>
      </c>
      <c r="E506" s="63" t="s">
        <v>68</v>
      </c>
      <c r="F506" s="63" t="s">
        <v>42</v>
      </c>
      <c r="G506" s="63">
        <v>21601</v>
      </c>
      <c r="H506" s="63" t="s">
        <v>294</v>
      </c>
      <c r="I506" s="55" t="s">
        <v>72</v>
      </c>
      <c r="J506" s="64" t="s">
        <v>73</v>
      </c>
      <c r="K506" s="104"/>
      <c r="L506" s="24"/>
      <c r="M506" s="55" t="s">
        <v>287</v>
      </c>
      <c r="N506" s="55">
        <v>10</v>
      </c>
      <c r="O506" s="104">
        <v>70</v>
      </c>
      <c r="P506" s="58" t="s">
        <v>211</v>
      </c>
      <c r="Q506" s="95">
        <v>699.9</v>
      </c>
      <c r="R506" s="73"/>
      <c r="S506" s="73"/>
      <c r="T506" s="73"/>
      <c r="U506" s="73"/>
      <c r="V506" s="73">
        <v>699.9</v>
      </c>
      <c r="W506" s="73"/>
      <c r="X506" s="73"/>
      <c r="Y506" s="73"/>
      <c r="Z506" s="73"/>
      <c r="AA506" s="73"/>
      <c r="AB506" s="73"/>
      <c r="AC506" s="73"/>
      <c r="AD506" s="45"/>
      <c r="AE506" s="37"/>
    </row>
    <row r="507" spans="1:31" s="32" customFormat="1" ht="13.8" x14ac:dyDescent="0.3">
      <c r="A507" s="28" t="s">
        <v>554</v>
      </c>
      <c r="B507" s="28" t="s">
        <v>326</v>
      </c>
      <c r="C507" s="63" t="s">
        <v>35</v>
      </c>
      <c r="D507" s="63" t="s">
        <v>39</v>
      </c>
      <c r="E507" s="63" t="s">
        <v>68</v>
      </c>
      <c r="F507" s="63" t="s">
        <v>42</v>
      </c>
      <c r="G507" s="63">
        <v>21601</v>
      </c>
      <c r="H507" s="63" t="s">
        <v>294</v>
      </c>
      <c r="I507" s="55" t="s">
        <v>227</v>
      </c>
      <c r="J507" s="64" t="s">
        <v>226</v>
      </c>
      <c r="K507" s="104"/>
      <c r="L507" s="24"/>
      <c r="M507" s="55" t="s">
        <v>287</v>
      </c>
      <c r="N507" s="55">
        <v>3</v>
      </c>
      <c r="O507" s="104">
        <v>67</v>
      </c>
      <c r="P507" s="58" t="s">
        <v>211</v>
      </c>
      <c r="Q507" s="95">
        <v>201.84</v>
      </c>
      <c r="R507" s="73"/>
      <c r="S507" s="73"/>
      <c r="T507" s="73"/>
      <c r="U507" s="73"/>
      <c r="V507" s="73">
        <v>201.84</v>
      </c>
      <c r="W507" s="73"/>
      <c r="X507" s="73"/>
      <c r="Y507" s="73"/>
      <c r="Z507" s="73"/>
      <c r="AA507" s="73"/>
      <c r="AB507" s="73"/>
      <c r="AC507" s="73"/>
      <c r="AD507" s="45"/>
      <c r="AE507" s="37"/>
    </row>
    <row r="508" spans="1:31" s="32" customFormat="1" ht="13.8" x14ac:dyDescent="0.3">
      <c r="A508" s="28" t="s">
        <v>554</v>
      </c>
      <c r="B508" s="28" t="s">
        <v>326</v>
      </c>
      <c r="C508" s="63" t="s">
        <v>35</v>
      </c>
      <c r="D508" s="63" t="s">
        <v>39</v>
      </c>
      <c r="E508" s="63" t="s">
        <v>68</v>
      </c>
      <c r="F508" s="63" t="s">
        <v>42</v>
      </c>
      <c r="G508" s="63">
        <v>21601</v>
      </c>
      <c r="H508" s="63" t="s">
        <v>294</v>
      </c>
      <c r="I508" s="55" t="s">
        <v>354</v>
      </c>
      <c r="J508" s="64" t="s">
        <v>353</v>
      </c>
      <c r="K508" s="104"/>
      <c r="L508" s="24"/>
      <c r="M508" s="55" t="s">
        <v>287</v>
      </c>
      <c r="N508" s="55">
        <v>4</v>
      </c>
      <c r="O508" s="104">
        <v>1861</v>
      </c>
      <c r="P508" s="58" t="s">
        <v>211</v>
      </c>
      <c r="Q508" s="95">
        <v>7444</v>
      </c>
      <c r="R508" s="73"/>
      <c r="S508" s="73"/>
      <c r="T508" s="73"/>
      <c r="U508" s="73"/>
      <c r="V508" s="73">
        <v>7444</v>
      </c>
      <c r="W508" s="73"/>
      <c r="X508" s="73"/>
      <c r="Y508" s="73"/>
      <c r="Z508" s="73"/>
      <c r="AA508" s="73"/>
      <c r="AB508" s="73"/>
      <c r="AC508" s="73"/>
      <c r="AD508" s="45"/>
      <c r="AE508" s="37"/>
    </row>
    <row r="509" spans="1:31" s="32" customFormat="1" ht="27.6" x14ac:dyDescent="0.3">
      <c r="A509" s="28" t="s">
        <v>554</v>
      </c>
      <c r="B509" s="28" t="s">
        <v>326</v>
      </c>
      <c r="C509" s="63" t="s">
        <v>35</v>
      </c>
      <c r="D509" s="63" t="s">
        <v>39</v>
      </c>
      <c r="E509" s="63" t="s">
        <v>68</v>
      </c>
      <c r="F509" s="63" t="s">
        <v>42</v>
      </c>
      <c r="G509" s="63">
        <v>25401</v>
      </c>
      <c r="H509" s="63" t="s">
        <v>291</v>
      </c>
      <c r="I509" s="55" t="s">
        <v>352</v>
      </c>
      <c r="J509" s="64" t="s">
        <v>351</v>
      </c>
      <c r="K509" s="55"/>
      <c r="L509" s="55"/>
      <c r="M509" s="55" t="s">
        <v>287</v>
      </c>
      <c r="N509" s="55">
        <v>1</v>
      </c>
      <c r="O509" s="55">
        <v>608.54</v>
      </c>
      <c r="P509" s="58" t="s">
        <v>211</v>
      </c>
      <c r="Q509" s="103">
        <f t="shared" ref="Q509:Q525" si="6">+N509*O509</f>
        <v>608.54</v>
      </c>
      <c r="R509" s="73"/>
      <c r="S509" s="73"/>
      <c r="T509" s="73"/>
      <c r="U509" s="73"/>
      <c r="V509" s="73">
        <v>608.54</v>
      </c>
      <c r="W509" s="73"/>
      <c r="X509" s="73"/>
      <c r="Y509" s="73"/>
      <c r="Z509" s="73"/>
      <c r="AA509" s="73"/>
      <c r="AB509" s="73"/>
      <c r="AC509" s="73"/>
      <c r="AD509" s="45"/>
      <c r="AE509" s="37"/>
    </row>
    <row r="510" spans="1:31" s="32" customFormat="1" ht="27.6" x14ac:dyDescent="0.3">
      <c r="A510" s="28" t="s">
        <v>554</v>
      </c>
      <c r="B510" s="28" t="s">
        <v>326</v>
      </c>
      <c r="C510" s="63" t="s">
        <v>35</v>
      </c>
      <c r="D510" s="63" t="s">
        <v>39</v>
      </c>
      <c r="E510" s="63" t="s">
        <v>68</v>
      </c>
      <c r="F510" s="63" t="s">
        <v>42</v>
      </c>
      <c r="G510" s="63">
        <v>25401</v>
      </c>
      <c r="H510" s="63" t="s">
        <v>291</v>
      </c>
      <c r="I510" s="55" t="s">
        <v>350</v>
      </c>
      <c r="J510" s="64" t="s">
        <v>349</v>
      </c>
      <c r="K510" s="55"/>
      <c r="L510" s="55"/>
      <c r="M510" s="55" t="s">
        <v>287</v>
      </c>
      <c r="N510" s="55">
        <v>1</v>
      </c>
      <c r="O510" s="55">
        <v>2533.44</v>
      </c>
      <c r="P510" s="58" t="s">
        <v>211</v>
      </c>
      <c r="Q510" s="103">
        <f t="shared" si="6"/>
        <v>2533.44</v>
      </c>
      <c r="R510" s="73"/>
      <c r="S510" s="73"/>
      <c r="T510" s="73"/>
      <c r="U510" s="73"/>
      <c r="V510" s="73">
        <v>2533.44</v>
      </c>
      <c r="W510" s="73"/>
      <c r="X510" s="73"/>
      <c r="Y510" s="73"/>
      <c r="Z510" s="73"/>
      <c r="AA510" s="73"/>
      <c r="AB510" s="73"/>
      <c r="AC510" s="73"/>
      <c r="AD510" s="45"/>
      <c r="AE510" s="37"/>
    </row>
    <row r="511" spans="1:31" s="32" customFormat="1" ht="27.6" x14ac:dyDescent="0.3">
      <c r="A511" s="28" t="s">
        <v>554</v>
      </c>
      <c r="B511" s="28" t="s">
        <v>326</v>
      </c>
      <c r="C511" s="63" t="s">
        <v>35</v>
      </c>
      <c r="D511" s="63" t="s">
        <v>39</v>
      </c>
      <c r="E511" s="63" t="s">
        <v>68</v>
      </c>
      <c r="F511" s="63" t="s">
        <v>42</v>
      </c>
      <c r="G511" s="63">
        <v>25401</v>
      </c>
      <c r="H511" s="63" t="s">
        <v>291</v>
      </c>
      <c r="I511" s="55" t="s">
        <v>348</v>
      </c>
      <c r="J511" s="64" t="s">
        <v>347</v>
      </c>
      <c r="K511" s="55"/>
      <c r="L511" s="55"/>
      <c r="M511" s="55" t="s">
        <v>122</v>
      </c>
      <c r="N511" s="55">
        <v>1</v>
      </c>
      <c r="O511" s="55">
        <v>335</v>
      </c>
      <c r="P511" s="58" t="s">
        <v>211</v>
      </c>
      <c r="Q511" s="103">
        <f t="shared" si="6"/>
        <v>335</v>
      </c>
      <c r="R511" s="73"/>
      <c r="S511" s="73"/>
      <c r="T511" s="73"/>
      <c r="U511" s="73"/>
      <c r="V511" s="73">
        <v>335</v>
      </c>
      <c r="W511" s="73"/>
      <c r="X511" s="73"/>
      <c r="Y511" s="73"/>
      <c r="Z511" s="73"/>
      <c r="AA511" s="73"/>
      <c r="AB511" s="73"/>
      <c r="AC511" s="73"/>
      <c r="AD511" s="45"/>
      <c r="AE511" s="37"/>
    </row>
    <row r="512" spans="1:31" s="32" customFormat="1" ht="27.6" x14ac:dyDescent="0.3">
      <c r="A512" s="28" t="s">
        <v>554</v>
      </c>
      <c r="B512" s="28" t="s">
        <v>326</v>
      </c>
      <c r="C512" s="63" t="s">
        <v>35</v>
      </c>
      <c r="D512" s="63" t="s">
        <v>39</v>
      </c>
      <c r="E512" s="63" t="s">
        <v>68</v>
      </c>
      <c r="F512" s="63" t="s">
        <v>42</v>
      </c>
      <c r="G512" s="63">
        <v>25401</v>
      </c>
      <c r="H512" s="63" t="s">
        <v>291</v>
      </c>
      <c r="I512" s="55" t="s">
        <v>346</v>
      </c>
      <c r="J512" s="64" t="s">
        <v>345</v>
      </c>
      <c r="K512" s="55"/>
      <c r="L512" s="55"/>
      <c r="M512" s="55" t="s">
        <v>287</v>
      </c>
      <c r="N512" s="55">
        <v>2</v>
      </c>
      <c r="O512" s="55">
        <v>449</v>
      </c>
      <c r="P512" s="58" t="s">
        <v>211</v>
      </c>
      <c r="Q512" s="103">
        <f t="shared" si="6"/>
        <v>898</v>
      </c>
      <c r="R512" s="73"/>
      <c r="S512" s="73"/>
      <c r="T512" s="73"/>
      <c r="U512" s="73"/>
      <c r="V512" s="73">
        <v>898</v>
      </c>
      <c r="W512" s="73"/>
      <c r="X512" s="73"/>
      <c r="Y512" s="73"/>
      <c r="Z512" s="73"/>
      <c r="AA512" s="73"/>
      <c r="AB512" s="73"/>
      <c r="AC512" s="73"/>
      <c r="AD512" s="45"/>
      <c r="AE512" s="37"/>
    </row>
    <row r="513" spans="1:256" s="32" customFormat="1" ht="27.6" x14ac:dyDescent="0.3">
      <c r="A513" s="28" t="s">
        <v>554</v>
      </c>
      <c r="B513" s="28" t="s">
        <v>326</v>
      </c>
      <c r="C513" s="63" t="s">
        <v>35</v>
      </c>
      <c r="D513" s="63" t="s">
        <v>39</v>
      </c>
      <c r="E513" s="63" t="s">
        <v>68</v>
      </c>
      <c r="F513" s="63" t="s">
        <v>42</v>
      </c>
      <c r="G513" s="63">
        <v>25401</v>
      </c>
      <c r="H513" s="63" t="s">
        <v>291</v>
      </c>
      <c r="I513" s="55" t="s">
        <v>344</v>
      </c>
      <c r="J513" s="64" t="s">
        <v>343</v>
      </c>
      <c r="K513" s="55"/>
      <c r="L513" s="55"/>
      <c r="M513" s="55" t="s">
        <v>342</v>
      </c>
      <c r="N513" s="55">
        <v>3</v>
      </c>
      <c r="O513" s="55">
        <v>699</v>
      </c>
      <c r="P513" s="58" t="s">
        <v>211</v>
      </c>
      <c r="Q513" s="103">
        <f t="shared" si="6"/>
        <v>2097</v>
      </c>
      <c r="R513" s="73"/>
      <c r="S513" s="73"/>
      <c r="T513" s="73"/>
      <c r="U513" s="73"/>
      <c r="V513" s="73">
        <v>2097</v>
      </c>
      <c r="W513" s="73"/>
      <c r="X513" s="73"/>
      <c r="Y513" s="73"/>
      <c r="Z513" s="73"/>
      <c r="AA513" s="73"/>
      <c r="AB513" s="73"/>
      <c r="AC513" s="73"/>
      <c r="AD513" s="45"/>
      <c r="AE513" s="37"/>
    </row>
    <row r="514" spans="1:256" s="6" customFormat="1" ht="27.6" x14ac:dyDescent="0.3">
      <c r="A514" s="28" t="s">
        <v>554</v>
      </c>
      <c r="B514" s="28" t="s">
        <v>326</v>
      </c>
      <c r="C514" s="63" t="s">
        <v>35</v>
      </c>
      <c r="D514" s="63" t="s">
        <v>39</v>
      </c>
      <c r="E514" s="63" t="s">
        <v>68</v>
      </c>
      <c r="F514" s="63" t="s">
        <v>42</v>
      </c>
      <c r="G514" s="63">
        <v>25401</v>
      </c>
      <c r="H514" s="63" t="s">
        <v>291</v>
      </c>
      <c r="I514" s="55" t="s">
        <v>113</v>
      </c>
      <c r="J514" s="64" t="s">
        <v>114</v>
      </c>
      <c r="K514" s="55"/>
      <c r="L514" s="55"/>
      <c r="M514" s="55" t="s">
        <v>287</v>
      </c>
      <c r="N514" s="55">
        <v>783</v>
      </c>
      <c r="O514" s="55">
        <v>4.5</v>
      </c>
      <c r="P514" s="58" t="s">
        <v>211</v>
      </c>
      <c r="Q514" s="103">
        <f t="shared" si="6"/>
        <v>3523.5</v>
      </c>
      <c r="R514" s="73"/>
      <c r="S514" s="73"/>
      <c r="T514" s="73"/>
      <c r="U514" s="73"/>
      <c r="V514" s="73">
        <v>3523.5</v>
      </c>
      <c r="W514" s="73"/>
      <c r="X514" s="73"/>
      <c r="Y514" s="73"/>
      <c r="Z514" s="73"/>
      <c r="AA514" s="73"/>
      <c r="AB514" s="73"/>
      <c r="AC514" s="73"/>
      <c r="AD514" s="45"/>
      <c r="AE514" s="37"/>
      <c r="AF514" s="32"/>
      <c r="AG514" s="32"/>
      <c r="AH514" s="32"/>
      <c r="AI514" s="32"/>
      <c r="AJ514" s="32"/>
      <c r="AK514" s="32"/>
      <c r="AL514" s="32"/>
      <c r="AM514" s="32"/>
      <c r="AN514" s="32"/>
      <c r="AO514" s="32"/>
      <c r="AP514" s="32"/>
      <c r="AQ514" s="32"/>
      <c r="AR514" s="32"/>
      <c r="AS514" s="32"/>
      <c r="AT514" s="32"/>
      <c r="AU514" s="32"/>
      <c r="AV514" s="32"/>
      <c r="AW514" s="32"/>
      <c r="AX514" s="32"/>
      <c r="AY514" s="32"/>
      <c r="AZ514" s="32"/>
      <c r="BA514" s="32"/>
      <c r="BB514" s="32"/>
      <c r="BC514" s="32"/>
      <c r="BD514" s="32"/>
      <c r="BE514" s="32"/>
      <c r="BF514" s="32"/>
      <c r="BG514" s="32"/>
      <c r="BH514" s="32"/>
      <c r="BI514" s="32"/>
      <c r="BJ514" s="32"/>
      <c r="BK514" s="32"/>
      <c r="BL514" s="32"/>
      <c r="BM514" s="32"/>
      <c r="BN514" s="32"/>
      <c r="BO514" s="32"/>
      <c r="BP514" s="32"/>
      <c r="BQ514" s="32"/>
      <c r="BR514" s="32"/>
      <c r="BS514" s="32"/>
      <c r="BT514" s="32"/>
      <c r="BU514" s="32"/>
      <c r="BV514" s="32"/>
      <c r="BW514" s="32"/>
      <c r="BX514" s="32"/>
      <c r="BY514" s="32"/>
      <c r="BZ514" s="32"/>
      <c r="CA514" s="32"/>
      <c r="CB514" s="32"/>
      <c r="CC514" s="32"/>
      <c r="CD514" s="32"/>
      <c r="CE514" s="32"/>
      <c r="CF514" s="32"/>
      <c r="CG514" s="32"/>
      <c r="CH514" s="32"/>
      <c r="CI514" s="32"/>
      <c r="CJ514" s="32"/>
      <c r="CK514" s="32"/>
      <c r="CL514" s="32"/>
      <c r="CM514" s="32"/>
      <c r="CN514" s="32"/>
      <c r="CO514" s="32"/>
      <c r="CP514" s="32"/>
      <c r="CQ514" s="32"/>
      <c r="CR514" s="32"/>
      <c r="CS514" s="32"/>
      <c r="CT514" s="32"/>
      <c r="CU514" s="32"/>
      <c r="CV514" s="32"/>
      <c r="CW514" s="32"/>
      <c r="CX514" s="32"/>
      <c r="CY514" s="32"/>
      <c r="CZ514" s="32"/>
      <c r="DA514" s="32"/>
      <c r="DB514" s="32"/>
      <c r="DC514" s="32"/>
      <c r="DD514" s="32"/>
      <c r="DE514" s="32"/>
      <c r="DF514" s="32"/>
      <c r="DG514" s="32"/>
      <c r="DH514" s="32"/>
      <c r="DI514" s="32"/>
      <c r="DJ514" s="32"/>
      <c r="DK514" s="32"/>
      <c r="DL514" s="32"/>
      <c r="DM514" s="32"/>
      <c r="DN514" s="32"/>
      <c r="DO514" s="32"/>
      <c r="DP514" s="32"/>
      <c r="DQ514" s="32"/>
      <c r="DR514" s="32"/>
      <c r="DS514" s="32"/>
      <c r="DT514" s="32"/>
      <c r="DU514" s="32"/>
      <c r="DV514" s="32"/>
      <c r="DW514" s="32"/>
      <c r="DX514" s="32"/>
      <c r="DY514" s="32"/>
      <c r="DZ514" s="32"/>
      <c r="EA514" s="32"/>
      <c r="EB514" s="32"/>
      <c r="EC514" s="32"/>
      <c r="ED514" s="32"/>
      <c r="EE514" s="32"/>
      <c r="EF514" s="32"/>
      <c r="EG514" s="32"/>
      <c r="EH514" s="32"/>
      <c r="EI514" s="32"/>
      <c r="EJ514" s="32"/>
      <c r="EK514" s="32"/>
      <c r="EL514" s="32"/>
      <c r="EM514" s="32"/>
      <c r="EN514" s="32"/>
      <c r="EO514" s="32"/>
      <c r="EP514" s="32"/>
      <c r="EQ514" s="32"/>
      <c r="ER514" s="32"/>
      <c r="ES514" s="32"/>
      <c r="ET514" s="32"/>
      <c r="EU514" s="32"/>
      <c r="EV514" s="32"/>
      <c r="EW514" s="32"/>
      <c r="EX514" s="32"/>
      <c r="EY514" s="32"/>
      <c r="EZ514" s="32"/>
      <c r="FA514" s="32"/>
      <c r="FB514" s="32"/>
      <c r="FC514" s="32"/>
      <c r="FD514" s="32"/>
      <c r="FE514" s="32"/>
      <c r="FF514" s="32"/>
      <c r="FG514" s="32"/>
      <c r="FH514" s="32"/>
      <c r="FI514" s="32"/>
      <c r="FJ514" s="32"/>
      <c r="FK514" s="32"/>
      <c r="FL514" s="32"/>
      <c r="FM514" s="32"/>
      <c r="FN514" s="32"/>
      <c r="FO514" s="32"/>
      <c r="FP514" s="32"/>
      <c r="FQ514" s="32"/>
      <c r="FR514" s="32"/>
      <c r="FS514" s="32"/>
      <c r="FT514" s="32"/>
      <c r="FU514" s="32"/>
      <c r="FV514" s="32"/>
      <c r="FW514" s="32"/>
      <c r="FX514" s="32"/>
      <c r="FY514" s="32"/>
      <c r="FZ514" s="32"/>
      <c r="GA514" s="32"/>
      <c r="GB514" s="32"/>
      <c r="GC514" s="32"/>
      <c r="GD514" s="32"/>
      <c r="GE514" s="32"/>
      <c r="GF514" s="32"/>
      <c r="GG514" s="32"/>
      <c r="GH514" s="32"/>
      <c r="GI514" s="32"/>
      <c r="GJ514" s="32"/>
      <c r="GK514" s="32"/>
      <c r="GL514" s="32"/>
      <c r="GM514" s="32"/>
      <c r="GN514" s="32"/>
      <c r="GO514" s="32"/>
      <c r="GP514" s="32"/>
      <c r="GQ514" s="32"/>
      <c r="GR514" s="32"/>
      <c r="GS514" s="32"/>
      <c r="GT514" s="32"/>
      <c r="GU514" s="32"/>
      <c r="GV514" s="32"/>
      <c r="GW514" s="32"/>
      <c r="GX514" s="32"/>
      <c r="GY514" s="32"/>
      <c r="GZ514" s="32"/>
      <c r="HA514" s="32"/>
      <c r="HB514" s="32"/>
      <c r="HC514" s="32"/>
      <c r="HD514" s="32"/>
      <c r="HE514" s="32"/>
      <c r="HF514" s="32"/>
      <c r="HG514" s="32"/>
      <c r="HH514" s="32"/>
      <c r="HI514" s="32"/>
      <c r="HJ514" s="32"/>
      <c r="HK514" s="32"/>
      <c r="HL514" s="32"/>
      <c r="HM514" s="32"/>
      <c r="HN514" s="32"/>
      <c r="HO514" s="32"/>
      <c r="HP514" s="32"/>
      <c r="HQ514" s="32"/>
      <c r="HR514" s="32"/>
      <c r="HS514" s="32"/>
      <c r="HT514" s="32"/>
      <c r="HU514" s="32"/>
      <c r="HV514" s="32"/>
      <c r="HW514" s="32"/>
      <c r="HX514" s="32"/>
      <c r="HY514" s="32"/>
      <c r="HZ514" s="32"/>
      <c r="IA514" s="32"/>
      <c r="IB514" s="32"/>
      <c r="IC514" s="32"/>
      <c r="ID514" s="32"/>
      <c r="IE514" s="32"/>
      <c r="IF514" s="32"/>
      <c r="IG514" s="32"/>
      <c r="IH514" s="32"/>
      <c r="II514" s="32"/>
      <c r="IJ514" s="32"/>
      <c r="IK514" s="32"/>
      <c r="IL514" s="32"/>
      <c r="IM514" s="32"/>
      <c r="IN514" s="32"/>
      <c r="IO514" s="32"/>
      <c r="IP514" s="32"/>
      <c r="IQ514" s="32"/>
      <c r="IR514" s="32"/>
      <c r="IS514" s="32"/>
      <c r="IT514" s="32"/>
      <c r="IU514" s="32"/>
      <c r="IV514" s="32"/>
    </row>
    <row r="515" spans="1:256" s="6" customFormat="1" ht="27.6" x14ac:dyDescent="0.3">
      <c r="A515" s="28" t="s">
        <v>554</v>
      </c>
      <c r="B515" s="28" t="s">
        <v>326</v>
      </c>
      <c r="C515" s="63" t="s">
        <v>35</v>
      </c>
      <c r="D515" s="63" t="s">
        <v>39</v>
      </c>
      <c r="E515" s="63" t="s">
        <v>68</v>
      </c>
      <c r="F515" s="63" t="s">
        <v>42</v>
      </c>
      <c r="G515" s="63">
        <v>25401</v>
      </c>
      <c r="H515" s="63" t="s">
        <v>291</v>
      </c>
      <c r="I515" s="55" t="s">
        <v>113</v>
      </c>
      <c r="J515" s="64" t="s">
        <v>114</v>
      </c>
      <c r="K515" s="55"/>
      <c r="L515" s="55"/>
      <c r="M515" s="55" t="s">
        <v>287</v>
      </c>
      <c r="N515" s="55">
        <v>1</v>
      </c>
      <c r="O515" s="55">
        <v>4.5199999999999996</v>
      </c>
      <c r="P515" s="58" t="s">
        <v>211</v>
      </c>
      <c r="Q515" s="103">
        <f t="shared" si="6"/>
        <v>4.5199999999999996</v>
      </c>
      <c r="R515" s="73"/>
      <c r="S515" s="73"/>
      <c r="T515" s="73"/>
      <c r="U515" s="73"/>
      <c r="V515" s="73">
        <v>4.5199999999999996</v>
      </c>
      <c r="W515" s="73"/>
      <c r="X515" s="73"/>
      <c r="Y515" s="73"/>
      <c r="Z515" s="73"/>
      <c r="AA515" s="73"/>
      <c r="AB515" s="73"/>
      <c r="AC515" s="73"/>
      <c r="AD515" s="45"/>
      <c r="AE515" s="37"/>
      <c r="AF515" s="32"/>
      <c r="AG515" s="32"/>
      <c r="AH515" s="32"/>
      <c r="AI515" s="32"/>
      <c r="AJ515" s="32"/>
      <c r="AK515" s="32"/>
      <c r="AL515" s="32"/>
      <c r="AM515" s="32"/>
      <c r="AN515" s="32"/>
      <c r="AO515" s="32"/>
      <c r="AP515" s="32"/>
      <c r="AQ515" s="32"/>
      <c r="AR515" s="32"/>
      <c r="AS515" s="32"/>
      <c r="AT515" s="32"/>
      <c r="AU515" s="32"/>
      <c r="AV515" s="32"/>
      <c r="AW515" s="32"/>
      <c r="AX515" s="32"/>
      <c r="AY515" s="32"/>
      <c r="AZ515" s="32"/>
      <c r="BA515" s="32"/>
      <c r="BB515" s="32"/>
      <c r="BC515" s="32"/>
      <c r="BD515" s="32"/>
      <c r="BE515" s="32"/>
      <c r="BF515" s="32"/>
      <c r="BG515" s="32"/>
      <c r="BH515" s="32"/>
      <c r="BI515" s="32"/>
      <c r="BJ515" s="32"/>
      <c r="BK515" s="32"/>
      <c r="BL515" s="32"/>
      <c r="BM515" s="32"/>
      <c r="BN515" s="32"/>
      <c r="BO515" s="32"/>
      <c r="BP515" s="32"/>
      <c r="BQ515" s="32"/>
      <c r="BR515" s="32"/>
      <c r="BS515" s="32"/>
      <c r="BT515" s="32"/>
      <c r="BU515" s="32"/>
      <c r="BV515" s="32"/>
      <c r="BW515" s="32"/>
      <c r="BX515" s="32"/>
      <c r="BY515" s="32"/>
      <c r="BZ515" s="32"/>
      <c r="CA515" s="32"/>
      <c r="CB515" s="32"/>
      <c r="CC515" s="32"/>
      <c r="CD515" s="32"/>
      <c r="CE515" s="32"/>
      <c r="CF515" s="32"/>
      <c r="CG515" s="32"/>
      <c r="CH515" s="32"/>
      <c r="CI515" s="32"/>
      <c r="CJ515" s="32"/>
      <c r="CK515" s="32"/>
      <c r="CL515" s="32"/>
      <c r="CM515" s="32"/>
      <c r="CN515" s="32"/>
      <c r="CO515" s="32"/>
      <c r="CP515" s="32"/>
      <c r="CQ515" s="32"/>
      <c r="CR515" s="32"/>
      <c r="CS515" s="32"/>
      <c r="CT515" s="32"/>
      <c r="CU515" s="32"/>
      <c r="CV515" s="32"/>
      <c r="CW515" s="32"/>
      <c r="CX515" s="32"/>
      <c r="CY515" s="32"/>
      <c r="CZ515" s="32"/>
      <c r="DA515" s="32"/>
      <c r="DB515" s="32"/>
      <c r="DC515" s="32"/>
      <c r="DD515" s="32"/>
      <c r="DE515" s="32"/>
      <c r="DF515" s="32"/>
      <c r="DG515" s="32"/>
      <c r="DH515" s="32"/>
      <c r="DI515" s="32"/>
      <c r="DJ515" s="32"/>
      <c r="DK515" s="32"/>
      <c r="DL515" s="32"/>
      <c r="DM515" s="32"/>
      <c r="DN515" s="32"/>
      <c r="DO515" s="32"/>
      <c r="DP515" s="32"/>
      <c r="DQ515" s="32"/>
      <c r="DR515" s="32"/>
      <c r="DS515" s="32"/>
      <c r="DT515" s="32"/>
      <c r="DU515" s="32"/>
      <c r="DV515" s="32"/>
      <c r="DW515" s="32"/>
      <c r="DX515" s="32"/>
      <c r="DY515" s="32"/>
      <c r="DZ515" s="32"/>
      <c r="EA515" s="32"/>
      <c r="EB515" s="32"/>
      <c r="EC515" s="32"/>
      <c r="ED515" s="32"/>
      <c r="EE515" s="32"/>
      <c r="EF515" s="32"/>
      <c r="EG515" s="32"/>
      <c r="EH515" s="32"/>
      <c r="EI515" s="32"/>
      <c r="EJ515" s="32"/>
      <c r="EK515" s="32"/>
      <c r="EL515" s="32"/>
      <c r="EM515" s="32"/>
      <c r="EN515" s="32"/>
      <c r="EO515" s="32"/>
      <c r="EP515" s="32"/>
      <c r="EQ515" s="32"/>
      <c r="ER515" s="32"/>
      <c r="ES515" s="32"/>
      <c r="ET515" s="32"/>
      <c r="EU515" s="32"/>
      <c r="EV515" s="32"/>
      <c r="EW515" s="32"/>
      <c r="EX515" s="32"/>
      <c r="EY515" s="32"/>
      <c r="EZ515" s="32"/>
      <c r="FA515" s="32"/>
      <c r="FB515" s="32"/>
      <c r="FC515" s="32"/>
      <c r="FD515" s="32"/>
      <c r="FE515" s="32"/>
      <c r="FF515" s="32"/>
      <c r="FG515" s="32"/>
      <c r="FH515" s="32"/>
      <c r="FI515" s="32"/>
      <c r="FJ515" s="32"/>
      <c r="FK515" s="32"/>
      <c r="FL515" s="32"/>
      <c r="FM515" s="32"/>
      <c r="FN515" s="32"/>
      <c r="FO515" s="32"/>
      <c r="FP515" s="32"/>
      <c r="FQ515" s="32"/>
      <c r="FR515" s="32"/>
      <c r="FS515" s="32"/>
      <c r="FT515" s="32"/>
      <c r="FU515" s="32"/>
      <c r="FV515" s="32"/>
      <c r="FW515" s="32"/>
      <c r="FX515" s="32"/>
      <c r="FY515" s="32"/>
      <c r="FZ515" s="32"/>
      <c r="GA515" s="32"/>
      <c r="GB515" s="32"/>
      <c r="GC515" s="32"/>
      <c r="GD515" s="32"/>
      <c r="GE515" s="32"/>
      <c r="GF515" s="32"/>
      <c r="GG515" s="32"/>
      <c r="GH515" s="32"/>
      <c r="GI515" s="32"/>
      <c r="GJ515" s="32"/>
      <c r="GK515" s="32"/>
      <c r="GL515" s="32"/>
      <c r="GM515" s="32"/>
      <c r="GN515" s="32"/>
      <c r="GO515" s="32"/>
      <c r="GP515" s="32"/>
      <c r="GQ515" s="32"/>
      <c r="GR515" s="32"/>
      <c r="GS515" s="32"/>
      <c r="GT515" s="32"/>
      <c r="GU515" s="32"/>
      <c r="GV515" s="32"/>
      <c r="GW515" s="32"/>
      <c r="GX515" s="32"/>
      <c r="GY515" s="32"/>
      <c r="GZ515" s="32"/>
      <c r="HA515" s="32"/>
      <c r="HB515" s="32"/>
      <c r="HC515" s="32"/>
      <c r="HD515" s="32"/>
      <c r="HE515" s="32"/>
      <c r="HF515" s="32"/>
      <c r="HG515" s="32"/>
      <c r="HH515" s="32"/>
      <c r="HI515" s="32"/>
      <c r="HJ515" s="32"/>
      <c r="HK515" s="32"/>
      <c r="HL515" s="32"/>
      <c r="HM515" s="32"/>
      <c r="HN515" s="32"/>
      <c r="HO515" s="32"/>
      <c r="HP515" s="32"/>
      <c r="HQ515" s="32"/>
      <c r="HR515" s="32"/>
      <c r="HS515" s="32"/>
      <c r="HT515" s="32"/>
      <c r="HU515" s="32"/>
      <c r="HV515" s="32"/>
      <c r="HW515" s="32"/>
      <c r="HX515" s="32"/>
      <c r="HY515" s="32"/>
      <c r="HZ515" s="32"/>
      <c r="IA515" s="32"/>
      <c r="IB515" s="32"/>
      <c r="IC515" s="32"/>
      <c r="ID515" s="32"/>
      <c r="IE515" s="32"/>
      <c r="IF515" s="32"/>
      <c r="IG515" s="32"/>
      <c r="IH515" s="32"/>
      <c r="II515" s="32"/>
      <c r="IJ515" s="32"/>
      <c r="IK515" s="32"/>
      <c r="IL515" s="32"/>
      <c r="IM515" s="32"/>
      <c r="IN515" s="32"/>
      <c r="IO515" s="32"/>
      <c r="IP515" s="32"/>
      <c r="IQ515" s="32"/>
      <c r="IR515" s="32"/>
      <c r="IS515" s="32"/>
      <c r="IT515" s="32"/>
      <c r="IU515" s="32"/>
      <c r="IV515" s="32"/>
    </row>
    <row r="516" spans="1:256" s="6" customFormat="1" ht="13.8" x14ac:dyDescent="0.3">
      <c r="A516" s="28" t="s">
        <v>554</v>
      </c>
      <c r="B516" s="28" t="s">
        <v>326</v>
      </c>
      <c r="C516" s="63" t="s">
        <v>35</v>
      </c>
      <c r="D516" s="63" t="s">
        <v>39</v>
      </c>
      <c r="E516" s="63" t="s">
        <v>68</v>
      </c>
      <c r="F516" s="63" t="s">
        <v>69</v>
      </c>
      <c r="G516" s="63">
        <v>21101</v>
      </c>
      <c r="H516" s="63" t="s">
        <v>329</v>
      </c>
      <c r="I516" s="55" t="s">
        <v>341</v>
      </c>
      <c r="J516" s="64" t="s">
        <v>340</v>
      </c>
      <c r="K516" s="55"/>
      <c r="L516" s="55"/>
      <c r="M516" s="55" t="s">
        <v>287</v>
      </c>
      <c r="N516" s="55">
        <v>1</v>
      </c>
      <c r="O516" s="55">
        <v>1249</v>
      </c>
      <c r="P516" s="58" t="s">
        <v>211</v>
      </c>
      <c r="Q516" s="103">
        <f t="shared" si="6"/>
        <v>1249</v>
      </c>
      <c r="R516" s="73"/>
      <c r="S516" s="73"/>
      <c r="T516" s="73"/>
      <c r="U516" s="73"/>
      <c r="V516" s="73">
        <v>1249</v>
      </c>
      <c r="W516" s="73"/>
      <c r="X516" s="73"/>
      <c r="Y516" s="73"/>
      <c r="Z516" s="73"/>
      <c r="AA516" s="73"/>
      <c r="AB516" s="73"/>
      <c r="AC516" s="73"/>
      <c r="AD516" s="45"/>
      <c r="AE516" s="37"/>
      <c r="AF516" s="32"/>
      <c r="AG516" s="32"/>
      <c r="AH516" s="32"/>
      <c r="AI516" s="32"/>
      <c r="AJ516" s="32"/>
      <c r="AK516" s="32"/>
      <c r="AL516" s="32"/>
      <c r="AM516" s="32"/>
      <c r="AN516" s="32"/>
      <c r="AO516" s="32"/>
      <c r="AP516" s="32"/>
      <c r="AQ516" s="32"/>
      <c r="AR516" s="32"/>
      <c r="AS516" s="32"/>
      <c r="AT516" s="32"/>
      <c r="AU516" s="32"/>
      <c r="AV516" s="32"/>
      <c r="AW516" s="32"/>
      <c r="AX516" s="32"/>
      <c r="AY516" s="32"/>
      <c r="AZ516" s="32"/>
      <c r="BA516" s="32"/>
      <c r="BB516" s="32"/>
      <c r="BC516" s="32"/>
      <c r="BD516" s="32"/>
      <c r="BE516" s="32"/>
      <c r="BF516" s="32"/>
      <c r="BG516" s="32"/>
      <c r="BH516" s="32"/>
      <c r="BI516" s="32"/>
      <c r="BJ516" s="32"/>
      <c r="BK516" s="32"/>
      <c r="BL516" s="32"/>
      <c r="BM516" s="32"/>
      <c r="BN516" s="32"/>
      <c r="BO516" s="32"/>
      <c r="BP516" s="32"/>
      <c r="BQ516" s="32"/>
      <c r="BR516" s="32"/>
      <c r="BS516" s="32"/>
      <c r="BT516" s="32"/>
      <c r="BU516" s="32"/>
      <c r="BV516" s="32"/>
      <c r="BW516" s="32"/>
      <c r="BX516" s="32"/>
      <c r="BY516" s="32"/>
      <c r="BZ516" s="32"/>
      <c r="CA516" s="32"/>
      <c r="CB516" s="32"/>
      <c r="CC516" s="32"/>
      <c r="CD516" s="32"/>
      <c r="CE516" s="32"/>
      <c r="CF516" s="32"/>
      <c r="CG516" s="32"/>
      <c r="CH516" s="32"/>
      <c r="CI516" s="32"/>
      <c r="CJ516" s="32"/>
      <c r="CK516" s="32"/>
      <c r="CL516" s="32"/>
      <c r="CM516" s="32"/>
      <c r="CN516" s="32"/>
      <c r="CO516" s="32"/>
      <c r="CP516" s="32"/>
      <c r="CQ516" s="32"/>
      <c r="CR516" s="32"/>
      <c r="CS516" s="32"/>
      <c r="CT516" s="32"/>
      <c r="CU516" s="32"/>
      <c r="CV516" s="32"/>
      <c r="CW516" s="32"/>
      <c r="CX516" s="32"/>
      <c r="CY516" s="32"/>
      <c r="CZ516" s="32"/>
      <c r="DA516" s="32"/>
      <c r="DB516" s="32"/>
      <c r="DC516" s="32"/>
      <c r="DD516" s="32"/>
      <c r="DE516" s="32"/>
      <c r="DF516" s="32"/>
      <c r="DG516" s="32"/>
      <c r="DH516" s="32"/>
      <c r="DI516" s="32"/>
      <c r="DJ516" s="32"/>
      <c r="DK516" s="32"/>
      <c r="DL516" s="32"/>
      <c r="DM516" s="32"/>
      <c r="DN516" s="32"/>
      <c r="DO516" s="32"/>
      <c r="DP516" s="32"/>
      <c r="DQ516" s="32"/>
      <c r="DR516" s="32"/>
      <c r="DS516" s="32"/>
      <c r="DT516" s="32"/>
      <c r="DU516" s="32"/>
      <c r="DV516" s="32"/>
      <c r="DW516" s="32"/>
      <c r="DX516" s="32"/>
      <c r="DY516" s="32"/>
      <c r="DZ516" s="32"/>
      <c r="EA516" s="32"/>
      <c r="EB516" s="32"/>
      <c r="EC516" s="32"/>
      <c r="ED516" s="32"/>
      <c r="EE516" s="32"/>
      <c r="EF516" s="32"/>
      <c r="EG516" s="32"/>
      <c r="EH516" s="32"/>
      <c r="EI516" s="32"/>
      <c r="EJ516" s="32"/>
      <c r="EK516" s="32"/>
      <c r="EL516" s="32"/>
      <c r="EM516" s="32"/>
      <c r="EN516" s="32"/>
      <c r="EO516" s="32"/>
      <c r="EP516" s="32"/>
      <c r="EQ516" s="32"/>
      <c r="ER516" s="32"/>
      <c r="ES516" s="32"/>
      <c r="ET516" s="32"/>
      <c r="EU516" s="32"/>
      <c r="EV516" s="32"/>
      <c r="EW516" s="32"/>
      <c r="EX516" s="32"/>
      <c r="EY516" s="32"/>
      <c r="EZ516" s="32"/>
      <c r="FA516" s="32"/>
      <c r="FB516" s="32"/>
      <c r="FC516" s="32"/>
      <c r="FD516" s="32"/>
      <c r="FE516" s="32"/>
      <c r="FF516" s="32"/>
      <c r="FG516" s="32"/>
      <c r="FH516" s="32"/>
      <c r="FI516" s="32"/>
      <c r="FJ516" s="32"/>
      <c r="FK516" s="32"/>
      <c r="FL516" s="32"/>
      <c r="FM516" s="32"/>
      <c r="FN516" s="32"/>
      <c r="FO516" s="32"/>
      <c r="FP516" s="32"/>
      <c r="FQ516" s="32"/>
      <c r="FR516" s="32"/>
      <c r="FS516" s="32"/>
      <c r="FT516" s="32"/>
      <c r="FU516" s="32"/>
      <c r="FV516" s="32"/>
      <c r="FW516" s="32"/>
      <c r="FX516" s="32"/>
      <c r="FY516" s="32"/>
      <c r="FZ516" s="32"/>
      <c r="GA516" s="32"/>
      <c r="GB516" s="32"/>
      <c r="GC516" s="32"/>
      <c r="GD516" s="32"/>
      <c r="GE516" s="32"/>
      <c r="GF516" s="32"/>
      <c r="GG516" s="32"/>
      <c r="GH516" s="32"/>
      <c r="GI516" s="32"/>
      <c r="GJ516" s="32"/>
      <c r="GK516" s="32"/>
      <c r="GL516" s="32"/>
      <c r="GM516" s="32"/>
      <c r="GN516" s="32"/>
      <c r="GO516" s="32"/>
      <c r="GP516" s="32"/>
      <c r="GQ516" s="32"/>
      <c r="GR516" s="32"/>
      <c r="GS516" s="32"/>
      <c r="GT516" s="32"/>
      <c r="GU516" s="32"/>
      <c r="GV516" s="32"/>
      <c r="GW516" s="32"/>
      <c r="GX516" s="32"/>
      <c r="GY516" s="32"/>
      <c r="GZ516" s="32"/>
      <c r="HA516" s="32"/>
      <c r="HB516" s="32"/>
      <c r="HC516" s="32"/>
      <c r="HD516" s="32"/>
      <c r="HE516" s="32"/>
      <c r="HF516" s="32"/>
      <c r="HG516" s="32"/>
      <c r="HH516" s="32"/>
      <c r="HI516" s="32"/>
      <c r="HJ516" s="32"/>
      <c r="HK516" s="32"/>
      <c r="HL516" s="32"/>
      <c r="HM516" s="32"/>
      <c r="HN516" s="32"/>
      <c r="HO516" s="32"/>
      <c r="HP516" s="32"/>
      <c r="HQ516" s="32"/>
      <c r="HR516" s="32"/>
      <c r="HS516" s="32"/>
      <c r="HT516" s="32"/>
      <c r="HU516" s="32"/>
      <c r="HV516" s="32"/>
      <c r="HW516" s="32"/>
      <c r="HX516" s="32"/>
      <c r="HY516" s="32"/>
      <c r="HZ516" s="32"/>
      <c r="IA516" s="32"/>
      <c r="IB516" s="32"/>
      <c r="IC516" s="32"/>
      <c r="ID516" s="32"/>
      <c r="IE516" s="32"/>
      <c r="IF516" s="32"/>
      <c r="IG516" s="32"/>
      <c r="IH516" s="32"/>
      <c r="II516" s="32"/>
      <c r="IJ516" s="32"/>
      <c r="IK516" s="32"/>
      <c r="IL516" s="32"/>
      <c r="IM516" s="32"/>
      <c r="IN516" s="32"/>
      <c r="IO516" s="32"/>
      <c r="IP516" s="32"/>
      <c r="IQ516" s="32"/>
      <c r="IR516" s="32"/>
      <c r="IS516" s="32"/>
      <c r="IT516" s="32"/>
      <c r="IU516" s="32"/>
      <c r="IV516" s="32"/>
    </row>
    <row r="517" spans="1:256" s="6" customFormat="1" ht="13.8" x14ac:dyDescent="0.3">
      <c r="A517" s="28" t="s">
        <v>554</v>
      </c>
      <c r="B517" s="28" t="s">
        <v>326</v>
      </c>
      <c r="C517" s="63" t="s">
        <v>35</v>
      </c>
      <c r="D517" s="63" t="s">
        <v>39</v>
      </c>
      <c r="E517" s="63" t="s">
        <v>68</v>
      </c>
      <c r="F517" s="63" t="s">
        <v>69</v>
      </c>
      <c r="G517" s="63">
        <v>21101</v>
      </c>
      <c r="H517" s="63" t="s">
        <v>329</v>
      </c>
      <c r="I517" s="55" t="s">
        <v>137</v>
      </c>
      <c r="J517" s="64" t="s">
        <v>138</v>
      </c>
      <c r="K517" s="55"/>
      <c r="L517" s="55"/>
      <c r="M517" s="55" t="s">
        <v>122</v>
      </c>
      <c r="N517" s="55">
        <v>1</v>
      </c>
      <c r="O517" s="55">
        <v>969.76</v>
      </c>
      <c r="P517" s="58" t="s">
        <v>211</v>
      </c>
      <c r="Q517" s="103">
        <f t="shared" si="6"/>
        <v>969.76</v>
      </c>
      <c r="R517" s="73"/>
      <c r="S517" s="73"/>
      <c r="T517" s="73"/>
      <c r="U517" s="73"/>
      <c r="V517" s="73">
        <v>969.76</v>
      </c>
      <c r="W517" s="73"/>
      <c r="X517" s="73"/>
      <c r="Y517" s="73"/>
      <c r="Z517" s="73"/>
      <c r="AA517" s="73"/>
      <c r="AB517" s="73"/>
      <c r="AC517" s="73"/>
      <c r="AD517" s="45"/>
      <c r="AE517" s="37"/>
      <c r="AF517" s="32"/>
      <c r="AG517" s="32"/>
      <c r="AH517" s="32"/>
      <c r="AI517" s="32"/>
      <c r="AJ517" s="32"/>
      <c r="AK517" s="32"/>
      <c r="AL517" s="32"/>
      <c r="AM517" s="32"/>
      <c r="AN517" s="32"/>
      <c r="AO517" s="32"/>
      <c r="AP517" s="32"/>
      <c r="AQ517" s="32"/>
      <c r="AR517" s="32"/>
      <c r="AS517" s="32"/>
      <c r="AT517" s="32"/>
      <c r="AU517" s="32"/>
      <c r="AV517" s="32"/>
      <c r="AW517" s="32"/>
      <c r="AX517" s="32"/>
      <c r="AY517" s="32"/>
      <c r="AZ517" s="32"/>
      <c r="BA517" s="32"/>
      <c r="BB517" s="32"/>
      <c r="BC517" s="32"/>
      <c r="BD517" s="32"/>
      <c r="BE517" s="32"/>
      <c r="BF517" s="32"/>
      <c r="BG517" s="32"/>
      <c r="BH517" s="32"/>
      <c r="BI517" s="32"/>
      <c r="BJ517" s="32"/>
      <c r="BK517" s="32"/>
      <c r="BL517" s="32"/>
      <c r="BM517" s="32"/>
      <c r="BN517" s="32"/>
      <c r="BO517" s="32"/>
      <c r="BP517" s="32"/>
      <c r="BQ517" s="32"/>
      <c r="BR517" s="32"/>
      <c r="BS517" s="32"/>
      <c r="BT517" s="32"/>
      <c r="BU517" s="32"/>
      <c r="BV517" s="32"/>
      <c r="BW517" s="32"/>
      <c r="BX517" s="32"/>
      <c r="BY517" s="32"/>
      <c r="BZ517" s="32"/>
      <c r="CA517" s="32"/>
      <c r="CB517" s="32"/>
      <c r="CC517" s="32"/>
      <c r="CD517" s="32"/>
      <c r="CE517" s="32"/>
      <c r="CF517" s="32"/>
      <c r="CG517" s="32"/>
      <c r="CH517" s="32"/>
      <c r="CI517" s="32"/>
      <c r="CJ517" s="32"/>
      <c r="CK517" s="32"/>
      <c r="CL517" s="32"/>
      <c r="CM517" s="32"/>
      <c r="CN517" s="32"/>
      <c r="CO517" s="32"/>
      <c r="CP517" s="32"/>
      <c r="CQ517" s="32"/>
      <c r="CR517" s="32"/>
      <c r="CS517" s="32"/>
      <c r="CT517" s="32"/>
      <c r="CU517" s="32"/>
      <c r="CV517" s="32"/>
      <c r="CW517" s="32"/>
      <c r="CX517" s="32"/>
      <c r="CY517" s="32"/>
      <c r="CZ517" s="32"/>
      <c r="DA517" s="32"/>
      <c r="DB517" s="32"/>
      <c r="DC517" s="32"/>
      <c r="DD517" s="32"/>
      <c r="DE517" s="32"/>
      <c r="DF517" s="32"/>
      <c r="DG517" s="32"/>
      <c r="DH517" s="32"/>
      <c r="DI517" s="32"/>
      <c r="DJ517" s="32"/>
      <c r="DK517" s="32"/>
      <c r="DL517" s="32"/>
      <c r="DM517" s="32"/>
      <c r="DN517" s="32"/>
      <c r="DO517" s="32"/>
      <c r="DP517" s="32"/>
      <c r="DQ517" s="32"/>
      <c r="DR517" s="32"/>
      <c r="DS517" s="32"/>
      <c r="DT517" s="32"/>
      <c r="DU517" s="32"/>
      <c r="DV517" s="32"/>
      <c r="DW517" s="32"/>
      <c r="DX517" s="32"/>
      <c r="DY517" s="32"/>
      <c r="DZ517" s="32"/>
      <c r="EA517" s="32"/>
      <c r="EB517" s="32"/>
      <c r="EC517" s="32"/>
      <c r="ED517" s="32"/>
      <c r="EE517" s="32"/>
      <c r="EF517" s="32"/>
      <c r="EG517" s="32"/>
      <c r="EH517" s="32"/>
      <c r="EI517" s="32"/>
      <c r="EJ517" s="32"/>
      <c r="EK517" s="32"/>
      <c r="EL517" s="32"/>
      <c r="EM517" s="32"/>
      <c r="EN517" s="32"/>
      <c r="EO517" s="32"/>
      <c r="EP517" s="32"/>
      <c r="EQ517" s="32"/>
      <c r="ER517" s="32"/>
      <c r="ES517" s="32"/>
      <c r="ET517" s="32"/>
      <c r="EU517" s="32"/>
      <c r="EV517" s="32"/>
      <c r="EW517" s="32"/>
      <c r="EX517" s="32"/>
      <c r="EY517" s="32"/>
      <c r="EZ517" s="32"/>
      <c r="FA517" s="32"/>
      <c r="FB517" s="32"/>
      <c r="FC517" s="32"/>
      <c r="FD517" s="32"/>
      <c r="FE517" s="32"/>
      <c r="FF517" s="32"/>
      <c r="FG517" s="32"/>
      <c r="FH517" s="32"/>
      <c r="FI517" s="32"/>
      <c r="FJ517" s="32"/>
      <c r="FK517" s="32"/>
      <c r="FL517" s="32"/>
      <c r="FM517" s="32"/>
      <c r="FN517" s="32"/>
      <c r="FO517" s="32"/>
      <c r="FP517" s="32"/>
      <c r="FQ517" s="32"/>
      <c r="FR517" s="32"/>
      <c r="FS517" s="32"/>
      <c r="FT517" s="32"/>
      <c r="FU517" s="32"/>
      <c r="FV517" s="32"/>
      <c r="FW517" s="32"/>
      <c r="FX517" s="32"/>
      <c r="FY517" s="32"/>
      <c r="FZ517" s="32"/>
      <c r="GA517" s="32"/>
      <c r="GB517" s="32"/>
      <c r="GC517" s="32"/>
      <c r="GD517" s="32"/>
      <c r="GE517" s="32"/>
      <c r="GF517" s="32"/>
      <c r="GG517" s="32"/>
      <c r="GH517" s="32"/>
      <c r="GI517" s="32"/>
      <c r="GJ517" s="32"/>
      <c r="GK517" s="32"/>
      <c r="GL517" s="32"/>
      <c r="GM517" s="32"/>
      <c r="GN517" s="32"/>
      <c r="GO517" s="32"/>
      <c r="GP517" s="32"/>
      <c r="GQ517" s="32"/>
      <c r="GR517" s="32"/>
      <c r="GS517" s="32"/>
      <c r="GT517" s="32"/>
      <c r="GU517" s="32"/>
      <c r="GV517" s="32"/>
      <c r="GW517" s="32"/>
      <c r="GX517" s="32"/>
      <c r="GY517" s="32"/>
      <c r="GZ517" s="32"/>
      <c r="HA517" s="32"/>
      <c r="HB517" s="32"/>
      <c r="HC517" s="32"/>
      <c r="HD517" s="32"/>
      <c r="HE517" s="32"/>
      <c r="HF517" s="32"/>
      <c r="HG517" s="32"/>
      <c r="HH517" s="32"/>
      <c r="HI517" s="32"/>
      <c r="HJ517" s="32"/>
      <c r="HK517" s="32"/>
      <c r="HL517" s="32"/>
      <c r="HM517" s="32"/>
      <c r="HN517" s="32"/>
      <c r="HO517" s="32"/>
      <c r="HP517" s="32"/>
      <c r="HQ517" s="32"/>
      <c r="HR517" s="32"/>
      <c r="HS517" s="32"/>
      <c r="HT517" s="32"/>
      <c r="HU517" s="32"/>
      <c r="HV517" s="32"/>
      <c r="HW517" s="32"/>
      <c r="HX517" s="32"/>
      <c r="HY517" s="32"/>
      <c r="HZ517" s="32"/>
      <c r="IA517" s="32"/>
      <c r="IB517" s="32"/>
      <c r="IC517" s="32"/>
      <c r="ID517" s="32"/>
      <c r="IE517" s="32"/>
      <c r="IF517" s="32"/>
      <c r="IG517" s="32"/>
      <c r="IH517" s="32"/>
      <c r="II517" s="32"/>
      <c r="IJ517" s="32"/>
      <c r="IK517" s="32"/>
      <c r="IL517" s="32"/>
      <c r="IM517" s="32"/>
      <c r="IN517" s="32"/>
      <c r="IO517" s="32"/>
      <c r="IP517" s="32"/>
      <c r="IQ517" s="32"/>
      <c r="IR517" s="32"/>
      <c r="IS517" s="32"/>
      <c r="IT517" s="32"/>
      <c r="IU517" s="32"/>
      <c r="IV517" s="32"/>
    </row>
    <row r="518" spans="1:256" s="6" customFormat="1" ht="13.8" x14ac:dyDescent="0.3">
      <c r="A518" s="28" t="s">
        <v>554</v>
      </c>
      <c r="B518" s="28" t="s">
        <v>326</v>
      </c>
      <c r="C518" s="63" t="s">
        <v>35</v>
      </c>
      <c r="D518" s="63" t="s">
        <v>39</v>
      </c>
      <c r="E518" s="63" t="s">
        <v>68</v>
      </c>
      <c r="F518" s="63" t="s">
        <v>69</v>
      </c>
      <c r="G518" s="63">
        <v>21101</v>
      </c>
      <c r="H518" s="63" t="s">
        <v>329</v>
      </c>
      <c r="I518" s="55" t="s">
        <v>159</v>
      </c>
      <c r="J518" s="64" t="s">
        <v>160</v>
      </c>
      <c r="K518" s="55"/>
      <c r="L518" s="55"/>
      <c r="M518" s="55" t="s">
        <v>122</v>
      </c>
      <c r="N518" s="55">
        <v>1</v>
      </c>
      <c r="O518" s="55">
        <v>1216.8399999999999</v>
      </c>
      <c r="P518" s="58" t="s">
        <v>211</v>
      </c>
      <c r="Q518" s="103">
        <f t="shared" si="6"/>
        <v>1216.8399999999999</v>
      </c>
      <c r="R518" s="73"/>
      <c r="S518" s="73"/>
      <c r="T518" s="73"/>
      <c r="U518" s="73"/>
      <c r="V518" s="73">
        <v>1216.8399999999999</v>
      </c>
      <c r="W518" s="73"/>
      <c r="X518" s="73"/>
      <c r="Y518" s="73"/>
      <c r="Z518" s="73"/>
      <c r="AA518" s="73"/>
      <c r="AB518" s="73"/>
      <c r="AC518" s="73"/>
      <c r="AD518" s="45"/>
      <c r="AE518" s="37"/>
      <c r="AF518" s="32"/>
      <c r="AG518" s="32"/>
      <c r="AH518" s="32"/>
      <c r="AI518" s="32"/>
      <c r="AJ518" s="32"/>
      <c r="AK518" s="32"/>
      <c r="AL518" s="32"/>
      <c r="AM518" s="32"/>
      <c r="AN518" s="32"/>
      <c r="AO518" s="32"/>
      <c r="AP518" s="32"/>
      <c r="AQ518" s="32"/>
      <c r="AR518" s="32"/>
      <c r="AS518" s="32"/>
      <c r="AT518" s="32"/>
      <c r="AU518" s="32"/>
      <c r="AV518" s="32"/>
      <c r="AW518" s="32"/>
      <c r="AX518" s="32"/>
      <c r="AY518" s="32"/>
      <c r="AZ518" s="32"/>
      <c r="BA518" s="32"/>
      <c r="BB518" s="32"/>
      <c r="BC518" s="32"/>
      <c r="BD518" s="32"/>
      <c r="BE518" s="32"/>
      <c r="BF518" s="32"/>
      <c r="BG518" s="32"/>
      <c r="BH518" s="32"/>
      <c r="BI518" s="32"/>
      <c r="BJ518" s="32"/>
      <c r="BK518" s="32"/>
      <c r="BL518" s="32"/>
      <c r="BM518" s="32"/>
      <c r="BN518" s="32"/>
      <c r="BO518" s="32"/>
      <c r="BP518" s="32"/>
      <c r="BQ518" s="32"/>
      <c r="BR518" s="32"/>
      <c r="BS518" s="32"/>
      <c r="BT518" s="32"/>
      <c r="BU518" s="32"/>
      <c r="BV518" s="32"/>
      <c r="BW518" s="32"/>
      <c r="BX518" s="32"/>
      <c r="BY518" s="32"/>
      <c r="BZ518" s="32"/>
      <c r="CA518" s="32"/>
      <c r="CB518" s="32"/>
      <c r="CC518" s="32"/>
      <c r="CD518" s="32"/>
      <c r="CE518" s="32"/>
      <c r="CF518" s="32"/>
      <c r="CG518" s="32"/>
      <c r="CH518" s="32"/>
      <c r="CI518" s="32"/>
      <c r="CJ518" s="32"/>
      <c r="CK518" s="32"/>
      <c r="CL518" s="32"/>
      <c r="CM518" s="32"/>
      <c r="CN518" s="32"/>
      <c r="CO518" s="32"/>
      <c r="CP518" s="32"/>
      <c r="CQ518" s="32"/>
      <c r="CR518" s="32"/>
      <c r="CS518" s="32"/>
      <c r="CT518" s="32"/>
      <c r="CU518" s="32"/>
      <c r="CV518" s="32"/>
      <c r="CW518" s="32"/>
      <c r="CX518" s="32"/>
      <c r="CY518" s="32"/>
      <c r="CZ518" s="32"/>
      <c r="DA518" s="32"/>
      <c r="DB518" s="32"/>
      <c r="DC518" s="32"/>
      <c r="DD518" s="32"/>
      <c r="DE518" s="32"/>
      <c r="DF518" s="32"/>
      <c r="DG518" s="32"/>
      <c r="DH518" s="32"/>
      <c r="DI518" s="32"/>
      <c r="DJ518" s="32"/>
      <c r="DK518" s="32"/>
      <c r="DL518" s="32"/>
      <c r="DM518" s="32"/>
      <c r="DN518" s="32"/>
      <c r="DO518" s="32"/>
      <c r="DP518" s="32"/>
      <c r="DQ518" s="32"/>
      <c r="DR518" s="32"/>
      <c r="DS518" s="32"/>
      <c r="DT518" s="32"/>
      <c r="DU518" s="32"/>
      <c r="DV518" s="32"/>
      <c r="DW518" s="32"/>
      <c r="DX518" s="32"/>
      <c r="DY518" s="32"/>
      <c r="DZ518" s="32"/>
      <c r="EA518" s="32"/>
      <c r="EB518" s="32"/>
      <c r="EC518" s="32"/>
      <c r="ED518" s="32"/>
      <c r="EE518" s="32"/>
      <c r="EF518" s="32"/>
      <c r="EG518" s="32"/>
      <c r="EH518" s="32"/>
      <c r="EI518" s="32"/>
      <c r="EJ518" s="32"/>
      <c r="EK518" s="32"/>
      <c r="EL518" s="32"/>
      <c r="EM518" s="32"/>
      <c r="EN518" s="32"/>
      <c r="EO518" s="32"/>
      <c r="EP518" s="32"/>
      <c r="EQ518" s="32"/>
      <c r="ER518" s="32"/>
      <c r="ES518" s="32"/>
      <c r="ET518" s="32"/>
      <c r="EU518" s="32"/>
      <c r="EV518" s="32"/>
      <c r="EW518" s="32"/>
      <c r="EX518" s="32"/>
      <c r="EY518" s="32"/>
      <c r="EZ518" s="32"/>
      <c r="FA518" s="32"/>
      <c r="FB518" s="32"/>
      <c r="FC518" s="32"/>
      <c r="FD518" s="32"/>
      <c r="FE518" s="32"/>
      <c r="FF518" s="32"/>
      <c r="FG518" s="32"/>
      <c r="FH518" s="32"/>
      <c r="FI518" s="32"/>
      <c r="FJ518" s="32"/>
      <c r="FK518" s="32"/>
      <c r="FL518" s="32"/>
      <c r="FM518" s="32"/>
      <c r="FN518" s="32"/>
      <c r="FO518" s="32"/>
      <c r="FP518" s="32"/>
      <c r="FQ518" s="32"/>
      <c r="FR518" s="32"/>
      <c r="FS518" s="32"/>
      <c r="FT518" s="32"/>
      <c r="FU518" s="32"/>
      <c r="FV518" s="32"/>
      <c r="FW518" s="32"/>
      <c r="FX518" s="32"/>
      <c r="FY518" s="32"/>
      <c r="FZ518" s="32"/>
      <c r="GA518" s="32"/>
      <c r="GB518" s="32"/>
      <c r="GC518" s="32"/>
      <c r="GD518" s="32"/>
      <c r="GE518" s="32"/>
      <c r="GF518" s="32"/>
      <c r="GG518" s="32"/>
      <c r="GH518" s="32"/>
      <c r="GI518" s="32"/>
      <c r="GJ518" s="32"/>
      <c r="GK518" s="32"/>
      <c r="GL518" s="32"/>
      <c r="GM518" s="32"/>
      <c r="GN518" s="32"/>
      <c r="GO518" s="32"/>
      <c r="GP518" s="32"/>
      <c r="GQ518" s="32"/>
      <c r="GR518" s="32"/>
      <c r="GS518" s="32"/>
      <c r="GT518" s="32"/>
      <c r="GU518" s="32"/>
      <c r="GV518" s="32"/>
      <c r="GW518" s="32"/>
      <c r="GX518" s="32"/>
      <c r="GY518" s="32"/>
      <c r="GZ518" s="32"/>
      <c r="HA518" s="32"/>
      <c r="HB518" s="32"/>
      <c r="HC518" s="32"/>
      <c r="HD518" s="32"/>
      <c r="HE518" s="32"/>
      <c r="HF518" s="32"/>
      <c r="HG518" s="32"/>
      <c r="HH518" s="32"/>
      <c r="HI518" s="32"/>
      <c r="HJ518" s="32"/>
      <c r="HK518" s="32"/>
      <c r="HL518" s="32"/>
      <c r="HM518" s="32"/>
      <c r="HN518" s="32"/>
      <c r="HO518" s="32"/>
      <c r="HP518" s="32"/>
      <c r="HQ518" s="32"/>
      <c r="HR518" s="32"/>
      <c r="HS518" s="32"/>
      <c r="HT518" s="32"/>
      <c r="HU518" s="32"/>
      <c r="HV518" s="32"/>
      <c r="HW518" s="32"/>
      <c r="HX518" s="32"/>
      <c r="HY518" s="32"/>
      <c r="HZ518" s="32"/>
      <c r="IA518" s="32"/>
      <c r="IB518" s="32"/>
      <c r="IC518" s="32"/>
      <c r="ID518" s="32"/>
      <c r="IE518" s="32"/>
      <c r="IF518" s="32"/>
      <c r="IG518" s="32"/>
      <c r="IH518" s="32"/>
      <c r="II518" s="32"/>
      <c r="IJ518" s="32"/>
      <c r="IK518" s="32"/>
      <c r="IL518" s="32"/>
      <c r="IM518" s="32"/>
      <c r="IN518" s="32"/>
      <c r="IO518" s="32"/>
      <c r="IP518" s="32"/>
      <c r="IQ518" s="32"/>
      <c r="IR518" s="32"/>
      <c r="IS518" s="32"/>
      <c r="IT518" s="32"/>
      <c r="IU518" s="32"/>
      <c r="IV518" s="32"/>
    </row>
    <row r="519" spans="1:256" s="6" customFormat="1" ht="13.8" x14ac:dyDescent="0.3">
      <c r="A519" s="28" t="s">
        <v>554</v>
      </c>
      <c r="B519" s="28" t="s">
        <v>326</v>
      </c>
      <c r="C519" s="63" t="s">
        <v>35</v>
      </c>
      <c r="D519" s="63" t="s">
        <v>39</v>
      </c>
      <c r="E519" s="63" t="s">
        <v>68</v>
      </c>
      <c r="F519" s="63" t="s">
        <v>69</v>
      </c>
      <c r="G519" s="63">
        <v>21101</v>
      </c>
      <c r="H519" s="63" t="s">
        <v>329</v>
      </c>
      <c r="I519" s="55" t="s">
        <v>339</v>
      </c>
      <c r="J519" s="64" t="s">
        <v>338</v>
      </c>
      <c r="K519" s="55"/>
      <c r="L519" s="55"/>
      <c r="M519" s="55" t="s">
        <v>287</v>
      </c>
      <c r="N519" s="55">
        <v>1</v>
      </c>
      <c r="O519" s="55">
        <v>1949</v>
      </c>
      <c r="P519" s="58" t="s">
        <v>211</v>
      </c>
      <c r="Q519" s="103">
        <f t="shared" si="6"/>
        <v>1949</v>
      </c>
      <c r="R519" s="73"/>
      <c r="S519" s="73"/>
      <c r="T519" s="73"/>
      <c r="U519" s="73"/>
      <c r="V519" s="73">
        <v>1949</v>
      </c>
      <c r="W519" s="73"/>
      <c r="X519" s="73"/>
      <c r="Y519" s="73"/>
      <c r="Z519" s="73"/>
      <c r="AA519" s="73"/>
      <c r="AB519" s="73"/>
      <c r="AC519" s="73"/>
      <c r="AD519" s="45"/>
      <c r="AE519" s="37"/>
      <c r="AF519" s="32"/>
      <c r="AG519" s="32"/>
      <c r="AH519" s="32"/>
      <c r="AI519" s="32"/>
      <c r="AJ519" s="32"/>
      <c r="AK519" s="32"/>
      <c r="AL519" s="32"/>
      <c r="AM519" s="32"/>
      <c r="AN519" s="32"/>
      <c r="AO519" s="32"/>
      <c r="AP519" s="32"/>
      <c r="AQ519" s="32"/>
      <c r="AR519" s="32"/>
      <c r="AS519" s="32"/>
      <c r="AT519" s="32"/>
      <c r="AU519" s="32"/>
      <c r="AV519" s="32"/>
      <c r="AW519" s="32"/>
      <c r="AX519" s="32"/>
      <c r="AY519" s="32"/>
      <c r="AZ519" s="32"/>
      <c r="BA519" s="32"/>
      <c r="BB519" s="32"/>
      <c r="BC519" s="32"/>
      <c r="BD519" s="32"/>
      <c r="BE519" s="32"/>
      <c r="BF519" s="32"/>
      <c r="BG519" s="32"/>
      <c r="BH519" s="32"/>
      <c r="BI519" s="32"/>
      <c r="BJ519" s="32"/>
      <c r="BK519" s="32"/>
      <c r="BL519" s="32"/>
      <c r="BM519" s="32"/>
      <c r="BN519" s="32"/>
      <c r="BO519" s="32"/>
      <c r="BP519" s="32"/>
      <c r="BQ519" s="32"/>
      <c r="BR519" s="32"/>
      <c r="BS519" s="32"/>
      <c r="BT519" s="32"/>
      <c r="BU519" s="32"/>
      <c r="BV519" s="32"/>
      <c r="BW519" s="32"/>
      <c r="BX519" s="32"/>
      <c r="BY519" s="32"/>
      <c r="BZ519" s="32"/>
      <c r="CA519" s="32"/>
      <c r="CB519" s="32"/>
      <c r="CC519" s="32"/>
      <c r="CD519" s="32"/>
      <c r="CE519" s="32"/>
      <c r="CF519" s="32"/>
      <c r="CG519" s="32"/>
      <c r="CH519" s="32"/>
      <c r="CI519" s="32"/>
      <c r="CJ519" s="32"/>
      <c r="CK519" s="32"/>
      <c r="CL519" s="32"/>
      <c r="CM519" s="32"/>
      <c r="CN519" s="32"/>
      <c r="CO519" s="32"/>
      <c r="CP519" s="32"/>
      <c r="CQ519" s="32"/>
      <c r="CR519" s="32"/>
      <c r="CS519" s="32"/>
      <c r="CT519" s="32"/>
      <c r="CU519" s="32"/>
      <c r="CV519" s="32"/>
      <c r="CW519" s="32"/>
      <c r="CX519" s="32"/>
      <c r="CY519" s="32"/>
      <c r="CZ519" s="32"/>
      <c r="DA519" s="32"/>
      <c r="DB519" s="32"/>
      <c r="DC519" s="32"/>
      <c r="DD519" s="32"/>
      <c r="DE519" s="32"/>
      <c r="DF519" s="32"/>
      <c r="DG519" s="32"/>
      <c r="DH519" s="32"/>
      <c r="DI519" s="32"/>
      <c r="DJ519" s="32"/>
      <c r="DK519" s="32"/>
      <c r="DL519" s="32"/>
      <c r="DM519" s="32"/>
      <c r="DN519" s="32"/>
      <c r="DO519" s="32"/>
      <c r="DP519" s="32"/>
      <c r="DQ519" s="32"/>
      <c r="DR519" s="32"/>
      <c r="DS519" s="32"/>
      <c r="DT519" s="32"/>
      <c r="DU519" s="32"/>
      <c r="DV519" s="32"/>
      <c r="DW519" s="32"/>
      <c r="DX519" s="32"/>
      <c r="DY519" s="32"/>
      <c r="DZ519" s="32"/>
      <c r="EA519" s="32"/>
      <c r="EB519" s="32"/>
      <c r="EC519" s="32"/>
      <c r="ED519" s="32"/>
      <c r="EE519" s="32"/>
      <c r="EF519" s="32"/>
      <c r="EG519" s="32"/>
      <c r="EH519" s="32"/>
      <c r="EI519" s="32"/>
      <c r="EJ519" s="32"/>
      <c r="EK519" s="32"/>
      <c r="EL519" s="32"/>
      <c r="EM519" s="32"/>
      <c r="EN519" s="32"/>
      <c r="EO519" s="32"/>
      <c r="EP519" s="32"/>
      <c r="EQ519" s="32"/>
      <c r="ER519" s="32"/>
      <c r="ES519" s="32"/>
      <c r="ET519" s="32"/>
      <c r="EU519" s="32"/>
      <c r="EV519" s="32"/>
      <c r="EW519" s="32"/>
      <c r="EX519" s="32"/>
      <c r="EY519" s="32"/>
      <c r="EZ519" s="32"/>
      <c r="FA519" s="32"/>
      <c r="FB519" s="32"/>
      <c r="FC519" s="32"/>
      <c r="FD519" s="32"/>
      <c r="FE519" s="32"/>
      <c r="FF519" s="32"/>
      <c r="FG519" s="32"/>
      <c r="FH519" s="32"/>
      <c r="FI519" s="32"/>
      <c r="FJ519" s="32"/>
      <c r="FK519" s="32"/>
      <c r="FL519" s="32"/>
      <c r="FM519" s="32"/>
      <c r="FN519" s="32"/>
      <c r="FO519" s="32"/>
      <c r="FP519" s="32"/>
      <c r="FQ519" s="32"/>
      <c r="FR519" s="32"/>
      <c r="FS519" s="32"/>
      <c r="FT519" s="32"/>
      <c r="FU519" s="32"/>
      <c r="FV519" s="32"/>
      <c r="FW519" s="32"/>
      <c r="FX519" s="32"/>
      <c r="FY519" s="32"/>
      <c r="FZ519" s="32"/>
      <c r="GA519" s="32"/>
      <c r="GB519" s="32"/>
      <c r="GC519" s="32"/>
      <c r="GD519" s="32"/>
      <c r="GE519" s="32"/>
      <c r="GF519" s="32"/>
      <c r="GG519" s="32"/>
      <c r="GH519" s="32"/>
      <c r="GI519" s="32"/>
      <c r="GJ519" s="32"/>
      <c r="GK519" s="32"/>
      <c r="GL519" s="32"/>
      <c r="GM519" s="32"/>
      <c r="GN519" s="32"/>
      <c r="GO519" s="32"/>
      <c r="GP519" s="32"/>
      <c r="GQ519" s="32"/>
      <c r="GR519" s="32"/>
      <c r="GS519" s="32"/>
      <c r="GT519" s="32"/>
      <c r="GU519" s="32"/>
      <c r="GV519" s="32"/>
      <c r="GW519" s="32"/>
      <c r="GX519" s="32"/>
      <c r="GY519" s="32"/>
      <c r="GZ519" s="32"/>
      <c r="HA519" s="32"/>
      <c r="HB519" s="32"/>
      <c r="HC519" s="32"/>
      <c r="HD519" s="32"/>
      <c r="HE519" s="32"/>
      <c r="HF519" s="32"/>
      <c r="HG519" s="32"/>
      <c r="HH519" s="32"/>
      <c r="HI519" s="32"/>
      <c r="HJ519" s="32"/>
      <c r="HK519" s="32"/>
      <c r="HL519" s="32"/>
      <c r="HM519" s="32"/>
      <c r="HN519" s="32"/>
      <c r="HO519" s="32"/>
      <c r="HP519" s="32"/>
      <c r="HQ519" s="32"/>
      <c r="HR519" s="32"/>
      <c r="HS519" s="32"/>
      <c r="HT519" s="32"/>
      <c r="HU519" s="32"/>
      <c r="HV519" s="32"/>
      <c r="HW519" s="32"/>
      <c r="HX519" s="32"/>
      <c r="HY519" s="32"/>
      <c r="HZ519" s="32"/>
      <c r="IA519" s="32"/>
      <c r="IB519" s="32"/>
      <c r="IC519" s="32"/>
      <c r="ID519" s="32"/>
      <c r="IE519" s="32"/>
      <c r="IF519" s="32"/>
      <c r="IG519" s="32"/>
      <c r="IH519" s="32"/>
      <c r="II519" s="32"/>
      <c r="IJ519" s="32"/>
      <c r="IK519" s="32"/>
      <c r="IL519" s="32"/>
      <c r="IM519" s="32"/>
      <c r="IN519" s="32"/>
      <c r="IO519" s="32"/>
      <c r="IP519" s="32"/>
      <c r="IQ519" s="32"/>
      <c r="IR519" s="32"/>
      <c r="IS519" s="32"/>
      <c r="IT519" s="32"/>
      <c r="IU519" s="32"/>
      <c r="IV519" s="32"/>
    </row>
    <row r="520" spans="1:256" s="6" customFormat="1" ht="13.8" x14ac:dyDescent="0.3">
      <c r="A520" s="28" t="s">
        <v>554</v>
      </c>
      <c r="B520" s="28" t="s">
        <v>326</v>
      </c>
      <c r="C520" s="63" t="s">
        <v>35</v>
      </c>
      <c r="D520" s="63" t="s">
        <v>39</v>
      </c>
      <c r="E520" s="63" t="s">
        <v>68</v>
      </c>
      <c r="F520" s="63" t="s">
        <v>69</v>
      </c>
      <c r="G520" s="63">
        <v>21101</v>
      </c>
      <c r="H520" s="63" t="s">
        <v>329</v>
      </c>
      <c r="I520" s="55" t="s">
        <v>337</v>
      </c>
      <c r="J520" s="64" t="s">
        <v>336</v>
      </c>
      <c r="K520" s="55"/>
      <c r="L520" s="55"/>
      <c r="M520" s="55" t="s">
        <v>123</v>
      </c>
      <c r="N520" s="55">
        <v>1</v>
      </c>
      <c r="O520" s="55">
        <v>69.599999999999994</v>
      </c>
      <c r="P520" s="58" t="s">
        <v>211</v>
      </c>
      <c r="Q520" s="103">
        <f t="shared" si="6"/>
        <v>69.599999999999994</v>
      </c>
      <c r="R520" s="73"/>
      <c r="S520" s="73"/>
      <c r="T520" s="73"/>
      <c r="U520" s="73"/>
      <c r="V520" s="73">
        <v>69.599999999999994</v>
      </c>
      <c r="W520" s="73"/>
      <c r="X520" s="73"/>
      <c r="Y520" s="73"/>
      <c r="Z520" s="73"/>
      <c r="AA520" s="73"/>
      <c r="AB520" s="73"/>
      <c r="AC520" s="73"/>
      <c r="AD520" s="45"/>
      <c r="AE520" s="37"/>
      <c r="AF520" s="32"/>
      <c r="AG520" s="32"/>
      <c r="AH520" s="32"/>
      <c r="AI520" s="32"/>
      <c r="AJ520" s="32"/>
      <c r="AK520" s="32"/>
      <c r="AL520" s="32"/>
      <c r="AM520" s="32"/>
      <c r="AN520" s="32"/>
      <c r="AO520" s="32"/>
      <c r="AP520" s="32"/>
      <c r="AQ520" s="32"/>
      <c r="AR520" s="32"/>
      <c r="AS520" s="32"/>
      <c r="AT520" s="32"/>
      <c r="AU520" s="32"/>
      <c r="AV520" s="32"/>
      <c r="AW520" s="32"/>
      <c r="AX520" s="32"/>
      <c r="AY520" s="32"/>
      <c r="AZ520" s="32"/>
      <c r="BA520" s="32"/>
      <c r="BB520" s="32"/>
      <c r="BC520" s="32"/>
      <c r="BD520" s="32"/>
      <c r="BE520" s="32"/>
      <c r="BF520" s="32"/>
      <c r="BG520" s="32"/>
      <c r="BH520" s="32"/>
      <c r="BI520" s="32"/>
      <c r="BJ520" s="32"/>
      <c r="BK520" s="32"/>
      <c r="BL520" s="32"/>
      <c r="BM520" s="32"/>
      <c r="BN520" s="32"/>
      <c r="BO520" s="32"/>
      <c r="BP520" s="32"/>
      <c r="BQ520" s="32"/>
      <c r="BR520" s="32"/>
      <c r="BS520" s="32"/>
      <c r="BT520" s="32"/>
      <c r="BU520" s="32"/>
      <c r="BV520" s="32"/>
      <c r="BW520" s="32"/>
      <c r="BX520" s="32"/>
      <c r="BY520" s="32"/>
      <c r="BZ520" s="32"/>
      <c r="CA520" s="32"/>
      <c r="CB520" s="32"/>
      <c r="CC520" s="32"/>
      <c r="CD520" s="32"/>
      <c r="CE520" s="32"/>
      <c r="CF520" s="32"/>
      <c r="CG520" s="32"/>
      <c r="CH520" s="32"/>
      <c r="CI520" s="32"/>
      <c r="CJ520" s="32"/>
      <c r="CK520" s="32"/>
      <c r="CL520" s="32"/>
      <c r="CM520" s="32"/>
      <c r="CN520" s="32"/>
      <c r="CO520" s="32"/>
      <c r="CP520" s="32"/>
      <c r="CQ520" s="32"/>
      <c r="CR520" s="32"/>
      <c r="CS520" s="32"/>
      <c r="CT520" s="32"/>
      <c r="CU520" s="32"/>
      <c r="CV520" s="32"/>
      <c r="CW520" s="32"/>
      <c r="CX520" s="32"/>
      <c r="CY520" s="32"/>
      <c r="CZ520" s="32"/>
      <c r="DA520" s="32"/>
      <c r="DB520" s="32"/>
      <c r="DC520" s="32"/>
      <c r="DD520" s="32"/>
      <c r="DE520" s="32"/>
      <c r="DF520" s="32"/>
      <c r="DG520" s="32"/>
      <c r="DH520" s="32"/>
      <c r="DI520" s="32"/>
      <c r="DJ520" s="32"/>
      <c r="DK520" s="32"/>
      <c r="DL520" s="32"/>
      <c r="DM520" s="32"/>
      <c r="DN520" s="32"/>
      <c r="DO520" s="32"/>
      <c r="DP520" s="32"/>
      <c r="DQ520" s="32"/>
      <c r="DR520" s="32"/>
      <c r="DS520" s="32"/>
      <c r="DT520" s="32"/>
      <c r="DU520" s="32"/>
      <c r="DV520" s="32"/>
      <c r="DW520" s="32"/>
      <c r="DX520" s="32"/>
      <c r="DY520" s="32"/>
      <c r="DZ520" s="32"/>
      <c r="EA520" s="32"/>
      <c r="EB520" s="32"/>
      <c r="EC520" s="32"/>
      <c r="ED520" s="32"/>
      <c r="EE520" s="32"/>
      <c r="EF520" s="32"/>
      <c r="EG520" s="32"/>
      <c r="EH520" s="32"/>
      <c r="EI520" s="32"/>
      <c r="EJ520" s="32"/>
      <c r="EK520" s="32"/>
      <c r="EL520" s="32"/>
      <c r="EM520" s="32"/>
      <c r="EN520" s="32"/>
      <c r="EO520" s="32"/>
      <c r="EP520" s="32"/>
      <c r="EQ520" s="32"/>
      <c r="ER520" s="32"/>
      <c r="ES520" s="32"/>
      <c r="ET520" s="32"/>
      <c r="EU520" s="32"/>
      <c r="EV520" s="32"/>
      <c r="EW520" s="32"/>
      <c r="EX520" s="32"/>
      <c r="EY520" s="32"/>
      <c r="EZ520" s="32"/>
      <c r="FA520" s="32"/>
      <c r="FB520" s="32"/>
      <c r="FC520" s="32"/>
      <c r="FD520" s="32"/>
      <c r="FE520" s="32"/>
      <c r="FF520" s="32"/>
      <c r="FG520" s="32"/>
      <c r="FH520" s="32"/>
      <c r="FI520" s="32"/>
      <c r="FJ520" s="32"/>
      <c r="FK520" s="32"/>
      <c r="FL520" s="32"/>
      <c r="FM520" s="32"/>
      <c r="FN520" s="32"/>
      <c r="FO520" s="32"/>
      <c r="FP520" s="32"/>
      <c r="FQ520" s="32"/>
      <c r="FR520" s="32"/>
      <c r="FS520" s="32"/>
      <c r="FT520" s="32"/>
      <c r="FU520" s="32"/>
      <c r="FV520" s="32"/>
      <c r="FW520" s="32"/>
      <c r="FX520" s="32"/>
      <c r="FY520" s="32"/>
      <c r="FZ520" s="32"/>
      <c r="GA520" s="32"/>
      <c r="GB520" s="32"/>
      <c r="GC520" s="32"/>
      <c r="GD520" s="32"/>
      <c r="GE520" s="32"/>
      <c r="GF520" s="32"/>
      <c r="GG520" s="32"/>
      <c r="GH520" s="32"/>
      <c r="GI520" s="32"/>
      <c r="GJ520" s="32"/>
      <c r="GK520" s="32"/>
      <c r="GL520" s="32"/>
      <c r="GM520" s="32"/>
      <c r="GN520" s="32"/>
      <c r="GO520" s="32"/>
      <c r="GP520" s="32"/>
      <c r="GQ520" s="32"/>
      <c r="GR520" s="32"/>
      <c r="GS520" s="32"/>
      <c r="GT520" s="32"/>
      <c r="GU520" s="32"/>
      <c r="GV520" s="32"/>
      <c r="GW520" s="32"/>
      <c r="GX520" s="32"/>
      <c r="GY520" s="32"/>
      <c r="GZ520" s="32"/>
      <c r="HA520" s="32"/>
      <c r="HB520" s="32"/>
      <c r="HC520" s="32"/>
      <c r="HD520" s="32"/>
      <c r="HE520" s="32"/>
      <c r="HF520" s="32"/>
      <c r="HG520" s="32"/>
      <c r="HH520" s="32"/>
      <c r="HI520" s="32"/>
      <c r="HJ520" s="32"/>
      <c r="HK520" s="32"/>
      <c r="HL520" s="32"/>
      <c r="HM520" s="32"/>
      <c r="HN520" s="32"/>
      <c r="HO520" s="32"/>
      <c r="HP520" s="32"/>
      <c r="HQ520" s="32"/>
      <c r="HR520" s="32"/>
      <c r="HS520" s="32"/>
      <c r="HT520" s="32"/>
      <c r="HU520" s="32"/>
      <c r="HV520" s="32"/>
      <c r="HW520" s="32"/>
      <c r="HX520" s="32"/>
      <c r="HY520" s="32"/>
      <c r="HZ520" s="32"/>
      <c r="IA520" s="32"/>
      <c r="IB520" s="32"/>
      <c r="IC520" s="32"/>
      <c r="ID520" s="32"/>
      <c r="IE520" s="32"/>
      <c r="IF520" s="32"/>
      <c r="IG520" s="32"/>
      <c r="IH520" s="32"/>
      <c r="II520" s="32"/>
      <c r="IJ520" s="32"/>
      <c r="IK520" s="32"/>
      <c r="IL520" s="32"/>
      <c r="IM520" s="32"/>
      <c r="IN520" s="32"/>
      <c r="IO520" s="32"/>
      <c r="IP520" s="32"/>
      <c r="IQ520" s="32"/>
      <c r="IR520" s="32"/>
      <c r="IS520" s="32"/>
      <c r="IT520" s="32"/>
      <c r="IU520" s="32"/>
      <c r="IV520" s="32"/>
    </row>
    <row r="521" spans="1:256" s="6" customFormat="1" ht="13.8" x14ac:dyDescent="0.3">
      <c r="A521" s="28" t="s">
        <v>554</v>
      </c>
      <c r="B521" s="28" t="s">
        <v>326</v>
      </c>
      <c r="C521" s="63" t="s">
        <v>35</v>
      </c>
      <c r="D521" s="63" t="s">
        <v>39</v>
      </c>
      <c r="E521" s="63" t="s">
        <v>68</v>
      </c>
      <c r="F521" s="63" t="s">
        <v>69</v>
      </c>
      <c r="G521" s="63">
        <v>21101</v>
      </c>
      <c r="H521" s="63" t="s">
        <v>329</v>
      </c>
      <c r="I521" s="55" t="s">
        <v>335</v>
      </c>
      <c r="J521" s="64" t="s">
        <v>334</v>
      </c>
      <c r="K521" s="55"/>
      <c r="L521" s="55"/>
      <c r="M521" s="55" t="s">
        <v>287</v>
      </c>
      <c r="N521" s="55">
        <v>2</v>
      </c>
      <c r="O521" s="55">
        <v>150</v>
      </c>
      <c r="P521" s="58" t="s">
        <v>211</v>
      </c>
      <c r="Q521" s="103">
        <f t="shared" si="6"/>
        <v>300</v>
      </c>
      <c r="R521" s="73"/>
      <c r="S521" s="73"/>
      <c r="T521" s="73"/>
      <c r="U521" s="73"/>
      <c r="V521" s="73">
        <v>300</v>
      </c>
      <c r="W521" s="73"/>
      <c r="X521" s="73"/>
      <c r="Y521" s="73"/>
      <c r="Z521" s="73"/>
      <c r="AA521" s="73"/>
      <c r="AB521" s="73"/>
      <c r="AC521" s="73"/>
      <c r="AD521" s="45"/>
      <c r="AE521" s="37"/>
      <c r="AF521" s="32"/>
      <c r="AG521" s="32"/>
      <c r="AH521" s="32"/>
      <c r="AI521" s="32"/>
      <c r="AJ521" s="32"/>
      <c r="AK521" s="32"/>
      <c r="AL521" s="32"/>
      <c r="AM521" s="32"/>
      <c r="AN521" s="32"/>
      <c r="AO521" s="32"/>
      <c r="AP521" s="32"/>
      <c r="AQ521" s="32"/>
      <c r="AR521" s="32"/>
      <c r="AS521" s="32"/>
      <c r="AT521" s="32"/>
      <c r="AU521" s="32"/>
      <c r="AV521" s="32"/>
      <c r="AW521" s="32"/>
      <c r="AX521" s="32"/>
      <c r="AY521" s="32"/>
      <c r="AZ521" s="32"/>
      <c r="BA521" s="32"/>
      <c r="BB521" s="32"/>
      <c r="BC521" s="32"/>
      <c r="BD521" s="32"/>
      <c r="BE521" s="32"/>
      <c r="BF521" s="32"/>
      <c r="BG521" s="32"/>
      <c r="BH521" s="32"/>
      <c r="BI521" s="32"/>
      <c r="BJ521" s="32"/>
      <c r="BK521" s="32"/>
      <c r="BL521" s="32"/>
      <c r="BM521" s="32"/>
      <c r="BN521" s="32"/>
      <c r="BO521" s="32"/>
      <c r="BP521" s="32"/>
      <c r="BQ521" s="32"/>
      <c r="BR521" s="32"/>
      <c r="BS521" s="32"/>
      <c r="BT521" s="32"/>
      <c r="BU521" s="32"/>
      <c r="BV521" s="32"/>
      <c r="BW521" s="32"/>
      <c r="BX521" s="32"/>
      <c r="BY521" s="32"/>
      <c r="BZ521" s="32"/>
      <c r="CA521" s="32"/>
      <c r="CB521" s="32"/>
      <c r="CC521" s="32"/>
      <c r="CD521" s="32"/>
      <c r="CE521" s="32"/>
      <c r="CF521" s="32"/>
      <c r="CG521" s="32"/>
      <c r="CH521" s="32"/>
      <c r="CI521" s="32"/>
      <c r="CJ521" s="32"/>
      <c r="CK521" s="32"/>
      <c r="CL521" s="32"/>
      <c r="CM521" s="32"/>
      <c r="CN521" s="32"/>
      <c r="CO521" s="32"/>
      <c r="CP521" s="32"/>
      <c r="CQ521" s="32"/>
      <c r="CR521" s="32"/>
      <c r="CS521" s="32"/>
      <c r="CT521" s="32"/>
      <c r="CU521" s="32"/>
      <c r="CV521" s="32"/>
      <c r="CW521" s="32"/>
      <c r="CX521" s="32"/>
      <c r="CY521" s="32"/>
      <c r="CZ521" s="32"/>
      <c r="DA521" s="32"/>
      <c r="DB521" s="32"/>
      <c r="DC521" s="32"/>
      <c r="DD521" s="32"/>
      <c r="DE521" s="32"/>
      <c r="DF521" s="32"/>
      <c r="DG521" s="32"/>
      <c r="DH521" s="32"/>
      <c r="DI521" s="32"/>
      <c r="DJ521" s="32"/>
      <c r="DK521" s="32"/>
      <c r="DL521" s="32"/>
      <c r="DM521" s="32"/>
      <c r="DN521" s="32"/>
      <c r="DO521" s="32"/>
      <c r="DP521" s="32"/>
      <c r="DQ521" s="32"/>
      <c r="DR521" s="32"/>
      <c r="DS521" s="32"/>
      <c r="DT521" s="32"/>
      <c r="DU521" s="32"/>
      <c r="DV521" s="32"/>
      <c r="DW521" s="32"/>
      <c r="DX521" s="32"/>
      <c r="DY521" s="32"/>
      <c r="DZ521" s="32"/>
      <c r="EA521" s="32"/>
      <c r="EB521" s="32"/>
      <c r="EC521" s="32"/>
      <c r="ED521" s="32"/>
      <c r="EE521" s="32"/>
      <c r="EF521" s="32"/>
      <c r="EG521" s="32"/>
      <c r="EH521" s="32"/>
      <c r="EI521" s="32"/>
      <c r="EJ521" s="32"/>
      <c r="EK521" s="32"/>
      <c r="EL521" s="32"/>
      <c r="EM521" s="32"/>
      <c r="EN521" s="32"/>
      <c r="EO521" s="32"/>
      <c r="EP521" s="32"/>
      <c r="EQ521" s="32"/>
      <c r="ER521" s="32"/>
      <c r="ES521" s="32"/>
      <c r="ET521" s="32"/>
      <c r="EU521" s="32"/>
      <c r="EV521" s="32"/>
      <c r="EW521" s="32"/>
      <c r="EX521" s="32"/>
      <c r="EY521" s="32"/>
      <c r="EZ521" s="32"/>
      <c r="FA521" s="32"/>
      <c r="FB521" s="32"/>
      <c r="FC521" s="32"/>
      <c r="FD521" s="32"/>
      <c r="FE521" s="32"/>
      <c r="FF521" s="32"/>
      <c r="FG521" s="32"/>
      <c r="FH521" s="32"/>
      <c r="FI521" s="32"/>
      <c r="FJ521" s="32"/>
      <c r="FK521" s="32"/>
      <c r="FL521" s="32"/>
      <c r="FM521" s="32"/>
      <c r="FN521" s="32"/>
      <c r="FO521" s="32"/>
      <c r="FP521" s="32"/>
      <c r="FQ521" s="32"/>
      <c r="FR521" s="32"/>
      <c r="FS521" s="32"/>
      <c r="FT521" s="32"/>
      <c r="FU521" s="32"/>
      <c r="FV521" s="32"/>
      <c r="FW521" s="32"/>
      <c r="FX521" s="32"/>
      <c r="FY521" s="32"/>
      <c r="FZ521" s="32"/>
      <c r="GA521" s="32"/>
      <c r="GB521" s="32"/>
      <c r="GC521" s="32"/>
      <c r="GD521" s="32"/>
      <c r="GE521" s="32"/>
      <c r="GF521" s="32"/>
      <c r="GG521" s="32"/>
      <c r="GH521" s="32"/>
      <c r="GI521" s="32"/>
      <c r="GJ521" s="32"/>
      <c r="GK521" s="32"/>
      <c r="GL521" s="32"/>
      <c r="GM521" s="32"/>
      <c r="GN521" s="32"/>
      <c r="GO521" s="32"/>
      <c r="GP521" s="32"/>
      <c r="GQ521" s="32"/>
      <c r="GR521" s="32"/>
      <c r="GS521" s="32"/>
      <c r="GT521" s="32"/>
      <c r="GU521" s="32"/>
      <c r="GV521" s="32"/>
      <c r="GW521" s="32"/>
      <c r="GX521" s="32"/>
      <c r="GY521" s="32"/>
      <c r="GZ521" s="32"/>
      <c r="HA521" s="32"/>
      <c r="HB521" s="32"/>
      <c r="HC521" s="32"/>
      <c r="HD521" s="32"/>
      <c r="HE521" s="32"/>
      <c r="HF521" s="32"/>
      <c r="HG521" s="32"/>
      <c r="HH521" s="32"/>
      <c r="HI521" s="32"/>
      <c r="HJ521" s="32"/>
      <c r="HK521" s="32"/>
      <c r="HL521" s="32"/>
      <c r="HM521" s="32"/>
      <c r="HN521" s="32"/>
      <c r="HO521" s="32"/>
      <c r="HP521" s="32"/>
      <c r="HQ521" s="32"/>
      <c r="HR521" s="32"/>
      <c r="HS521" s="32"/>
      <c r="HT521" s="32"/>
      <c r="HU521" s="32"/>
      <c r="HV521" s="32"/>
      <c r="HW521" s="32"/>
      <c r="HX521" s="32"/>
      <c r="HY521" s="32"/>
      <c r="HZ521" s="32"/>
      <c r="IA521" s="32"/>
      <c r="IB521" s="32"/>
      <c r="IC521" s="32"/>
      <c r="ID521" s="32"/>
      <c r="IE521" s="32"/>
      <c r="IF521" s="32"/>
      <c r="IG521" s="32"/>
      <c r="IH521" s="32"/>
      <c r="II521" s="32"/>
      <c r="IJ521" s="32"/>
      <c r="IK521" s="32"/>
      <c r="IL521" s="32"/>
      <c r="IM521" s="32"/>
      <c r="IN521" s="32"/>
      <c r="IO521" s="32"/>
      <c r="IP521" s="32"/>
      <c r="IQ521" s="32"/>
      <c r="IR521" s="32"/>
      <c r="IS521" s="32"/>
      <c r="IT521" s="32"/>
      <c r="IU521" s="32"/>
      <c r="IV521" s="32"/>
    </row>
    <row r="522" spans="1:256" s="6" customFormat="1" ht="13.8" x14ac:dyDescent="0.3">
      <c r="A522" s="28" t="s">
        <v>554</v>
      </c>
      <c r="B522" s="28" t="s">
        <v>326</v>
      </c>
      <c r="C522" s="63" t="s">
        <v>35</v>
      </c>
      <c r="D522" s="63" t="s">
        <v>39</v>
      </c>
      <c r="E522" s="63" t="s">
        <v>68</v>
      </c>
      <c r="F522" s="63" t="s">
        <v>69</v>
      </c>
      <c r="G522" s="63">
        <v>21101</v>
      </c>
      <c r="H522" s="63" t="s">
        <v>329</v>
      </c>
      <c r="I522" s="55" t="s">
        <v>335</v>
      </c>
      <c r="J522" s="64" t="s">
        <v>334</v>
      </c>
      <c r="K522" s="55"/>
      <c r="L522" s="55"/>
      <c r="M522" s="55" t="s">
        <v>287</v>
      </c>
      <c r="N522" s="55">
        <v>4</v>
      </c>
      <c r="O522" s="55">
        <v>20.59</v>
      </c>
      <c r="P522" s="58" t="s">
        <v>211</v>
      </c>
      <c r="Q522" s="103">
        <f t="shared" si="6"/>
        <v>82.36</v>
      </c>
      <c r="R522" s="73"/>
      <c r="S522" s="73"/>
      <c r="T522" s="73"/>
      <c r="U522" s="73"/>
      <c r="V522" s="73">
        <v>82.36</v>
      </c>
      <c r="W522" s="73"/>
      <c r="X522" s="73"/>
      <c r="Y522" s="73"/>
      <c r="Z522" s="73"/>
      <c r="AA522" s="73"/>
      <c r="AB522" s="73"/>
      <c r="AC522" s="73"/>
      <c r="AD522" s="45"/>
      <c r="AE522" s="37"/>
      <c r="AF522" s="32"/>
      <c r="AG522" s="32"/>
      <c r="AH522" s="32"/>
      <c r="AI522" s="32"/>
      <c r="AJ522" s="32"/>
      <c r="AK522" s="32"/>
      <c r="AL522" s="32"/>
      <c r="AM522" s="32"/>
      <c r="AN522" s="32"/>
      <c r="AO522" s="32"/>
      <c r="AP522" s="32"/>
      <c r="AQ522" s="32"/>
      <c r="AR522" s="32"/>
      <c r="AS522" s="32"/>
      <c r="AT522" s="32"/>
      <c r="AU522" s="32"/>
      <c r="AV522" s="32"/>
      <c r="AW522" s="32"/>
      <c r="AX522" s="32"/>
      <c r="AY522" s="32"/>
      <c r="AZ522" s="32"/>
      <c r="BA522" s="32"/>
      <c r="BB522" s="32"/>
      <c r="BC522" s="32"/>
      <c r="BD522" s="32"/>
      <c r="BE522" s="32"/>
      <c r="BF522" s="32"/>
      <c r="BG522" s="32"/>
      <c r="BH522" s="32"/>
      <c r="BI522" s="32"/>
      <c r="BJ522" s="32"/>
      <c r="BK522" s="32"/>
      <c r="BL522" s="32"/>
      <c r="BM522" s="32"/>
      <c r="BN522" s="32"/>
      <c r="BO522" s="32"/>
      <c r="BP522" s="32"/>
      <c r="BQ522" s="32"/>
      <c r="BR522" s="32"/>
      <c r="BS522" s="32"/>
      <c r="BT522" s="32"/>
      <c r="BU522" s="32"/>
      <c r="BV522" s="32"/>
      <c r="BW522" s="32"/>
      <c r="BX522" s="32"/>
      <c r="BY522" s="32"/>
      <c r="BZ522" s="32"/>
      <c r="CA522" s="32"/>
      <c r="CB522" s="32"/>
      <c r="CC522" s="32"/>
      <c r="CD522" s="32"/>
      <c r="CE522" s="32"/>
      <c r="CF522" s="32"/>
      <c r="CG522" s="32"/>
      <c r="CH522" s="32"/>
      <c r="CI522" s="32"/>
      <c r="CJ522" s="32"/>
      <c r="CK522" s="32"/>
      <c r="CL522" s="32"/>
      <c r="CM522" s="32"/>
      <c r="CN522" s="32"/>
      <c r="CO522" s="32"/>
      <c r="CP522" s="32"/>
      <c r="CQ522" s="32"/>
      <c r="CR522" s="32"/>
      <c r="CS522" s="32"/>
      <c r="CT522" s="32"/>
      <c r="CU522" s="32"/>
      <c r="CV522" s="32"/>
      <c r="CW522" s="32"/>
      <c r="CX522" s="32"/>
      <c r="CY522" s="32"/>
      <c r="CZ522" s="32"/>
      <c r="DA522" s="32"/>
      <c r="DB522" s="32"/>
      <c r="DC522" s="32"/>
      <c r="DD522" s="32"/>
      <c r="DE522" s="32"/>
      <c r="DF522" s="32"/>
      <c r="DG522" s="32"/>
      <c r="DH522" s="32"/>
      <c r="DI522" s="32"/>
      <c r="DJ522" s="32"/>
      <c r="DK522" s="32"/>
      <c r="DL522" s="32"/>
      <c r="DM522" s="32"/>
      <c r="DN522" s="32"/>
      <c r="DO522" s="32"/>
      <c r="DP522" s="32"/>
      <c r="DQ522" s="32"/>
      <c r="DR522" s="32"/>
      <c r="DS522" s="32"/>
      <c r="DT522" s="32"/>
      <c r="DU522" s="32"/>
      <c r="DV522" s="32"/>
      <c r="DW522" s="32"/>
      <c r="DX522" s="32"/>
      <c r="DY522" s="32"/>
      <c r="DZ522" s="32"/>
      <c r="EA522" s="32"/>
      <c r="EB522" s="32"/>
      <c r="EC522" s="32"/>
      <c r="ED522" s="32"/>
      <c r="EE522" s="32"/>
      <c r="EF522" s="32"/>
      <c r="EG522" s="32"/>
      <c r="EH522" s="32"/>
      <c r="EI522" s="32"/>
      <c r="EJ522" s="32"/>
      <c r="EK522" s="32"/>
      <c r="EL522" s="32"/>
      <c r="EM522" s="32"/>
      <c r="EN522" s="32"/>
      <c r="EO522" s="32"/>
      <c r="EP522" s="32"/>
      <c r="EQ522" s="32"/>
      <c r="ER522" s="32"/>
      <c r="ES522" s="32"/>
      <c r="ET522" s="32"/>
      <c r="EU522" s="32"/>
      <c r="EV522" s="32"/>
      <c r="EW522" s="32"/>
      <c r="EX522" s="32"/>
      <c r="EY522" s="32"/>
      <c r="EZ522" s="32"/>
      <c r="FA522" s="32"/>
      <c r="FB522" s="32"/>
      <c r="FC522" s="32"/>
      <c r="FD522" s="32"/>
      <c r="FE522" s="32"/>
      <c r="FF522" s="32"/>
      <c r="FG522" s="32"/>
      <c r="FH522" s="32"/>
      <c r="FI522" s="32"/>
      <c r="FJ522" s="32"/>
      <c r="FK522" s="32"/>
      <c r="FL522" s="32"/>
      <c r="FM522" s="32"/>
      <c r="FN522" s="32"/>
      <c r="FO522" s="32"/>
      <c r="FP522" s="32"/>
      <c r="FQ522" s="32"/>
      <c r="FR522" s="32"/>
      <c r="FS522" s="32"/>
      <c r="FT522" s="32"/>
      <c r="FU522" s="32"/>
      <c r="FV522" s="32"/>
      <c r="FW522" s="32"/>
      <c r="FX522" s="32"/>
      <c r="FY522" s="32"/>
      <c r="FZ522" s="32"/>
      <c r="GA522" s="32"/>
      <c r="GB522" s="32"/>
      <c r="GC522" s="32"/>
      <c r="GD522" s="32"/>
      <c r="GE522" s="32"/>
      <c r="GF522" s="32"/>
      <c r="GG522" s="32"/>
      <c r="GH522" s="32"/>
      <c r="GI522" s="32"/>
      <c r="GJ522" s="32"/>
      <c r="GK522" s="32"/>
      <c r="GL522" s="32"/>
      <c r="GM522" s="32"/>
      <c r="GN522" s="32"/>
      <c r="GO522" s="32"/>
      <c r="GP522" s="32"/>
      <c r="GQ522" s="32"/>
      <c r="GR522" s="32"/>
      <c r="GS522" s="32"/>
      <c r="GT522" s="32"/>
      <c r="GU522" s="32"/>
      <c r="GV522" s="32"/>
      <c r="GW522" s="32"/>
      <c r="GX522" s="32"/>
      <c r="GY522" s="32"/>
      <c r="GZ522" s="32"/>
      <c r="HA522" s="32"/>
      <c r="HB522" s="32"/>
      <c r="HC522" s="32"/>
      <c r="HD522" s="32"/>
      <c r="HE522" s="32"/>
      <c r="HF522" s="32"/>
      <c r="HG522" s="32"/>
      <c r="HH522" s="32"/>
      <c r="HI522" s="32"/>
      <c r="HJ522" s="32"/>
      <c r="HK522" s="32"/>
      <c r="HL522" s="32"/>
      <c r="HM522" s="32"/>
      <c r="HN522" s="32"/>
      <c r="HO522" s="32"/>
      <c r="HP522" s="32"/>
      <c r="HQ522" s="32"/>
      <c r="HR522" s="32"/>
      <c r="HS522" s="32"/>
      <c r="HT522" s="32"/>
      <c r="HU522" s="32"/>
      <c r="HV522" s="32"/>
      <c r="HW522" s="32"/>
      <c r="HX522" s="32"/>
      <c r="HY522" s="32"/>
      <c r="HZ522" s="32"/>
      <c r="IA522" s="32"/>
      <c r="IB522" s="32"/>
      <c r="IC522" s="32"/>
      <c r="ID522" s="32"/>
      <c r="IE522" s="32"/>
      <c r="IF522" s="32"/>
      <c r="IG522" s="32"/>
      <c r="IH522" s="32"/>
      <c r="II522" s="32"/>
      <c r="IJ522" s="32"/>
      <c r="IK522" s="32"/>
      <c r="IL522" s="32"/>
      <c r="IM522" s="32"/>
      <c r="IN522" s="32"/>
      <c r="IO522" s="32"/>
      <c r="IP522" s="32"/>
      <c r="IQ522" s="32"/>
      <c r="IR522" s="32"/>
      <c r="IS522" s="32"/>
      <c r="IT522" s="32"/>
      <c r="IU522" s="32"/>
      <c r="IV522" s="32"/>
    </row>
    <row r="523" spans="1:256" s="6" customFormat="1" ht="13.8" x14ac:dyDescent="0.3">
      <c r="A523" s="28" t="s">
        <v>554</v>
      </c>
      <c r="B523" s="28" t="s">
        <v>326</v>
      </c>
      <c r="C523" s="63" t="s">
        <v>35</v>
      </c>
      <c r="D523" s="63" t="s">
        <v>39</v>
      </c>
      <c r="E523" s="63" t="s">
        <v>68</v>
      </c>
      <c r="F523" s="63" t="s">
        <v>69</v>
      </c>
      <c r="G523" s="63">
        <v>21101</v>
      </c>
      <c r="H523" s="63" t="s">
        <v>329</v>
      </c>
      <c r="I523" s="55" t="s">
        <v>333</v>
      </c>
      <c r="J523" s="64" t="s">
        <v>332</v>
      </c>
      <c r="K523" s="55"/>
      <c r="L523" s="55"/>
      <c r="M523" s="55" t="s">
        <v>123</v>
      </c>
      <c r="N523" s="55">
        <v>2</v>
      </c>
      <c r="O523" s="55">
        <v>178.64</v>
      </c>
      <c r="P523" s="58" t="s">
        <v>211</v>
      </c>
      <c r="Q523" s="103">
        <f t="shared" si="6"/>
        <v>357.28</v>
      </c>
      <c r="R523" s="73"/>
      <c r="S523" s="73"/>
      <c r="T523" s="73"/>
      <c r="U523" s="73"/>
      <c r="V523" s="73">
        <v>357.28</v>
      </c>
      <c r="W523" s="73"/>
      <c r="X523" s="73"/>
      <c r="Y523" s="73"/>
      <c r="Z523" s="73"/>
      <c r="AA523" s="73"/>
      <c r="AB523" s="73"/>
      <c r="AC523" s="73"/>
      <c r="AD523" s="45"/>
      <c r="AE523" s="37"/>
      <c r="AF523" s="32"/>
      <c r="AG523" s="32"/>
      <c r="AH523" s="32"/>
      <c r="AI523" s="32"/>
      <c r="AJ523" s="32"/>
      <c r="AK523" s="32"/>
      <c r="AL523" s="32"/>
      <c r="AM523" s="32"/>
      <c r="AN523" s="32"/>
      <c r="AO523" s="32"/>
      <c r="AP523" s="32"/>
      <c r="AQ523" s="32"/>
      <c r="AR523" s="32"/>
      <c r="AS523" s="32"/>
      <c r="AT523" s="32"/>
      <c r="AU523" s="32"/>
      <c r="AV523" s="32"/>
      <c r="AW523" s="32"/>
      <c r="AX523" s="32"/>
      <c r="AY523" s="32"/>
      <c r="AZ523" s="32"/>
      <c r="BA523" s="32"/>
      <c r="BB523" s="32"/>
      <c r="BC523" s="32"/>
      <c r="BD523" s="32"/>
      <c r="BE523" s="32"/>
      <c r="BF523" s="32"/>
      <c r="BG523" s="32"/>
      <c r="BH523" s="32"/>
      <c r="BI523" s="32"/>
      <c r="BJ523" s="32"/>
      <c r="BK523" s="32"/>
      <c r="BL523" s="32"/>
      <c r="BM523" s="32"/>
      <c r="BN523" s="32"/>
      <c r="BO523" s="32"/>
      <c r="BP523" s="32"/>
      <c r="BQ523" s="32"/>
      <c r="BR523" s="32"/>
      <c r="BS523" s="32"/>
      <c r="BT523" s="32"/>
      <c r="BU523" s="32"/>
      <c r="BV523" s="32"/>
      <c r="BW523" s="32"/>
      <c r="BX523" s="32"/>
      <c r="BY523" s="32"/>
      <c r="BZ523" s="32"/>
      <c r="CA523" s="32"/>
      <c r="CB523" s="32"/>
      <c r="CC523" s="32"/>
      <c r="CD523" s="32"/>
      <c r="CE523" s="32"/>
      <c r="CF523" s="32"/>
      <c r="CG523" s="32"/>
      <c r="CH523" s="32"/>
      <c r="CI523" s="32"/>
      <c r="CJ523" s="32"/>
      <c r="CK523" s="32"/>
      <c r="CL523" s="32"/>
      <c r="CM523" s="32"/>
      <c r="CN523" s="32"/>
      <c r="CO523" s="32"/>
      <c r="CP523" s="32"/>
      <c r="CQ523" s="32"/>
      <c r="CR523" s="32"/>
      <c r="CS523" s="32"/>
      <c r="CT523" s="32"/>
      <c r="CU523" s="32"/>
      <c r="CV523" s="32"/>
      <c r="CW523" s="32"/>
      <c r="CX523" s="32"/>
      <c r="CY523" s="32"/>
      <c r="CZ523" s="32"/>
      <c r="DA523" s="32"/>
      <c r="DB523" s="32"/>
      <c r="DC523" s="32"/>
      <c r="DD523" s="32"/>
      <c r="DE523" s="32"/>
      <c r="DF523" s="32"/>
      <c r="DG523" s="32"/>
      <c r="DH523" s="32"/>
      <c r="DI523" s="32"/>
      <c r="DJ523" s="32"/>
      <c r="DK523" s="32"/>
      <c r="DL523" s="32"/>
      <c r="DM523" s="32"/>
      <c r="DN523" s="32"/>
      <c r="DO523" s="32"/>
      <c r="DP523" s="32"/>
      <c r="DQ523" s="32"/>
      <c r="DR523" s="32"/>
      <c r="DS523" s="32"/>
      <c r="DT523" s="32"/>
      <c r="DU523" s="32"/>
      <c r="DV523" s="32"/>
      <c r="DW523" s="32"/>
      <c r="DX523" s="32"/>
      <c r="DY523" s="32"/>
      <c r="DZ523" s="32"/>
      <c r="EA523" s="32"/>
      <c r="EB523" s="32"/>
      <c r="EC523" s="32"/>
      <c r="ED523" s="32"/>
      <c r="EE523" s="32"/>
      <c r="EF523" s="32"/>
      <c r="EG523" s="32"/>
      <c r="EH523" s="32"/>
      <c r="EI523" s="32"/>
      <c r="EJ523" s="32"/>
      <c r="EK523" s="32"/>
      <c r="EL523" s="32"/>
      <c r="EM523" s="32"/>
      <c r="EN523" s="32"/>
      <c r="EO523" s="32"/>
      <c r="EP523" s="32"/>
      <c r="EQ523" s="32"/>
      <c r="ER523" s="32"/>
      <c r="ES523" s="32"/>
      <c r="ET523" s="32"/>
      <c r="EU523" s="32"/>
      <c r="EV523" s="32"/>
      <c r="EW523" s="32"/>
      <c r="EX523" s="32"/>
      <c r="EY523" s="32"/>
      <c r="EZ523" s="32"/>
      <c r="FA523" s="32"/>
      <c r="FB523" s="32"/>
      <c r="FC523" s="32"/>
      <c r="FD523" s="32"/>
      <c r="FE523" s="32"/>
      <c r="FF523" s="32"/>
      <c r="FG523" s="32"/>
      <c r="FH523" s="32"/>
      <c r="FI523" s="32"/>
      <c r="FJ523" s="32"/>
      <c r="FK523" s="32"/>
      <c r="FL523" s="32"/>
      <c r="FM523" s="32"/>
      <c r="FN523" s="32"/>
      <c r="FO523" s="32"/>
      <c r="FP523" s="32"/>
      <c r="FQ523" s="32"/>
      <c r="FR523" s="32"/>
      <c r="FS523" s="32"/>
      <c r="FT523" s="32"/>
      <c r="FU523" s="32"/>
      <c r="FV523" s="32"/>
      <c r="FW523" s="32"/>
      <c r="FX523" s="32"/>
      <c r="FY523" s="32"/>
      <c r="FZ523" s="32"/>
      <c r="GA523" s="32"/>
      <c r="GB523" s="32"/>
      <c r="GC523" s="32"/>
      <c r="GD523" s="32"/>
      <c r="GE523" s="32"/>
      <c r="GF523" s="32"/>
      <c r="GG523" s="32"/>
      <c r="GH523" s="32"/>
      <c r="GI523" s="32"/>
      <c r="GJ523" s="32"/>
      <c r="GK523" s="32"/>
      <c r="GL523" s="32"/>
      <c r="GM523" s="32"/>
      <c r="GN523" s="32"/>
      <c r="GO523" s="32"/>
      <c r="GP523" s="32"/>
      <c r="GQ523" s="32"/>
      <c r="GR523" s="32"/>
      <c r="GS523" s="32"/>
      <c r="GT523" s="32"/>
      <c r="GU523" s="32"/>
      <c r="GV523" s="32"/>
      <c r="GW523" s="32"/>
      <c r="GX523" s="32"/>
      <c r="GY523" s="32"/>
      <c r="GZ523" s="32"/>
      <c r="HA523" s="32"/>
      <c r="HB523" s="32"/>
      <c r="HC523" s="32"/>
      <c r="HD523" s="32"/>
      <c r="HE523" s="32"/>
      <c r="HF523" s="32"/>
      <c r="HG523" s="32"/>
      <c r="HH523" s="32"/>
      <c r="HI523" s="32"/>
      <c r="HJ523" s="32"/>
      <c r="HK523" s="32"/>
      <c r="HL523" s="32"/>
      <c r="HM523" s="32"/>
      <c r="HN523" s="32"/>
      <c r="HO523" s="32"/>
      <c r="HP523" s="32"/>
      <c r="HQ523" s="32"/>
      <c r="HR523" s="32"/>
      <c r="HS523" s="32"/>
      <c r="HT523" s="32"/>
      <c r="HU523" s="32"/>
      <c r="HV523" s="32"/>
      <c r="HW523" s="32"/>
      <c r="HX523" s="32"/>
      <c r="HY523" s="32"/>
      <c r="HZ523" s="32"/>
      <c r="IA523" s="32"/>
      <c r="IB523" s="32"/>
      <c r="IC523" s="32"/>
      <c r="ID523" s="32"/>
      <c r="IE523" s="32"/>
      <c r="IF523" s="32"/>
      <c r="IG523" s="32"/>
      <c r="IH523" s="32"/>
      <c r="II523" s="32"/>
      <c r="IJ523" s="32"/>
      <c r="IK523" s="32"/>
      <c r="IL523" s="32"/>
      <c r="IM523" s="32"/>
      <c r="IN523" s="32"/>
      <c r="IO523" s="32"/>
      <c r="IP523" s="32"/>
      <c r="IQ523" s="32"/>
      <c r="IR523" s="32"/>
      <c r="IS523" s="32"/>
      <c r="IT523" s="32"/>
      <c r="IU523" s="32"/>
      <c r="IV523" s="32"/>
    </row>
    <row r="524" spans="1:256" s="6" customFormat="1" ht="13.8" x14ac:dyDescent="0.3">
      <c r="A524" s="28" t="s">
        <v>554</v>
      </c>
      <c r="B524" s="28" t="s">
        <v>326</v>
      </c>
      <c r="C524" s="63" t="s">
        <v>35</v>
      </c>
      <c r="D524" s="63" t="s">
        <v>39</v>
      </c>
      <c r="E524" s="63" t="s">
        <v>68</v>
      </c>
      <c r="F524" s="63" t="s">
        <v>69</v>
      </c>
      <c r="G524" s="63">
        <v>21101</v>
      </c>
      <c r="H524" s="63" t="s">
        <v>329</v>
      </c>
      <c r="I524" s="55" t="s">
        <v>331</v>
      </c>
      <c r="J524" s="64" t="s">
        <v>330</v>
      </c>
      <c r="K524" s="55"/>
      <c r="L524" s="55"/>
      <c r="M524" s="55" t="s">
        <v>287</v>
      </c>
      <c r="N524" s="55">
        <v>1</v>
      </c>
      <c r="O524" s="55">
        <v>7.25</v>
      </c>
      <c r="P524" s="58" t="s">
        <v>211</v>
      </c>
      <c r="Q524" s="103">
        <f t="shared" si="6"/>
        <v>7.25</v>
      </c>
      <c r="R524" s="73"/>
      <c r="S524" s="73"/>
      <c r="T524" s="73"/>
      <c r="U524" s="73"/>
      <c r="V524" s="73">
        <v>7.25</v>
      </c>
      <c r="W524" s="73"/>
      <c r="X524" s="73"/>
      <c r="Y524" s="73"/>
      <c r="Z524" s="73"/>
      <c r="AA524" s="73"/>
      <c r="AB524" s="73"/>
      <c r="AC524" s="73"/>
      <c r="AD524" s="45"/>
      <c r="AE524" s="37"/>
      <c r="AF524" s="32"/>
      <c r="AG524" s="32"/>
      <c r="AH524" s="32"/>
      <c r="AI524" s="32"/>
      <c r="AJ524" s="32"/>
      <c r="AK524" s="32"/>
      <c r="AL524" s="32"/>
      <c r="AM524" s="32"/>
      <c r="AN524" s="32"/>
      <c r="AO524" s="32"/>
      <c r="AP524" s="32"/>
      <c r="AQ524" s="32"/>
      <c r="AR524" s="32"/>
      <c r="AS524" s="32"/>
      <c r="AT524" s="32"/>
      <c r="AU524" s="32"/>
      <c r="AV524" s="32"/>
      <c r="AW524" s="32"/>
      <c r="AX524" s="32"/>
      <c r="AY524" s="32"/>
      <c r="AZ524" s="32"/>
      <c r="BA524" s="32"/>
      <c r="BB524" s="32"/>
      <c r="BC524" s="32"/>
      <c r="BD524" s="32"/>
      <c r="BE524" s="32"/>
      <c r="BF524" s="32"/>
      <c r="BG524" s="32"/>
      <c r="BH524" s="32"/>
      <c r="BI524" s="32"/>
      <c r="BJ524" s="32"/>
      <c r="BK524" s="32"/>
      <c r="BL524" s="32"/>
      <c r="BM524" s="32"/>
      <c r="BN524" s="32"/>
      <c r="BO524" s="32"/>
      <c r="BP524" s="32"/>
      <c r="BQ524" s="32"/>
      <c r="BR524" s="32"/>
      <c r="BS524" s="32"/>
      <c r="BT524" s="32"/>
      <c r="BU524" s="32"/>
      <c r="BV524" s="32"/>
      <c r="BW524" s="32"/>
      <c r="BX524" s="32"/>
      <c r="BY524" s="32"/>
      <c r="BZ524" s="32"/>
      <c r="CA524" s="32"/>
      <c r="CB524" s="32"/>
      <c r="CC524" s="32"/>
      <c r="CD524" s="32"/>
      <c r="CE524" s="32"/>
      <c r="CF524" s="32"/>
      <c r="CG524" s="32"/>
      <c r="CH524" s="32"/>
      <c r="CI524" s="32"/>
      <c r="CJ524" s="32"/>
      <c r="CK524" s="32"/>
      <c r="CL524" s="32"/>
      <c r="CM524" s="32"/>
      <c r="CN524" s="32"/>
      <c r="CO524" s="32"/>
      <c r="CP524" s="32"/>
      <c r="CQ524" s="32"/>
      <c r="CR524" s="32"/>
      <c r="CS524" s="32"/>
      <c r="CT524" s="32"/>
      <c r="CU524" s="32"/>
      <c r="CV524" s="32"/>
      <c r="CW524" s="32"/>
      <c r="CX524" s="32"/>
      <c r="CY524" s="32"/>
      <c r="CZ524" s="32"/>
      <c r="DA524" s="32"/>
      <c r="DB524" s="32"/>
      <c r="DC524" s="32"/>
      <c r="DD524" s="32"/>
      <c r="DE524" s="32"/>
      <c r="DF524" s="32"/>
      <c r="DG524" s="32"/>
      <c r="DH524" s="32"/>
      <c r="DI524" s="32"/>
      <c r="DJ524" s="32"/>
      <c r="DK524" s="32"/>
      <c r="DL524" s="32"/>
      <c r="DM524" s="32"/>
      <c r="DN524" s="32"/>
      <c r="DO524" s="32"/>
      <c r="DP524" s="32"/>
      <c r="DQ524" s="32"/>
      <c r="DR524" s="32"/>
      <c r="DS524" s="32"/>
      <c r="DT524" s="32"/>
      <c r="DU524" s="32"/>
      <c r="DV524" s="32"/>
      <c r="DW524" s="32"/>
      <c r="DX524" s="32"/>
      <c r="DY524" s="32"/>
      <c r="DZ524" s="32"/>
      <c r="EA524" s="32"/>
      <c r="EB524" s="32"/>
      <c r="EC524" s="32"/>
      <c r="ED524" s="32"/>
      <c r="EE524" s="32"/>
      <c r="EF524" s="32"/>
      <c r="EG524" s="32"/>
      <c r="EH524" s="32"/>
      <c r="EI524" s="32"/>
      <c r="EJ524" s="32"/>
      <c r="EK524" s="32"/>
      <c r="EL524" s="32"/>
      <c r="EM524" s="32"/>
      <c r="EN524" s="32"/>
      <c r="EO524" s="32"/>
      <c r="EP524" s="32"/>
      <c r="EQ524" s="32"/>
      <c r="ER524" s="32"/>
      <c r="ES524" s="32"/>
      <c r="ET524" s="32"/>
      <c r="EU524" s="32"/>
      <c r="EV524" s="32"/>
      <c r="EW524" s="32"/>
      <c r="EX524" s="32"/>
      <c r="EY524" s="32"/>
      <c r="EZ524" s="32"/>
      <c r="FA524" s="32"/>
      <c r="FB524" s="32"/>
      <c r="FC524" s="32"/>
      <c r="FD524" s="32"/>
      <c r="FE524" s="32"/>
      <c r="FF524" s="32"/>
      <c r="FG524" s="32"/>
      <c r="FH524" s="32"/>
      <c r="FI524" s="32"/>
      <c r="FJ524" s="32"/>
      <c r="FK524" s="32"/>
      <c r="FL524" s="32"/>
      <c r="FM524" s="32"/>
      <c r="FN524" s="32"/>
      <c r="FO524" s="32"/>
      <c r="FP524" s="32"/>
      <c r="FQ524" s="32"/>
      <c r="FR524" s="32"/>
      <c r="FS524" s="32"/>
      <c r="FT524" s="32"/>
      <c r="FU524" s="32"/>
      <c r="FV524" s="32"/>
      <c r="FW524" s="32"/>
      <c r="FX524" s="32"/>
      <c r="FY524" s="32"/>
      <c r="FZ524" s="32"/>
      <c r="GA524" s="32"/>
      <c r="GB524" s="32"/>
      <c r="GC524" s="32"/>
      <c r="GD524" s="32"/>
      <c r="GE524" s="32"/>
      <c r="GF524" s="32"/>
      <c r="GG524" s="32"/>
      <c r="GH524" s="32"/>
      <c r="GI524" s="32"/>
      <c r="GJ524" s="32"/>
      <c r="GK524" s="32"/>
      <c r="GL524" s="32"/>
      <c r="GM524" s="32"/>
      <c r="GN524" s="32"/>
      <c r="GO524" s="32"/>
      <c r="GP524" s="32"/>
      <c r="GQ524" s="32"/>
      <c r="GR524" s="32"/>
      <c r="GS524" s="32"/>
      <c r="GT524" s="32"/>
      <c r="GU524" s="32"/>
      <c r="GV524" s="32"/>
      <c r="GW524" s="32"/>
      <c r="GX524" s="32"/>
      <c r="GY524" s="32"/>
      <c r="GZ524" s="32"/>
      <c r="HA524" s="32"/>
      <c r="HB524" s="32"/>
      <c r="HC524" s="32"/>
      <c r="HD524" s="32"/>
      <c r="HE524" s="32"/>
      <c r="HF524" s="32"/>
      <c r="HG524" s="32"/>
      <c r="HH524" s="32"/>
      <c r="HI524" s="32"/>
      <c r="HJ524" s="32"/>
      <c r="HK524" s="32"/>
      <c r="HL524" s="32"/>
      <c r="HM524" s="32"/>
      <c r="HN524" s="32"/>
      <c r="HO524" s="32"/>
      <c r="HP524" s="32"/>
      <c r="HQ524" s="32"/>
      <c r="HR524" s="32"/>
      <c r="HS524" s="32"/>
      <c r="HT524" s="32"/>
      <c r="HU524" s="32"/>
      <c r="HV524" s="32"/>
      <c r="HW524" s="32"/>
      <c r="HX524" s="32"/>
      <c r="HY524" s="32"/>
      <c r="HZ524" s="32"/>
      <c r="IA524" s="32"/>
      <c r="IB524" s="32"/>
      <c r="IC524" s="32"/>
      <c r="ID524" s="32"/>
      <c r="IE524" s="32"/>
      <c r="IF524" s="32"/>
      <c r="IG524" s="32"/>
      <c r="IH524" s="32"/>
      <c r="II524" s="32"/>
      <c r="IJ524" s="32"/>
      <c r="IK524" s="32"/>
      <c r="IL524" s="32"/>
      <c r="IM524" s="32"/>
      <c r="IN524" s="32"/>
      <c r="IO524" s="32"/>
      <c r="IP524" s="32"/>
      <c r="IQ524" s="32"/>
      <c r="IR524" s="32"/>
      <c r="IS524" s="32"/>
      <c r="IT524" s="32"/>
      <c r="IU524" s="32"/>
      <c r="IV524" s="32"/>
    </row>
    <row r="525" spans="1:256" s="6" customFormat="1" ht="13.8" x14ac:dyDescent="0.3">
      <c r="A525" s="28" t="s">
        <v>554</v>
      </c>
      <c r="B525" s="28" t="s">
        <v>326</v>
      </c>
      <c r="C525" s="63" t="s">
        <v>35</v>
      </c>
      <c r="D525" s="63" t="s">
        <v>39</v>
      </c>
      <c r="E525" s="63" t="s">
        <v>68</v>
      </c>
      <c r="F525" s="63" t="s">
        <v>69</v>
      </c>
      <c r="G525" s="63">
        <v>21101</v>
      </c>
      <c r="H525" s="63" t="s">
        <v>329</v>
      </c>
      <c r="I525" s="55" t="s">
        <v>328</v>
      </c>
      <c r="J525" s="64" t="s">
        <v>327</v>
      </c>
      <c r="K525" s="55"/>
      <c r="L525" s="55"/>
      <c r="M525" s="55" t="s">
        <v>287</v>
      </c>
      <c r="N525" s="55">
        <v>1</v>
      </c>
      <c r="O525" s="55">
        <v>3798.91</v>
      </c>
      <c r="P525" s="58" t="s">
        <v>211</v>
      </c>
      <c r="Q525" s="103">
        <f t="shared" si="6"/>
        <v>3798.91</v>
      </c>
      <c r="R525" s="73"/>
      <c r="S525" s="73"/>
      <c r="T525" s="73"/>
      <c r="U525" s="73"/>
      <c r="V525" s="73">
        <v>3798.91</v>
      </c>
      <c r="W525" s="73"/>
      <c r="X525" s="73"/>
      <c r="Y525" s="73"/>
      <c r="Z525" s="73"/>
      <c r="AA525" s="73"/>
      <c r="AB525" s="73"/>
      <c r="AC525" s="73"/>
      <c r="AD525" s="45"/>
      <c r="AE525" s="37"/>
      <c r="AF525" s="32"/>
      <c r="AG525" s="32"/>
      <c r="AH525" s="32"/>
      <c r="AI525" s="32"/>
      <c r="AJ525" s="32"/>
      <c r="AK525" s="32"/>
      <c r="AL525" s="32"/>
      <c r="AM525" s="32"/>
      <c r="AN525" s="32"/>
      <c r="AO525" s="32"/>
      <c r="AP525" s="32"/>
      <c r="AQ525" s="32"/>
      <c r="AR525" s="32"/>
      <c r="AS525" s="32"/>
      <c r="AT525" s="32"/>
      <c r="AU525" s="32"/>
      <c r="AV525" s="32"/>
      <c r="AW525" s="32"/>
      <c r="AX525" s="32"/>
      <c r="AY525" s="32"/>
      <c r="AZ525" s="32"/>
      <c r="BA525" s="32"/>
      <c r="BB525" s="32"/>
      <c r="BC525" s="32"/>
      <c r="BD525" s="32"/>
      <c r="BE525" s="32"/>
      <c r="BF525" s="32"/>
      <c r="BG525" s="32"/>
      <c r="BH525" s="32"/>
      <c r="BI525" s="32"/>
      <c r="BJ525" s="32"/>
      <c r="BK525" s="32"/>
      <c r="BL525" s="32"/>
      <c r="BM525" s="32"/>
      <c r="BN525" s="32"/>
      <c r="BO525" s="32"/>
      <c r="BP525" s="32"/>
      <c r="BQ525" s="32"/>
      <c r="BR525" s="32"/>
      <c r="BS525" s="32"/>
      <c r="BT525" s="32"/>
      <c r="BU525" s="32"/>
      <c r="BV525" s="32"/>
      <c r="BW525" s="32"/>
      <c r="BX525" s="32"/>
      <c r="BY525" s="32"/>
      <c r="BZ525" s="32"/>
      <c r="CA525" s="32"/>
      <c r="CB525" s="32"/>
      <c r="CC525" s="32"/>
      <c r="CD525" s="32"/>
      <c r="CE525" s="32"/>
      <c r="CF525" s="32"/>
      <c r="CG525" s="32"/>
      <c r="CH525" s="32"/>
      <c r="CI525" s="32"/>
      <c r="CJ525" s="32"/>
      <c r="CK525" s="32"/>
      <c r="CL525" s="32"/>
      <c r="CM525" s="32"/>
      <c r="CN525" s="32"/>
      <c r="CO525" s="32"/>
      <c r="CP525" s="32"/>
      <c r="CQ525" s="32"/>
      <c r="CR525" s="32"/>
      <c r="CS525" s="32"/>
      <c r="CT525" s="32"/>
      <c r="CU525" s="32"/>
      <c r="CV525" s="32"/>
      <c r="CW525" s="32"/>
      <c r="CX525" s="32"/>
      <c r="CY525" s="32"/>
      <c r="CZ525" s="32"/>
      <c r="DA525" s="32"/>
      <c r="DB525" s="32"/>
      <c r="DC525" s="32"/>
      <c r="DD525" s="32"/>
      <c r="DE525" s="32"/>
      <c r="DF525" s="32"/>
      <c r="DG525" s="32"/>
      <c r="DH525" s="32"/>
      <c r="DI525" s="32"/>
      <c r="DJ525" s="32"/>
      <c r="DK525" s="32"/>
      <c r="DL525" s="32"/>
      <c r="DM525" s="32"/>
      <c r="DN525" s="32"/>
      <c r="DO525" s="32"/>
      <c r="DP525" s="32"/>
      <c r="DQ525" s="32"/>
      <c r="DR525" s="32"/>
      <c r="DS525" s="32"/>
      <c r="DT525" s="32"/>
      <c r="DU525" s="32"/>
      <c r="DV525" s="32"/>
      <c r="DW525" s="32"/>
      <c r="DX525" s="32"/>
      <c r="DY525" s="32"/>
      <c r="DZ525" s="32"/>
      <c r="EA525" s="32"/>
      <c r="EB525" s="32"/>
      <c r="EC525" s="32"/>
      <c r="ED525" s="32"/>
      <c r="EE525" s="32"/>
      <c r="EF525" s="32"/>
      <c r="EG525" s="32"/>
      <c r="EH525" s="32"/>
      <c r="EI525" s="32"/>
      <c r="EJ525" s="32"/>
      <c r="EK525" s="32"/>
      <c r="EL525" s="32"/>
      <c r="EM525" s="32"/>
      <c r="EN525" s="32"/>
      <c r="EO525" s="32"/>
      <c r="EP525" s="32"/>
      <c r="EQ525" s="32"/>
      <c r="ER525" s="32"/>
      <c r="ES525" s="32"/>
      <c r="ET525" s="32"/>
      <c r="EU525" s="32"/>
      <c r="EV525" s="32"/>
      <c r="EW525" s="32"/>
      <c r="EX525" s="32"/>
      <c r="EY525" s="32"/>
      <c r="EZ525" s="32"/>
      <c r="FA525" s="32"/>
      <c r="FB525" s="32"/>
      <c r="FC525" s="32"/>
      <c r="FD525" s="32"/>
      <c r="FE525" s="32"/>
      <c r="FF525" s="32"/>
      <c r="FG525" s="32"/>
      <c r="FH525" s="32"/>
      <c r="FI525" s="32"/>
      <c r="FJ525" s="32"/>
      <c r="FK525" s="32"/>
      <c r="FL525" s="32"/>
      <c r="FM525" s="32"/>
      <c r="FN525" s="32"/>
      <c r="FO525" s="32"/>
      <c r="FP525" s="32"/>
      <c r="FQ525" s="32"/>
      <c r="FR525" s="32"/>
      <c r="FS525" s="32"/>
      <c r="FT525" s="32"/>
      <c r="FU525" s="32"/>
      <c r="FV525" s="32"/>
      <c r="FW525" s="32"/>
      <c r="FX525" s="32"/>
      <c r="FY525" s="32"/>
      <c r="FZ525" s="32"/>
      <c r="GA525" s="32"/>
      <c r="GB525" s="32"/>
      <c r="GC525" s="32"/>
      <c r="GD525" s="32"/>
      <c r="GE525" s="32"/>
      <c r="GF525" s="32"/>
      <c r="GG525" s="32"/>
      <c r="GH525" s="32"/>
      <c r="GI525" s="32"/>
      <c r="GJ525" s="32"/>
      <c r="GK525" s="32"/>
      <c r="GL525" s="32"/>
      <c r="GM525" s="32"/>
      <c r="GN525" s="32"/>
      <c r="GO525" s="32"/>
      <c r="GP525" s="32"/>
      <c r="GQ525" s="32"/>
      <c r="GR525" s="32"/>
      <c r="GS525" s="32"/>
      <c r="GT525" s="32"/>
      <c r="GU525" s="32"/>
      <c r="GV525" s="32"/>
      <c r="GW525" s="32"/>
      <c r="GX525" s="32"/>
      <c r="GY525" s="32"/>
      <c r="GZ525" s="32"/>
      <c r="HA525" s="32"/>
      <c r="HB525" s="32"/>
      <c r="HC525" s="32"/>
      <c r="HD525" s="32"/>
      <c r="HE525" s="32"/>
      <c r="HF525" s="32"/>
      <c r="HG525" s="32"/>
      <c r="HH525" s="32"/>
      <c r="HI525" s="32"/>
      <c r="HJ525" s="32"/>
      <c r="HK525" s="32"/>
      <c r="HL525" s="32"/>
      <c r="HM525" s="32"/>
      <c r="HN525" s="32"/>
      <c r="HO525" s="32"/>
      <c r="HP525" s="32"/>
      <c r="HQ525" s="32"/>
      <c r="HR525" s="32"/>
      <c r="HS525" s="32"/>
      <c r="HT525" s="32"/>
      <c r="HU525" s="32"/>
      <c r="HV525" s="32"/>
      <c r="HW525" s="32"/>
      <c r="HX525" s="32"/>
      <c r="HY525" s="32"/>
      <c r="HZ525" s="32"/>
      <c r="IA525" s="32"/>
      <c r="IB525" s="32"/>
      <c r="IC525" s="32"/>
      <c r="ID525" s="32"/>
      <c r="IE525" s="32"/>
      <c r="IF525" s="32"/>
      <c r="IG525" s="32"/>
      <c r="IH525" s="32"/>
      <c r="II525" s="32"/>
      <c r="IJ525" s="32"/>
      <c r="IK525" s="32"/>
      <c r="IL525" s="32"/>
      <c r="IM525" s="32"/>
      <c r="IN525" s="32"/>
      <c r="IO525" s="32"/>
      <c r="IP525" s="32"/>
      <c r="IQ525" s="32"/>
      <c r="IR525" s="32"/>
      <c r="IS525" s="32"/>
      <c r="IT525" s="32"/>
      <c r="IU525" s="32"/>
      <c r="IV525" s="32"/>
    </row>
    <row r="526" spans="1:256" s="6" customFormat="1" ht="27.6" x14ac:dyDescent="0.3">
      <c r="A526" s="28" t="s">
        <v>554</v>
      </c>
      <c r="B526" s="28" t="s">
        <v>326</v>
      </c>
      <c r="C526" s="63" t="s">
        <v>35</v>
      </c>
      <c r="D526" s="63" t="s">
        <v>39</v>
      </c>
      <c r="E526" s="63" t="s">
        <v>68</v>
      </c>
      <c r="F526" s="63" t="s">
        <v>69</v>
      </c>
      <c r="G526" s="63">
        <v>35801</v>
      </c>
      <c r="H526" s="63" t="s">
        <v>325</v>
      </c>
      <c r="I526" s="24"/>
      <c r="J526" s="64" t="s">
        <v>324</v>
      </c>
      <c r="K526" s="63" t="s">
        <v>323</v>
      </c>
      <c r="L526" s="24" t="s">
        <v>322</v>
      </c>
      <c r="M526" s="63" t="s">
        <v>321</v>
      </c>
      <c r="N526" s="65">
        <v>1</v>
      </c>
      <c r="O526" s="65">
        <v>4000</v>
      </c>
      <c r="P526" s="58" t="s">
        <v>211</v>
      </c>
      <c r="Q526" s="103">
        <v>4000</v>
      </c>
      <c r="R526" s="73"/>
      <c r="S526" s="73"/>
      <c r="T526" s="73"/>
      <c r="U526" s="73"/>
      <c r="V526" s="73">
        <v>4000</v>
      </c>
      <c r="W526" s="73"/>
      <c r="X526" s="73"/>
      <c r="Y526" s="73"/>
      <c r="Z526" s="73"/>
      <c r="AA526" s="73"/>
      <c r="AB526" s="73"/>
      <c r="AC526" s="73"/>
      <c r="AD526" s="45"/>
      <c r="AE526" s="37"/>
      <c r="AF526" s="32"/>
      <c r="AG526" s="32"/>
      <c r="AH526" s="32"/>
      <c r="AI526" s="32"/>
      <c r="AJ526" s="32"/>
      <c r="AK526" s="32"/>
      <c r="AL526" s="32"/>
      <c r="AM526" s="32"/>
      <c r="AN526" s="32"/>
      <c r="AO526" s="32"/>
      <c r="AP526" s="32"/>
      <c r="AQ526" s="32"/>
      <c r="AR526" s="32"/>
      <c r="AS526" s="32"/>
      <c r="AT526" s="32"/>
      <c r="AU526" s="32"/>
      <c r="AV526" s="32"/>
      <c r="AW526" s="32"/>
      <c r="AX526" s="32"/>
      <c r="AY526" s="32"/>
      <c r="AZ526" s="32"/>
      <c r="BA526" s="32"/>
      <c r="BB526" s="32"/>
      <c r="BC526" s="32"/>
      <c r="BD526" s="32"/>
      <c r="BE526" s="32"/>
      <c r="BF526" s="32"/>
      <c r="BG526" s="32"/>
      <c r="BH526" s="32"/>
      <c r="BI526" s="32"/>
      <c r="BJ526" s="32"/>
      <c r="BK526" s="32"/>
      <c r="BL526" s="32"/>
      <c r="BM526" s="32"/>
      <c r="BN526" s="32"/>
      <c r="BO526" s="32"/>
      <c r="BP526" s="32"/>
      <c r="BQ526" s="32"/>
      <c r="BR526" s="32"/>
      <c r="BS526" s="32"/>
      <c r="BT526" s="32"/>
      <c r="BU526" s="32"/>
      <c r="BV526" s="32"/>
      <c r="BW526" s="32"/>
      <c r="BX526" s="32"/>
      <c r="BY526" s="32"/>
      <c r="BZ526" s="32"/>
      <c r="CA526" s="32"/>
      <c r="CB526" s="32"/>
      <c r="CC526" s="32"/>
      <c r="CD526" s="32"/>
      <c r="CE526" s="32"/>
      <c r="CF526" s="32"/>
      <c r="CG526" s="32"/>
      <c r="CH526" s="32"/>
      <c r="CI526" s="32"/>
      <c r="CJ526" s="32"/>
      <c r="CK526" s="32"/>
      <c r="CL526" s="32"/>
      <c r="CM526" s="32"/>
      <c r="CN526" s="32"/>
      <c r="CO526" s="32"/>
      <c r="CP526" s="32"/>
      <c r="CQ526" s="32"/>
      <c r="CR526" s="32"/>
      <c r="CS526" s="32"/>
      <c r="CT526" s="32"/>
      <c r="CU526" s="32"/>
      <c r="CV526" s="32"/>
      <c r="CW526" s="32"/>
      <c r="CX526" s="32"/>
      <c r="CY526" s="32"/>
      <c r="CZ526" s="32"/>
      <c r="DA526" s="32"/>
      <c r="DB526" s="32"/>
      <c r="DC526" s="32"/>
      <c r="DD526" s="32"/>
      <c r="DE526" s="32"/>
      <c r="DF526" s="32"/>
      <c r="DG526" s="32"/>
      <c r="DH526" s="32"/>
      <c r="DI526" s="32"/>
      <c r="DJ526" s="32"/>
      <c r="DK526" s="32"/>
      <c r="DL526" s="32"/>
      <c r="DM526" s="32"/>
      <c r="DN526" s="32"/>
      <c r="DO526" s="32"/>
      <c r="DP526" s="32"/>
      <c r="DQ526" s="32"/>
      <c r="DR526" s="32"/>
      <c r="DS526" s="32"/>
      <c r="DT526" s="32"/>
      <c r="DU526" s="32"/>
      <c r="DV526" s="32"/>
      <c r="DW526" s="32"/>
      <c r="DX526" s="32"/>
      <c r="DY526" s="32"/>
      <c r="DZ526" s="32"/>
      <c r="EA526" s="32"/>
      <c r="EB526" s="32"/>
      <c r="EC526" s="32"/>
      <c r="ED526" s="32"/>
      <c r="EE526" s="32"/>
      <c r="EF526" s="32"/>
      <c r="EG526" s="32"/>
      <c r="EH526" s="32"/>
      <c r="EI526" s="32"/>
      <c r="EJ526" s="32"/>
      <c r="EK526" s="32"/>
      <c r="EL526" s="32"/>
      <c r="EM526" s="32"/>
      <c r="EN526" s="32"/>
      <c r="EO526" s="32"/>
      <c r="EP526" s="32"/>
      <c r="EQ526" s="32"/>
      <c r="ER526" s="32"/>
      <c r="ES526" s="32"/>
      <c r="ET526" s="32"/>
      <c r="EU526" s="32"/>
      <c r="EV526" s="32"/>
      <c r="EW526" s="32"/>
      <c r="EX526" s="32"/>
      <c r="EY526" s="32"/>
      <c r="EZ526" s="32"/>
      <c r="FA526" s="32"/>
      <c r="FB526" s="32"/>
      <c r="FC526" s="32"/>
      <c r="FD526" s="32"/>
      <c r="FE526" s="32"/>
      <c r="FF526" s="32"/>
      <c r="FG526" s="32"/>
      <c r="FH526" s="32"/>
      <c r="FI526" s="32"/>
      <c r="FJ526" s="32"/>
      <c r="FK526" s="32"/>
      <c r="FL526" s="32"/>
      <c r="FM526" s="32"/>
      <c r="FN526" s="32"/>
      <c r="FO526" s="32"/>
      <c r="FP526" s="32"/>
      <c r="FQ526" s="32"/>
      <c r="FR526" s="32"/>
      <c r="FS526" s="32"/>
      <c r="FT526" s="32"/>
      <c r="FU526" s="32"/>
      <c r="FV526" s="32"/>
      <c r="FW526" s="32"/>
      <c r="FX526" s="32"/>
      <c r="FY526" s="32"/>
      <c r="FZ526" s="32"/>
      <c r="GA526" s="32"/>
      <c r="GB526" s="32"/>
      <c r="GC526" s="32"/>
      <c r="GD526" s="32"/>
      <c r="GE526" s="32"/>
      <c r="GF526" s="32"/>
      <c r="GG526" s="32"/>
      <c r="GH526" s="32"/>
      <c r="GI526" s="32"/>
      <c r="GJ526" s="32"/>
      <c r="GK526" s="32"/>
      <c r="GL526" s="32"/>
      <c r="GM526" s="32"/>
      <c r="GN526" s="32"/>
      <c r="GO526" s="32"/>
      <c r="GP526" s="32"/>
      <c r="GQ526" s="32"/>
      <c r="GR526" s="32"/>
      <c r="GS526" s="32"/>
      <c r="GT526" s="32"/>
      <c r="GU526" s="32"/>
      <c r="GV526" s="32"/>
      <c r="GW526" s="32"/>
      <c r="GX526" s="32"/>
      <c r="GY526" s="32"/>
      <c r="GZ526" s="32"/>
      <c r="HA526" s="32"/>
      <c r="HB526" s="32"/>
      <c r="HC526" s="32"/>
      <c r="HD526" s="32"/>
      <c r="HE526" s="32"/>
      <c r="HF526" s="32"/>
      <c r="HG526" s="32"/>
      <c r="HH526" s="32"/>
      <c r="HI526" s="32"/>
      <c r="HJ526" s="32"/>
      <c r="HK526" s="32"/>
      <c r="HL526" s="32"/>
      <c r="HM526" s="32"/>
      <c r="HN526" s="32"/>
      <c r="HO526" s="32"/>
      <c r="HP526" s="32"/>
      <c r="HQ526" s="32"/>
      <c r="HR526" s="32"/>
      <c r="HS526" s="32"/>
      <c r="HT526" s="32"/>
      <c r="HU526" s="32"/>
      <c r="HV526" s="32"/>
      <c r="HW526" s="32"/>
      <c r="HX526" s="32"/>
      <c r="HY526" s="32"/>
      <c r="HZ526" s="32"/>
      <c r="IA526" s="32"/>
      <c r="IB526" s="32"/>
      <c r="IC526" s="32"/>
      <c r="ID526" s="32"/>
      <c r="IE526" s="32"/>
      <c r="IF526" s="32"/>
      <c r="IG526" s="32"/>
      <c r="IH526" s="32"/>
      <c r="II526" s="32"/>
      <c r="IJ526" s="32"/>
      <c r="IK526" s="32"/>
      <c r="IL526" s="32"/>
      <c r="IM526" s="32"/>
      <c r="IN526" s="32"/>
      <c r="IO526" s="32"/>
      <c r="IP526" s="32"/>
      <c r="IQ526" s="32"/>
      <c r="IR526" s="32"/>
      <c r="IS526" s="32"/>
      <c r="IT526" s="32"/>
      <c r="IU526" s="32"/>
      <c r="IV526" s="32"/>
    </row>
    <row r="527" spans="1:256" x14ac:dyDescent="0.3">
      <c r="A527" s="50" t="s">
        <v>1</v>
      </c>
      <c r="B527" s="50"/>
      <c r="C527" s="50"/>
      <c r="D527" s="50"/>
      <c r="E527" s="50"/>
      <c r="F527" s="50"/>
      <c r="G527" s="50"/>
      <c r="H527" s="50"/>
      <c r="I527" s="8"/>
      <c r="J527" s="7"/>
      <c r="K527" s="17"/>
      <c r="L527" s="17"/>
      <c r="M527" s="8"/>
      <c r="N527" s="18"/>
      <c r="O527" s="8"/>
      <c r="P527" s="19"/>
      <c r="Q527" s="46">
        <f>SUM(Q11:Q526)</f>
        <v>6230264.700000002</v>
      </c>
      <c r="R527" s="46">
        <f t="shared" ref="R527:AC527" si="7">SUM(R11:R526)</f>
        <v>0</v>
      </c>
      <c r="S527" s="46">
        <f t="shared" si="7"/>
        <v>0</v>
      </c>
      <c r="T527" s="46">
        <f t="shared" si="7"/>
        <v>0</v>
      </c>
      <c r="U527" s="46">
        <f t="shared" si="7"/>
        <v>0</v>
      </c>
      <c r="V527" s="46">
        <f t="shared" si="7"/>
        <v>6230264.700000002</v>
      </c>
      <c r="W527" s="46">
        <f t="shared" si="7"/>
        <v>0</v>
      </c>
      <c r="X527" s="46">
        <f t="shared" si="7"/>
        <v>0</v>
      </c>
      <c r="Y527" s="46">
        <f t="shared" si="7"/>
        <v>0</v>
      </c>
      <c r="Z527" s="46">
        <f t="shared" si="7"/>
        <v>0</v>
      </c>
      <c r="AA527" s="46">
        <f t="shared" si="7"/>
        <v>0</v>
      </c>
      <c r="AB527" s="46">
        <f t="shared" si="7"/>
        <v>0</v>
      </c>
      <c r="AC527" s="46">
        <f t="shared" si="7"/>
        <v>0</v>
      </c>
      <c r="AD527" s="8"/>
      <c r="AE527" s="8"/>
      <c r="AF527" s="8"/>
      <c r="AG527" s="8"/>
      <c r="AH527" s="8"/>
      <c r="AI527" s="8"/>
      <c r="AJ527" s="8"/>
      <c r="AK527" s="8"/>
      <c r="AL527" s="8"/>
      <c r="AM527" s="8"/>
      <c r="AN527" s="8"/>
      <c r="AO527" s="8"/>
      <c r="AP527" s="8"/>
      <c r="AQ527" s="8"/>
      <c r="AR527" s="8"/>
      <c r="AS527" s="8"/>
      <c r="AT527" s="8"/>
      <c r="AU527" s="8"/>
      <c r="AV527" s="8"/>
      <c r="AW527" s="8"/>
      <c r="AX527" s="8"/>
      <c r="AY527" s="8"/>
      <c r="AZ527" s="8"/>
      <c r="BA527" s="8"/>
      <c r="BB527" s="8"/>
      <c r="BC527" s="8"/>
      <c r="BD527" s="8"/>
      <c r="BE527" s="8"/>
      <c r="BF527" s="8"/>
      <c r="BG527" s="8"/>
      <c r="BH527" s="8"/>
      <c r="BI527" s="8"/>
      <c r="BJ527" s="8"/>
      <c r="BK527" s="8"/>
      <c r="BL527" s="8"/>
      <c r="BM527" s="8"/>
      <c r="BN527" s="8"/>
      <c r="BO527" s="8"/>
      <c r="BP527" s="8"/>
      <c r="BQ527" s="8"/>
      <c r="BR527" s="8"/>
      <c r="BS527" s="8"/>
      <c r="BT527" s="8"/>
      <c r="BU527" s="8"/>
      <c r="BV527" s="8"/>
      <c r="BW527" s="8"/>
      <c r="BX527" s="8"/>
      <c r="BY527" s="8"/>
      <c r="BZ527" s="8"/>
      <c r="CA527" s="8"/>
      <c r="CB527" s="8"/>
      <c r="CC527" s="8"/>
      <c r="CD527" s="8"/>
      <c r="CE527" s="8"/>
      <c r="CF527" s="8"/>
      <c r="CG527" s="8"/>
      <c r="CH527" s="8"/>
      <c r="CI527" s="8"/>
      <c r="CJ527" s="8"/>
      <c r="CK527" s="8"/>
      <c r="CL527" s="8"/>
      <c r="CM527" s="8"/>
      <c r="CN527" s="8"/>
      <c r="CO527" s="8"/>
      <c r="CP527" s="8"/>
      <c r="CQ527" s="8"/>
      <c r="CR527" s="8"/>
      <c r="CS527" s="8"/>
      <c r="CT527" s="8"/>
      <c r="CU527" s="8"/>
      <c r="CV527" s="8"/>
      <c r="CW527" s="8"/>
      <c r="CX527" s="8"/>
      <c r="CY527" s="8"/>
      <c r="CZ527" s="8"/>
      <c r="DA527" s="8"/>
      <c r="DB527" s="8"/>
      <c r="DC527" s="8"/>
      <c r="DD527" s="8"/>
      <c r="DE527" s="8"/>
      <c r="DF527" s="8"/>
      <c r="DG527" s="8"/>
      <c r="DH527" s="8"/>
      <c r="DI527" s="8"/>
      <c r="DJ527" s="8"/>
      <c r="DK527" s="8"/>
      <c r="DL527" s="8"/>
      <c r="DM527" s="8"/>
      <c r="DN527" s="8"/>
      <c r="DO527" s="8"/>
      <c r="DP527" s="8"/>
      <c r="DQ527" s="8"/>
      <c r="DR527" s="8"/>
      <c r="DS527" s="8"/>
      <c r="DT527" s="8"/>
      <c r="DU527" s="8"/>
      <c r="DV527" s="8"/>
      <c r="DW527" s="8"/>
      <c r="DX527" s="8"/>
      <c r="DY527" s="8"/>
      <c r="DZ527" s="8"/>
      <c r="EA527" s="8"/>
      <c r="EB527" s="8"/>
      <c r="EC527" s="8"/>
      <c r="ED527" s="8"/>
      <c r="EE527" s="8"/>
      <c r="EF527" s="8"/>
      <c r="EG527" s="8"/>
      <c r="EH527" s="8"/>
      <c r="EI527" s="8"/>
      <c r="EJ527" s="8"/>
      <c r="EK527" s="8"/>
      <c r="EL527" s="8"/>
      <c r="EM527" s="8"/>
      <c r="EN527" s="8"/>
      <c r="EO527" s="8"/>
      <c r="EP527" s="8"/>
      <c r="EQ527" s="8"/>
      <c r="ER527" s="8"/>
      <c r="ES527" s="8"/>
      <c r="ET527" s="8"/>
      <c r="EU527" s="8"/>
      <c r="EV527" s="8"/>
      <c r="EW527" s="8"/>
      <c r="EX527" s="8"/>
      <c r="EY527" s="8"/>
      <c r="EZ527" s="8"/>
      <c r="FA527" s="8"/>
      <c r="FB527" s="8"/>
      <c r="FC527" s="8"/>
      <c r="FD527" s="8"/>
      <c r="FE527" s="8"/>
      <c r="FF527" s="8"/>
      <c r="FG527" s="8"/>
      <c r="FH527" s="8"/>
      <c r="FI527" s="8"/>
      <c r="FJ527" s="8"/>
      <c r="FK527" s="8"/>
      <c r="FL527" s="8"/>
      <c r="FM527" s="8"/>
      <c r="FN527" s="8"/>
      <c r="FO527" s="8"/>
      <c r="FP527" s="8"/>
      <c r="FQ527" s="8"/>
      <c r="FR527" s="8"/>
      <c r="FS527" s="8"/>
      <c r="FT527" s="8"/>
      <c r="FU527" s="8"/>
      <c r="FV527" s="8"/>
      <c r="FW527" s="8"/>
      <c r="FX527" s="8"/>
      <c r="FY527" s="8"/>
      <c r="FZ527" s="8"/>
      <c r="GA527" s="8"/>
      <c r="GB527" s="8"/>
      <c r="GC527" s="8"/>
      <c r="GD527" s="8"/>
      <c r="GE527" s="8"/>
      <c r="GF527" s="8"/>
      <c r="GG527" s="8"/>
      <c r="GH527" s="8"/>
      <c r="GI527" s="8"/>
      <c r="GJ527" s="8"/>
      <c r="GK527" s="8"/>
      <c r="GL527" s="8"/>
      <c r="GM527" s="8"/>
      <c r="GN527" s="8"/>
      <c r="GO527" s="8"/>
      <c r="GP527" s="8"/>
      <c r="GQ527" s="8"/>
      <c r="GR527" s="8"/>
      <c r="GS527" s="8"/>
      <c r="GT527" s="8"/>
      <c r="GU527" s="8"/>
      <c r="GV527" s="8"/>
      <c r="GW527" s="8"/>
      <c r="GX527" s="8"/>
      <c r="GY527" s="8"/>
      <c r="GZ527" s="8"/>
      <c r="HA527" s="8"/>
      <c r="HB527" s="8"/>
      <c r="HC527" s="8"/>
      <c r="HD527" s="8"/>
      <c r="HE527" s="8"/>
      <c r="HF527" s="8"/>
      <c r="HG527" s="8"/>
      <c r="HH527" s="8"/>
      <c r="HI527" s="8"/>
      <c r="HJ527" s="8"/>
      <c r="HK527" s="8"/>
      <c r="HL527" s="8"/>
      <c r="HM527" s="8"/>
      <c r="HN527" s="8"/>
      <c r="HO527" s="8"/>
      <c r="HP527" s="8"/>
      <c r="HQ527" s="8"/>
      <c r="HR527" s="8"/>
      <c r="HS527" s="8"/>
      <c r="HT527" s="8"/>
      <c r="HU527" s="8"/>
      <c r="HV527" s="8"/>
      <c r="HW527" s="8"/>
      <c r="HX527" s="8"/>
      <c r="HY527" s="8"/>
      <c r="HZ527" s="8"/>
      <c r="IA527" s="8"/>
      <c r="IB527" s="8"/>
      <c r="IC527" s="8"/>
      <c r="ID527" s="8"/>
      <c r="IE527" s="8"/>
      <c r="IF527" s="8"/>
      <c r="IG527" s="8"/>
      <c r="IH527" s="8"/>
      <c r="II527" s="8"/>
      <c r="IJ527" s="8"/>
      <c r="IK527" s="8"/>
      <c r="IL527" s="8"/>
      <c r="IM527" s="8"/>
      <c r="IN527" s="8"/>
      <c r="IO527" s="8"/>
      <c r="IP527" s="8"/>
      <c r="IQ527" s="8"/>
      <c r="IR527" s="8"/>
      <c r="IS527" s="8"/>
      <c r="IT527" s="8"/>
      <c r="IU527" s="8"/>
      <c r="IV527" s="8"/>
    </row>
    <row r="528" spans="1:256" x14ac:dyDescent="0.3">
      <c r="A528" s="8"/>
      <c r="B528" s="8"/>
      <c r="C528" s="8"/>
      <c r="D528" s="8"/>
      <c r="E528" s="8"/>
      <c r="F528" s="8"/>
      <c r="G528" s="8"/>
      <c r="H528" s="7"/>
      <c r="I528" s="8"/>
      <c r="J528" s="7"/>
      <c r="K528" s="17"/>
      <c r="L528" s="17"/>
      <c r="M528" s="8"/>
      <c r="N528" s="18"/>
      <c r="O528" s="8"/>
      <c r="P528" s="19"/>
      <c r="Q528" s="17"/>
      <c r="R528" s="8"/>
      <c r="S528" s="8"/>
      <c r="T528" s="8"/>
      <c r="U528" s="8"/>
      <c r="V528" s="17"/>
      <c r="W528" s="8"/>
      <c r="X528" s="8"/>
      <c r="Y528" s="8"/>
      <c r="Z528" s="8"/>
      <c r="AA528" s="8"/>
      <c r="AB528" s="8"/>
      <c r="AC528" s="8"/>
      <c r="AD528" s="8"/>
      <c r="AE528" s="8"/>
      <c r="AF528" s="8"/>
      <c r="AG528" s="8"/>
      <c r="AH528" s="8"/>
      <c r="AI528" s="8"/>
      <c r="AJ528" s="8"/>
      <c r="AK528" s="8"/>
      <c r="AL528" s="8"/>
      <c r="AM528" s="8"/>
      <c r="AN528" s="8"/>
      <c r="AO528" s="8"/>
      <c r="AP528" s="8"/>
      <c r="AQ528" s="8"/>
      <c r="AR528" s="8"/>
      <c r="AS528" s="8"/>
      <c r="AT528" s="8"/>
      <c r="AU528" s="8"/>
      <c r="AV528" s="8"/>
      <c r="AW528" s="8"/>
      <c r="AX528" s="8"/>
      <c r="AY528" s="8"/>
      <c r="AZ528" s="8"/>
      <c r="BA528" s="8"/>
      <c r="BB528" s="8"/>
      <c r="BC528" s="8"/>
      <c r="BD528" s="8"/>
      <c r="BE528" s="8"/>
      <c r="BF528" s="8"/>
      <c r="BG528" s="8"/>
      <c r="BH528" s="8"/>
      <c r="BI528" s="8"/>
      <c r="BJ528" s="8"/>
      <c r="BK528" s="8"/>
      <c r="BL528" s="8"/>
      <c r="BM528" s="8"/>
      <c r="BN528" s="8"/>
      <c r="BO528" s="8"/>
      <c r="BP528" s="8"/>
      <c r="BQ528" s="8"/>
      <c r="BR528" s="8"/>
      <c r="BS528" s="8"/>
      <c r="BT528" s="8"/>
      <c r="BU528" s="8"/>
      <c r="BV528" s="8"/>
      <c r="BW528" s="8"/>
      <c r="BX528" s="8"/>
      <c r="BY528" s="8"/>
      <c r="BZ528" s="8"/>
      <c r="CA528" s="8"/>
      <c r="CB528" s="8"/>
      <c r="CC528" s="8"/>
      <c r="CD528" s="8"/>
      <c r="CE528" s="8"/>
      <c r="CF528" s="8"/>
      <c r="CG528" s="8"/>
      <c r="CH528" s="8"/>
      <c r="CI528" s="8"/>
      <c r="CJ528" s="8"/>
      <c r="CK528" s="8"/>
      <c r="CL528" s="8"/>
      <c r="CM528" s="8"/>
      <c r="CN528" s="8"/>
      <c r="CO528" s="8"/>
      <c r="CP528" s="8"/>
      <c r="CQ528" s="8"/>
      <c r="CR528" s="8"/>
      <c r="CS528" s="8"/>
      <c r="CT528" s="8"/>
      <c r="CU528" s="8"/>
      <c r="CV528" s="8"/>
      <c r="CW528" s="8"/>
      <c r="CX528" s="8"/>
      <c r="CY528" s="8"/>
      <c r="CZ528" s="8"/>
      <c r="DA528" s="8"/>
      <c r="DB528" s="8"/>
      <c r="DC528" s="8"/>
      <c r="DD528" s="8"/>
      <c r="DE528" s="8"/>
      <c r="DF528" s="8"/>
      <c r="DG528" s="8"/>
      <c r="DH528" s="8"/>
      <c r="DI528" s="8"/>
      <c r="DJ528" s="8"/>
      <c r="DK528" s="8"/>
      <c r="DL528" s="8"/>
      <c r="DM528" s="8"/>
      <c r="DN528" s="8"/>
      <c r="DO528" s="8"/>
      <c r="DP528" s="8"/>
      <c r="DQ528" s="8"/>
      <c r="DR528" s="8"/>
      <c r="DS528" s="8"/>
      <c r="DT528" s="8"/>
      <c r="DU528" s="8"/>
      <c r="DV528" s="8"/>
      <c r="DW528" s="8"/>
      <c r="DX528" s="8"/>
      <c r="DY528" s="8"/>
      <c r="DZ528" s="8"/>
      <c r="EA528" s="8"/>
      <c r="EB528" s="8"/>
      <c r="EC528" s="8"/>
      <c r="ED528" s="8"/>
      <c r="EE528" s="8"/>
      <c r="EF528" s="8"/>
      <c r="EG528" s="8"/>
      <c r="EH528" s="8"/>
      <c r="EI528" s="8"/>
      <c r="EJ528" s="8"/>
      <c r="EK528" s="8"/>
      <c r="EL528" s="8"/>
      <c r="EM528" s="8"/>
      <c r="EN528" s="8"/>
      <c r="EO528" s="8"/>
      <c r="EP528" s="8"/>
      <c r="EQ528" s="8"/>
      <c r="ER528" s="8"/>
      <c r="ES528" s="8"/>
      <c r="ET528" s="8"/>
      <c r="EU528" s="8"/>
      <c r="EV528" s="8"/>
      <c r="EW528" s="8"/>
      <c r="EX528" s="8"/>
      <c r="EY528" s="8"/>
      <c r="EZ528" s="8"/>
      <c r="FA528" s="8"/>
      <c r="FB528" s="8"/>
      <c r="FC528" s="8"/>
      <c r="FD528" s="8"/>
      <c r="FE528" s="8"/>
      <c r="FF528" s="8"/>
      <c r="FG528" s="8"/>
      <c r="FH528" s="8"/>
      <c r="FI528" s="8"/>
      <c r="FJ528" s="8"/>
      <c r="FK528" s="8"/>
      <c r="FL528" s="8"/>
      <c r="FM528" s="8"/>
      <c r="FN528" s="8"/>
      <c r="FO528" s="8"/>
      <c r="FP528" s="8"/>
      <c r="FQ528" s="8"/>
      <c r="FR528" s="8"/>
      <c r="FS528" s="8"/>
      <c r="FT528" s="8"/>
      <c r="FU528" s="8"/>
      <c r="FV528" s="8"/>
      <c r="FW528" s="8"/>
      <c r="FX528" s="8"/>
      <c r="FY528" s="8"/>
      <c r="FZ528" s="8"/>
      <c r="GA528" s="8"/>
      <c r="GB528" s="8"/>
      <c r="GC528" s="8"/>
      <c r="GD528" s="8"/>
      <c r="GE528" s="8"/>
      <c r="GF528" s="8"/>
      <c r="GG528" s="8"/>
      <c r="GH528" s="8"/>
      <c r="GI528" s="8"/>
      <c r="GJ528" s="8"/>
      <c r="GK528" s="8"/>
      <c r="GL528" s="8"/>
      <c r="GM528" s="8"/>
      <c r="GN528" s="8"/>
      <c r="GO528" s="8"/>
      <c r="GP528" s="8"/>
      <c r="GQ528" s="8"/>
      <c r="GR528" s="8"/>
      <c r="GS528" s="8"/>
      <c r="GT528" s="8"/>
      <c r="GU528" s="8"/>
      <c r="GV528" s="8"/>
      <c r="GW528" s="8"/>
      <c r="GX528" s="8"/>
      <c r="GY528" s="8"/>
      <c r="GZ528" s="8"/>
      <c r="HA528" s="8"/>
      <c r="HB528" s="8"/>
      <c r="HC528" s="8"/>
      <c r="HD528" s="8"/>
      <c r="HE528" s="8"/>
      <c r="HF528" s="8"/>
      <c r="HG528" s="8"/>
      <c r="HH528" s="8"/>
      <c r="HI528" s="8"/>
      <c r="HJ528" s="8"/>
      <c r="HK528" s="8"/>
      <c r="HL528" s="8"/>
      <c r="HM528" s="8"/>
      <c r="HN528" s="8"/>
      <c r="HO528" s="8"/>
      <c r="HP528" s="8"/>
      <c r="HQ528" s="8"/>
      <c r="HR528" s="8"/>
      <c r="HS528" s="8"/>
      <c r="HT528" s="8"/>
      <c r="HU528" s="8"/>
      <c r="HV528" s="8"/>
      <c r="HW528" s="8"/>
      <c r="HX528" s="8"/>
      <c r="HY528" s="8"/>
      <c r="HZ528" s="8"/>
      <c r="IA528" s="8"/>
      <c r="IB528" s="8"/>
      <c r="IC528" s="8"/>
      <c r="ID528" s="8"/>
      <c r="IE528" s="8"/>
      <c r="IF528" s="8"/>
      <c r="IG528" s="8"/>
      <c r="IH528" s="8"/>
      <c r="II528" s="8"/>
      <c r="IJ528" s="8"/>
      <c r="IK528" s="8"/>
      <c r="IL528" s="8"/>
      <c r="IM528" s="8"/>
      <c r="IN528" s="8"/>
      <c r="IO528" s="8"/>
      <c r="IP528" s="8"/>
      <c r="IQ528" s="8"/>
      <c r="IR528" s="8"/>
      <c r="IS528" s="8"/>
      <c r="IT528" s="8"/>
      <c r="IU528" s="8"/>
      <c r="IV528" s="8"/>
    </row>
    <row r="529" spans="1:256" x14ac:dyDescent="0.3">
      <c r="A529" s="8"/>
      <c r="B529" s="8"/>
      <c r="C529" s="8"/>
      <c r="D529" s="8"/>
      <c r="E529" s="8"/>
      <c r="F529" s="8"/>
      <c r="G529" s="9"/>
      <c r="H529" s="7"/>
      <c r="I529" s="8"/>
      <c r="J529" s="7"/>
      <c r="K529" s="17"/>
      <c r="L529" s="17"/>
      <c r="M529" s="8"/>
      <c r="N529" s="18"/>
      <c r="O529" s="8"/>
      <c r="P529" s="19"/>
      <c r="Q529" s="17"/>
      <c r="R529" s="8"/>
      <c r="S529" s="8"/>
      <c r="T529" s="8"/>
      <c r="U529" s="8"/>
      <c r="V529" s="17"/>
      <c r="W529" s="8"/>
      <c r="X529" s="8"/>
      <c r="Y529" s="8"/>
      <c r="Z529" s="8"/>
      <c r="AA529" s="8"/>
      <c r="AB529" s="8"/>
      <c r="AC529" s="8"/>
      <c r="AD529" s="8"/>
      <c r="AE529" s="8"/>
      <c r="AF529" s="8"/>
      <c r="AG529" s="8"/>
      <c r="AH529" s="8"/>
      <c r="AI529" s="8"/>
      <c r="AJ529" s="8"/>
      <c r="AK529" s="8"/>
      <c r="AL529" s="8"/>
      <c r="AM529" s="8"/>
      <c r="AN529" s="8"/>
      <c r="AO529" s="8"/>
      <c r="AP529" s="8"/>
      <c r="AQ529" s="8"/>
      <c r="AR529" s="8"/>
      <c r="AS529" s="8"/>
      <c r="AT529" s="8"/>
      <c r="AU529" s="8"/>
      <c r="AV529" s="8"/>
      <c r="AW529" s="8"/>
      <c r="AX529" s="8"/>
      <c r="AY529" s="8"/>
      <c r="AZ529" s="8"/>
      <c r="BA529" s="8"/>
      <c r="BB529" s="8"/>
      <c r="BC529" s="8"/>
      <c r="BD529" s="8"/>
      <c r="BE529" s="8"/>
      <c r="BF529" s="8"/>
      <c r="BG529" s="8"/>
      <c r="BH529" s="8"/>
      <c r="BI529" s="8"/>
      <c r="BJ529" s="8"/>
      <c r="BK529" s="8"/>
      <c r="BL529" s="8"/>
      <c r="BM529" s="8"/>
      <c r="BN529" s="8"/>
      <c r="BO529" s="8"/>
      <c r="BP529" s="8"/>
      <c r="BQ529" s="8"/>
      <c r="BR529" s="8"/>
      <c r="BS529" s="8"/>
      <c r="BT529" s="8"/>
      <c r="BU529" s="8"/>
      <c r="BV529" s="8"/>
      <c r="BW529" s="8"/>
      <c r="BX529" s="8"/>
      <c r="BY529" s="8"/>
      <c r="BZ529" s="8"/>
      <c r="CA529" s="8"/>
      <c r="CB529" s="8"/>
      <c r="CC529" s="8"/>
      <c r="CD529" s="8"/>
      <c r="CE529" s="8"/>
      <c r="CF529" s="8"/>
      <c r="CG529" s="8"/>
      <c r="CH529" s="8"/>
      <c r="CI529" s="8"/>
      <c r="CJ529" s="8"/>
      <c r="CK529" s="8"/>
      <c r="CL529" s="8"/>
      <c r="CM529" s="8"/>
      <c r="CN529" s="8"/>
      <c r="CO529" s="8"/>
      <c r="CP529" s="8"/>
      <c r="CQ529" s="8"/>
      <c r="CR529" s="8"/>
      <c r="CS529" s="8"/>
      <c r="CT529" s="8"/>
      <c r="CU529" s="8"/>
      <c r="CV529" s="8"/>
      <c r="CW529" s="8"/>
      <c r="CX529" s="8"/>
      <c r="CY529" s="8"/>
      <c r="CZ529" s="8"/>
      <c r="DA529" s="8"/>
      <c r="DB529" s="8"/>
      <c r="DC529" s="8"/>
      <c r="DD529" s="8"/>
      <c r="DE529" s="8"/>
      <c r="DF529" s="8"/>
      <c r="DG529" s="8"/>
      <c r="DH529" s="8"/>
      <c r="DI529" s="8"/>
      <c r="DJ529" s="8"/>
      <c r="DK529" s="8"/>
      <c r="DL529" s="8"/>
      <c r="DM529" s="8"/>
      <c r="DN529" s="8"/>
      <c r="DO529" s="8"/>
      <c r="DP529" s="8"/>
      <c r="DQ529" s="8"/>
      <c r="DR529" s="8"/>
      <c r="DS529" s="8"/>
      <c r="DT529" s="8"/>
      <c r="DU529" s="8"/>
      <c r="DV529" s="8"/>
      <c r="DW529" s="8"/>
      <c r="DX529" s="8"/>
      <c r="DY529" s="8"/>
      <c r="DZ529" s="8"/>
      <c r="EA529" s="8"/>
      <c r="EB529" s="8"/>
      <c r="EC529" s="8"/>
      <c r="ED529" s="8"/>
      <c r="EE529" s="8"/>
      <c r="EF529" s="8"/>
      <c r="EG529" s="8"/>
      <c r="EH529" s="8"/>
      <c r="EI529" s="8"/>
      <c r="EJ529" s="8"/>
      <c r="EK529" s="8"/>
      <c r="EL529" s="8"/>
      <c r="EM529" s="8"/>
      <c r="EN529" s="8"/>
      <c r="EO529" s="8"/>
      <c r="EP529" s="8"/>
      <c r="EQ529" s="8"/>
      <c r="ER529" s="8"/>
      <c r="ES529" s="8"/>
      <c r="ET529" s="8"/>
      <c r="EU529" s="8"/>
      <c r="EV529" s="8"/>
      <c r="EW529" s="8"/>
      <c r="EX529" s="8"/>
      <c r="EY529" s="8"/>
      <c r="EZ529" s="8"/>
      <c r="FA529" s="8"/>
      <c r="FB529" s="8"/>
      <c r="FC529" s="8"/>
      <c r="FD529" s="8"/>
      <c r="FE529" s="8"/>
      <c r="FF529" s="8"/>
      <c r="FG529" s="8"/>
      <c r="FH529" s="8"/>
      <c r="FI529" s="8"/>
      <c r="FJ529" s="8"/>
      <c r="FK529" s="8"/>
      <c r="FL529" s="8"/>
      <c r="FM529" s="8"/>
      <c r="FN529" s="8"/>
      <c r="FO529" s="8"/>
      <c r="FP529" s="8"/>
      <c r="FQ529" s="8"/>
      <c r="FR529" s="8"/>
      <c r="FS529" s="8"/>
      <c r="FT529" s="8"/>
      <c r="FU529" s="8"/>
      <c r="FV529" s="8"/>
      <c r="FW529" s="8"/>
      <c r="FX529" s="8"/>
      <c r="FY529" s="8"/>
      <c r="FZ529" s="8"/>
      <c r="GA529" s="8"/>
      <c r="GB529" s="8"/>
      <c r="GC529" s="8"/>
      <c r="GD529" s="8"/>
      <c r="GE529" s="8"/>
      <c r="GF529" s="8"/>
      <c r="GG529" s="8"/>
      <c r="GH529" s="8"/>
      <c r="GI529" s="8"/>
      <c r="GJ529" s="8"/>
      <c r="GK529" s="8"/>
      <c r="GL529" s="8"/>
      <c r="GM529" s="8"/>
      <c r="GN529" s="8"/>
      <c r="GO529" s="8"/>
      <c r="GP529" s="8"/>
      <c r="GQ529" s="8"/>
      <c r="GR529" s="8"/>
      <c r="GS529" s="8"/>
      <c r="GT529" s="8"/>
      <c r="GU529" s="8"/>
      <c r="GV529" s="8"/>
      <c r="GW529" s="8"/>
      <c r="GX529" s="8"/>
      <c r="GY529" s="8"/>
      <c r="GZ529" s="8"/>
      <c r="HA529" s="8"/>
      <c r="HB529" s="8"/>
      <c r="HC529" s="8"/>
      <c r="HD529" s="8"/>
      <c r="HE529" s="8"/>
      <c r="HF529" s="8"/>
      <c r="HG529" s="8"/>
      <c r="HH529" s="8"/>
      <c r="HI529" s="8"/>
      <c r="HJ529" s="8"/>
      <c r="HK529" s="8"/>
      <c r="HL529" s="8"/>
      <c r="HM529" s="8"/>
      <c r="HN529" s="8"/>
      <c r="HO529" s="8"/>
      <c r="HP529" s="8"/>
      <c r="HQ529" s="8"/>
      <c r="HR529" s="8"/>
      <c r="HS529" s="8"/>
      <c r="HT529" s="8"/>
      <c r="HU529" s="8"/>
      <c r="HV529" s="8"/>
      <c r="HW529" s="8"/>
      <c r="HX529" s="8"/>
      <c r="HY529" s="8"/>
      <c r="HZ529" s="8"/>
      <c r="IA529" s="8"/>
      <c r="IB529" s="8"/>
      <c r="IC529" s="8"/>
      <c r="ID529" s="8"/>
      <c r="IE529" s="8"/>
      <c r="IF529" s="8"/>
      <c r="IG529" s="8"/>
      <c r="IH529" s="8"/>
      <c r="II529" s="8"/>
      <c r="IJ529" s="8"/>
      <c r="IK529" s="8"/>
      <c r="IL529" s="8"/>
      <c r="IM529" s="8"/>
      <c r="IN529" s="8"/>
      <c r="IO529" s="8"/>
      <c r="IP529" s="8"/>
      <c r="IQ529" s="8"/>
      <c r="IR529" s="8"/>
      <c r="IS529" s="8"/>
      <c r="IT529" s="8"/>
      <c r="IU529" s="8"/>
      <c r="IV529" s="8"/>
    </row>
    <row r="530" spans="1:256" x14ac:dyDescent="0.3">
      <c r="A530" s="10"/>
      <c r="B530" s="10"/>
      <c r="C530" s="10"/>
      <c r="D530" s="10"/>
      <c r="E530" s="10"/>
      <c r="F530" s="10"/>
      <c r="G530" s="11"/>
      <c r="H530" s="12"/>
      <c r="I530" s="10"/>
      <c r="J530" s="12"/>
      <c r="K530" s="20"/>
      <c r="L530" s="20"/>
      <c r="M530" s="10"/>
      <c r="N530" s="21"/>
      <c r="O530" s="10"/>
      <c r="P530" s="22"/>
      <c r="Q530" s="20"/>
      <c r="R530" s="10"/>
      <c r="S530" s="10"/>
      <c r="T530" s="10"/>
      <c r="U530" s="10"/>
      <c r="V530" s="2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c r="BC530" s="10"/>
      <c r="BD530" s="10"/>
      <c r="BE530" s="10"/>
      <c r="BF530" s="10"/>
      <c r="BG530" s="10"/>
      <c r="BH530" s="10"/>
      <c r="BI530" s="10"/>
      <c r="BJ530" s="10"/>
      <c r="BK530" s="10"/>
      <c r="BL530" s="10"/>
      <c r="BM530" s="10"/>
      <c r="BN530" s="10"/>
      <c r="BO530" s="10"/>
      <c r="BP530" s="10"/>
      <c r="BQ530" s="10"/>
      <c r="BR530" s="10"/>
      <c r="BS530" s="10"/>
      <c r="BT530" s="10"/>
      <c r="BU530" s="10"/>
      <c r="BV530" s="10"/>
      <c r="BW530" s="10"/>
      <c r="BX530" s="10"/>
      <c r="BY530" s="10"/>
      <c r="BZ530" s="10"/>
      <c r="CA530" s="10"/>
      <c r="CB530" s="10"/>
      <c r="CC530" s="10"/>
      <c r="CD530" s="10"/>
      <c r="CE530" s="10"/>
      <c r="CF530" s="10"/>
      <c r="CG530" s="10"/>
      <c r="CH530" s="10"/>
      <c r="CI530" s="10"/>
      <c r="CJ530" s="10"/>
      <c r="CK530" s="10"/>
      <c r="CL530" s="10"/>
      <c r="CM530" s="10"/>
      <c r="CN530" s="10"/>
      <c r="CO530" s="10"/>
      <c r="CP530" s="10"/>
      <c r="CQ530" s="10"/>
      <c r="CR530" s="10"/>
      <c r="CS530" s="10"/>
      <c r="CT530" s="10"/>
      <c r="CU530" s="10"/>
      <c r="CV530" s="10"/>
      <c r="CW530" s="10"/>
      <c r="CX530" s="10"/>
      <c r="CY530" s="10"/>
      <c r="CZ530" s="10"/>
      <c r="DA530" s="10"/>
      <c r="DB530" s="10"/>
      <c r="DC530" s="10"/>
      <c r="DD530" s="10"/>
      <c r="DE530" s="10"/>
      <c r="DF530" s="10"/>
      <c r="DG530" s="10"/>
      <c r="DH530" s="10"/>
      <c r="DI530" s="10"/>
      <c r="DJ530" s="10"/>
      <c r="DK530" s="10"/>
      <c r="DL530" s="10"/>
      <c r="DM530" s="10"/>
      <c r="DN530" s="10"/>
      <c r="DO530" s="10"/>
      <c r="DP530" s="10"/>
      <c r="DQ530" s="10"/>
      <c r="DR530" s="10"/>
      <c r="DS530" s="10"/>
      <c r="DT530" s="10"/>
      <c r="DU530" s="10"/>
      <c r="DV530" s="10"/>
      <c r="DW530" s="10"/>
      <c r="DX530" s="10"/>
      <c r="DY530" s="10"/>
      <c r="DZ530" s="10"/>
      <c r="EA530" s="10"/>
      <c r="EB530" s="10"/>
      <c r="EC530" s="10"/>
      <c r="ED530" s="10"/>
      <c r="EE530" s="10"/>
      <c r="EF530" s="10"/>
      <c r="EG530" s="10"/>
      <c r="EH530" s="10"/>
      <c r="EI530" s="10"/>
      <c r="EJ530" s="10"/>
      <c r="EK530" s="10"/>
      <c r="EL530" s="10"/>
      <c r="EM530" s="10"/>
      <c r="EN530" s="10"/>
      <c r="EO530" s="10"/>
      <c r="EP530" s="10"/>
      <c r="EQ530" s="10"/>
      <c r="ER530" s="10"/>
      <c r="ES530" s="10"/>
      <c r="ET530" s="10"/>
      <c r="EU530" s="10"/>
      <c r="EV530" s="10"/>
      <c r="EW530" s="10"/>
      <c r="EX530" s="10"/>
      <c r="EY530" s="10"/>
      <c r="EZ530" s="10"/>
      <c r="FA530" s="10"/>
      <c r="FB530" s="10"/>
      <c r="FC530" s="10"/>
      <c r="FD530" s="10"/>
      <c r="FE530" s="10"/>
      <c r="FF530" s="10"/>
      <c r="FG530" s="10"/>
      <c r="FH530" s="10"/>
      <c r="FI530" s="10"/>
      <c r="FJ530" s="10"/>
      <c r="FK530" s="10"/>
      <c r="FL530" s="10"/>
      <c r="FM530" s="10"/>
      <c r="FN530" s="10"/>
      <c r="FO530" s="10"/>
      <c r="FP530" s="10"/>
      <c r="FQ530" s="10"/>
      <c r="FR530" s="10"/>
      <c r="FS530" s="10"/>
      <c r="FT530" s="10"/>
      <c r="FU530" s="10"/>
      <c r="FV530" s="10"/>
      <c r="FW530" s="10"/>
      <c r="FX530" s="10"/>
      <c r="FY530" s="10"/>
      <c r="FZ530" s="10"/>
      <c r="GA530" s="10"/>
      <c r="GB530" s="10"/>
      <c r="GC530" s="10"/>
      <c r="GD530" s="10"/>
      <c r="GE530" s="10"/>
      <c r="GF530" s="10"/>
      <c r="GG530" s="10"/>
      <c r="GH530" s="10"/>
      <c r="GI530" s="10"/>
      <c r="GJ530" s="10"/>
      <c r="GK530" s="10"/>
      <c r="GL530" s="10"/>
      <c r="GM530" s="10"/>
      <c r="GN530" s="10"/>
      <c r="GO530" s="10"/>
      <c r="GP530" s="10"/>
      <c r="GQ530" s="10"/>
      <c r="GR530" s="10"/>
      <c r="GS530" s="10"/>
      <c r="GT530" s="10"/>
      <c r="GU530" s="10"/>
      <c r="GV530" s="10"/>
      <c r="GW530" s="10"/>
      <c r="GX530" s="10"/>
      <c r="GY530" s="10"/>
      <c r="GZ530" s="10"/>
      <c r="HA530" s="10"/>
      <c r="HB530" s="10"/>
      <c r="HC530" s="10"/>
      <c r="HD530" s="10"/>
      <c r="HE530" s="10"/>
      <c r="HF530" s="10"/>
      <c r="HG530" s="10"/>
      <c r="HH530" s="10"/>
      <c r="HI530" s="10"/>
      <c r="HJ530" s="10"/>
      <c r="HK530" s="10"/>
      <c r="HL530" s="10"/>
      <c r="HM530" s="10"/>
      <c r="HN530" s="10"/>
      <c r="HO530" s="10"/>
      <c r="HP530" s="10"/>
      <c r="HQ530" s="10"/>
      <c r="HR530" s="10"/>
      <c r="HS530" s="10"/>
      <c r="HT530" s="10"/>
      <c r="HU530" s="10"/>
      <c r="HV530" s="10"/>
      <c r="HW530" s="10"/>
      <c r="HX530" s="10"/>
      <c r="HY530" s="10"/>
      <c r="HZ530" s="10"/>
      <c r="IA530" s="10"/>
      <c r="IB530" s="10"/>
      <c r="IC530" s="10"/>
      <c r="ID530" s="10"/>
      <c r="IE530" s="10"/>
      <c r="IF530" s="10"/>
      <c r="IG530" s="10"/>
      <c r="IH530" s="10"/>
      <c r="II530" s="10"/>
      <c r="IJ530" s="10"/>
      <c r="IK530" s="10"/>
      <c r="IL530" s="10"/>
      <c r="IM530" s="10"/>
      <c r="IN530" s="10"/>
      <c r="IO530" s="10"/>
      <c r="IP530" s="10"/>
      <c r="IQ530" s="10"/>
      <c r="IR530" s="10"/>
      <c r="IS530" s="10"/>
      <c r="IT530" s="10"/>
      <c r="IU530" s="10"/>
      <c r="IV530" s="10"/>
    </row>
    <row r="531" spans="1:256" x14ac:dyDescent="0.3">
      <c r="A531" s="10"/>
      <c r="B531" s="10"/>
      <c r="C531" s="10"/>
      <c r="D531" s="10"/>
      <c r="E531" s="10"/>
      <c r="F531" s="10"/>
      <c r="G531" s="11"/>
      <c r="H531" s="12"/>
      <c r="I531" s="10"/>
      <c r="J531" s="12"/>
      <c r="K531" s="20"/>
      <c r="L531" s="20"/>
      <c r="M531" s="10"/>
      <c r="N531" s="21"/>
      <c r="O531" s="10"/>
      <c r="P531" s="22"/>
      <c r="Q531" s="20"/>
      <c r="R531" s="10"/>
      <c r="S531" s="10"/>
      <c r="T531" s="10"/>
      <c r="U531" s="10"/>
      <c r="V531" s="2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c r="BG531" s="10"/>
      <c r="BH531" s="10"/>
      <c r="BI531" s="10"/>
      <c r="BJ531" s="10"/>
      <c r="BK531" s="10"/>
      <c r="BL531" s="10"/>
      <c r="BM531" s="10"/>
      <c r="BN531" s="10"/>
      <c r="BO531" s="10"/>
      <c r="BP531" s="10"/>
      <c r="BQ531" s="10"/>
      <c r="BR531" s="10"/>
      <c r="BS531" s="10"/>
      <c r="BT531" s="10"/>
      <c r="BU531" s="10"/>
      <c r="BV531" s="10"/>
      <c r="BW531" s="10"/>
      <c r="BX531" s="10"/>
      <c r="BY531" s="10"/>
      <c r="BZ531" s="10"/>
      <c r="CA531" s="10"/>
      <c r="CB531" s="10"/>
      <c r="CC531" s="10"/>
      <c r="CD531" s="10"/>
      <c r="CE531" s="10"/>
      <c r="CF531" s="10"/>
      <c r="CG531" s="10"/>
      <c r="CH531" s="10"/>
      <c r="CI531" s="10"/>
      <c r="CJ531" s="10"/>
      <c r="CK531" s="10"/>
      <c r="CL531" s="10"/>
      <c r="CM531" s="10"/>
      <c r="CN531" s="10"/>
      <c r="CO531" s="10"/>
      <c r="CP531" s="10"/>
      <c r="CQ531" s="10"/>
      <c r="CR531" s="10"/>
      <c r="CS531" s="10"/>
      <c r="CT531" s="10"/>
      <c r="CU531" s="10"/>
      <c r="CV531" s="10"/>
      <c r="CW531" s="10"/>
      <c r="CX531" s="10"/>
      <c r="CY531" s="10"/>
      <c r="CZ531" s="10"/>
      <c r="DA531" s="10"/>
      <c r="DB531" s="10"/>
      <c r="DC531" s="10"/>
      <c r="DD531" s="10"/>
      <c r="DE531" s="10"/>
      <c r="DF531" s="10"/>
      <c r="DG531" s="10"/>
      <c r="DH531" s="10"/>
      <c r="DI531" s="10"/>
      <c r="DJ531" s="10"/>
      <c r="DK531" s="10"/>
      <c r="DL531" s="10"/>
      <c r="DM531" s="10"/>
      <c r="DN531" s="10"/>
      <c r="DO531" s="10"/>
      <c r="DP531" s="10"/>
      <c r="DQ531" s="10"/>
      <c r="DR531" s="10"/>
      <c r="DS531" s="10"/>
      <c r="DT531" s="10"/>
      <c r="DU531" s="10"/>
      <c r="DV531" s="10"/>
      <c r="DW531" s="10"/>
      <c r="DX531" s="10"/>
      <c r="DY531" s="10"/>
      <c r="DZ531" s="10"/>
      <c r="EA531" s="10"/>
      <c r="EB531" s="10"/>
      <c r="EC531" s="10"/>
      <c r="ED531" s="10"/>
      <c r="EE531" s="10"/>
      <c r="EF531" s="10"/>
      <c r="EG531" s="10"/>
      <c r="EH531" s="10"/>
      <c r="EI531" s="10"/>
      <c r="EJ531" s="10"/>
      <c r="EK531" s="10"/>
      <c r="EL531" s="10"/>
      <c r="EM531" s="10"/>
      <c r="EN531" s="10"/>
      <c r="EO531" s="10"/>
      <c r="EP531" s="10"/>
      <c r="EQ531" s="10"/>
      <c r="ER531" s="10"/>
      <c r="ES531" s="10"/>
      <c r="ET531" s="10"/>
      <c r="EU531" s="10"/>
      <c r="EV531" s="10"/>
      <c r="EW531" s="10"/>
      <c r="EX531" s="10"/>
      <c r="EY531" s="10"/>
      <c r="EZ531" s="10"/>
      <c r="FA531" s="10"/>
      <c r="FB531" s="10"/>
      <c r="FC531" s="10"/>
      <c r="FD531" s="10"/>
      <c r="FE531" s="10"/>
      <c r="FF531" s="10"/>
      <c r="FG531" s="10"/>
      <c r="FH531" s="10"/>
      <c r="FI531" s="10"/>
      <c r="FJ531" s="10"/>
      <c r="FK531" s="10"/>
      <c r="FL531" s="10"/>
      <c r="FM531" s="10"/>
      <c r="FN531" s="10"/>
      <c r="FO531" s="10"/>
      <c r="FP531" s="10"/>
      <c r="FQ531" s="10"/>
      <c r="FR531" s="10"/>
      <c r="FS531" s="10"/>
      <c r="FT531" s="10"/>
      <c r="FU531" s="10"/>
      <c r="FV531" s="10"/>
      <c r="FW531" s="10"/>
      <c r="FX531" s="10"/>
      <c r="FY531" s="10"/>
      <c r="FZ531" s="10"/>
      <c r="GA531" s="10"/>
      <c r="GB531" s="10"/>
      <c r="GC531" s="10"/>
      <c r="GD531" s="10"/>
      <c r="GE531" s="10"/>
      <c r="GF531" s="10"/>
      <c r="GG531" s="10"/>
      <c r="GH531" s="10"/>
      <c r="GI531" s="10"/>
      <c r="GJ531" s="10"/>
      <c r="GK531" s="10"/>
      <c r="GL531" s="10"/>
      <c r="GM531" s="10"/>
      <c r="GN531" s="10"/>
      <c r="GO531" s="10"/>
      <c r="GP531" s="10"/>
      <c r="GQ531" s="10"/>
      <c r="GR531" s="10"/>
      <c r="GS531" s="10"/>
      <c r="GT531" s="10"/>
      <c r="GU531" s="10"/>
      <c r="GV531" s="10"/>
      <c r="GW531" s="10"/>
      <c r="GX531" s="10"/>
      <c r="GY531" s="10"/>
      <c r="GZ531" s="10"/>
      <c r="HA531" s="10"/>
      <c r="HB531" s="10"/>
      <c r="HC531" s="10"/>
      <c r="HD531" s="10"/>
      <c r="HE531" s="10"/>
      <c r="HF531" s="10"/>
      <c r="HG531" s="10"/>
      <c r="HH531" s="10"/>
      <c r="HI531" s="10"/>
      <c r="HJ531" s="10"/>
      <c r="HK531" s="10"/>
      <c r="HL531" s="10"/>
      <c r="HM531" s="10"/>
      <c r="HN531" s="10"/>
      <c r="HO531" s="10"/>
      <c r="HP531" s="10"/>
      <c r="HQ531" s="10"/>
      <c r="HR531" s="10"/>
      <c r="HS531" s="10"/>
      <c r="HT531" s="10"/>
      <c r="HU531" s="10"/>
      <c r="HV531" s="10"/>
      <c r="HW531" s="10"/>
      <c r="HX531" s="10"/>
      <c r="HY531" s="10"/>
      <c r="HZ531" s="10"/>
      <c r="IA531" s="10"/>
      <c r="IB531" s="10"/>
      <c r="IC531" s="10"/>
      <c r="ID531" s="10"/>
      <c r="IE531" s="10"/>
      <c r="IF531" s="10"/>
      <c r="IG531" s="10"/>
      <c r="IH531" s="10"/>
      <c r="II531" s="10"/>
      <c r="IJ531" s="10"/>
      <c r="IK531" s="10"/>
      <c r="IL531" s="10"/>
      <c r="IM531" s="10"/>
      <c r="IN531" s="10"/>
      <c r="IO531" s="10"/>
      <c r="IP531" s="10"/>
      <c r="IQ531" s="10"/>
      <c r="IR531" s="10"/>
      <c r="IS531" s="10"/>
      <c r="IT531" s="10"/>
      <c r="IU531" s="10"/>
      <c r="IV531" s="10"/>
    </row>
    <row r="532" spans="1:256" x14ac:dyDescent="0.3">
      <c r="A532" s="51" t="s">
        <v>32</v>
      </c>
      <c r="B532" s="51"/>
      <c r="C532" s="51"/>
      <c r="D532" s="51"/>
      <c r="E532" s="51"/>
      <c r="F532" s="51"/>
      <c r="G532" s="51"/>
      <c r="H532" s="12"/>
      <c r="I532" s="10"/>
      <c r="J532" s="12"/>
      <c r="K532" s="20"/>
      <c r="L532" s="20"/>
      <c r="M532" s="10"/>
      <c r="N532" s="21"/>
      <c r="O532" s="10"/>
      <c r="P532" s="23"/>
      <c r="Q532" s="20"/>
      <c r="R532" s="10"/>
      <c r="S532" s="10"/>
      <c r="T532" s="10"/>
      <c r="U532" s="10"/>
      <c r="V532" s="20"/>
      <c r="W532" s="10"/>
      <c r="X532" s="10"/>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c r="BD532" s="10"/>
      <c r="BE532" s="10"/>
      <c r="BF532" s="10"/>
      <c r="BG532" s="10"/>
      <c r="BH532" s="10"/>
      <c r="BI532" s="10"/>
      <c r="BJ532" s="10"/>
      <c r="BK532" s="10"/>
      <c r="BL532" s="10"/>
      <c r="BM532" s="10"/>
      <c r="BN532" s="10"/>
      <c r="BO532" s="10"/>
      <c r="BP532" s="10"/>
      <c r="BQ532" s="10"/>
      <c r="BR532" s="10"/>
      <c r="BS532" s="10"/>
      <c r="BT532" s="10"/>
      <c r="BU532" s="10"/>
      <c r="BV532" s="10"/>
      <c r="BW532" s="10"/>
      <c r="BX532" s="10"/>
      <c r="BY532" s="10"/>
      <c r="BZ532" s="10"/>
      <c r="CA532" s="10"/>
      <c r="CB532" s="10"/>
      <c r="CC532" s="10"/>
      <c r="CD532" s="10"/>
      <c r="CE532" s="10"/>
      <c r="CF532" s="10"/>
      <c r="CG532" s="10"/>
      <c r="CH532" s="10"/>
      <c r="CI532" s="10"/>
      <c r="CJ532" s="10"/>
      <c r="CK532" s="10"/>
      <c r="CL532" s="10"/>
      <c r="CM532" s="10"/>
      <c r="CN532" s="10"/>
      <c r="CO532" s="10"/>
      <c r="CP532" s="10"/>
      <c r="CQ532" s="10"/>
      <c r="CR532" s="10"/>
      <c r="CS532" s="10"/>
      <c r="CT532" s="10"/>
      <c r="CU532" s="10"/>
      <c r="CV532" s="10"/>
      <c r="CW532" s="10"/>
      <c r="CX532" s="10"/>
      <c r="CY532" s="10"/>
      <c r="CZ532" s="10"/>
      <c r="DA532" s="10"/>
      <c r="DB532" s="10"/>
      <c r="DC532" s="10"/>
      <c r="DD532" s="10"/>
      <c r="DE532" s="10"/>
      <c r="DF532" s="10"/>
      <c r="DG532" s="10"/>
      <c r="DH532" s="10"/>
      <c r="DI532" s="10"/>
      <c r="DJ532" s="10"/>
      <c r="DK532" s="10"/>
      <c r="DL532" s="10"/>
      <c r="DM532" s="10"/>
      <c r="DN532" s="10"/>
      <c r="DO532" s="10"/>
      <c r="DP532" s="10"/>
      <c r="DQ532" s="10"/>
      <c r="DR532" s="10"/>
      <c r="DS532" s="10"/>
      <c r="DT532" s="10"/>
      <c r="DU532" s="10"/>
      <c r="DV532" s="10"/>
      <c r="DW532" s="10"/>
      <c r="DX532" s="10"/>
      <c r="DY532" s="10"/>
      <c r="DZ532" s="10"/>
      <c r="EA532" s="10"/>
      <c r="EB532" s="10"/>
      <c r="EC532" s="10"/>
      <c r="ED532" s="10"/>
      <c r="EE532" s="10"/>
      <c r="EF532" s="10"/>
      <c r="EG532" s="10"/>
      <c r="EH532" s="10"/>
      <c r="EI532" s="10"/>
      <c r="EJ532" s="10"/>
      <c r="EK532" s="10"/>
      <c r="EL532" s="10"/>
      <c r="EM532" s="10"/>
      <c r="EN532" s="10"/>
      <c r="EO532" s="10"/>
      <c r="EP532" s="10"/>
      <c r="EQ532" s="10"/>
      <c r="ER532" s="10"/>
      <c r="ES532" s="10"/>
      <c r="ET532" s="10"/>
      <c r="EU532" s="10"/>
      <c r="EV532" s="10"/>
      <c r="EW532" s="10"/>
      <c r="EX532" s="10"/>
      <c r="EY532" s="10"/>
      <c r="EZ532" s="10"/>
      <c r="FA532" s="10"/>
      <c r="FB532" s="10"/>
      <c r="FC532" s="10"/>
      <c r="FD532" s="10"/>
      <c r="FE532" s="10"/>
      <c r="FF532" s="10"/>
      <c r="FG532" s="10"/>
      <c r="FH532" s="10"/>
      <c r="FI532" s="10"/>
      <c r="FJ532" s="10"/>
      <c r="FK532" s="10"/>
      <c r="FL532" s="10"/>
      <c r="FM532" s="10"/>
      <c r="FN532" s="10"/>
      <c r="FO532" s="10"/>
      <c r="FP532" s="10"/>
      <c r="FQ532" s="10"/>
      <c r="FR532" s="10"/>
      <c r="FS532" s="10"/>
      <c r="FT532" s="10"/>
      <c r="FU532" s="10"/>
      <c r="FV532" s="10"/>
      <c r="FW532" s="10"/>
      <c r="FX532" s="10"/>
      <c r="FY532" s="10"/>
      <c r="FZ532" s="10"/>
      <c r="GA532" s="10"/>
      <c r="GB532" s="10"/>
      <c r="GC532" s="10"/>
      <c r="GD532" s="10"/>
      <c r="GE532" s="10"/>
      <c r="GF532" s="10"/>
      <c r="GG532" s="10"/>
      <c r="GH532" s="10"/>
      <c r="GI532" s="10"/>
      <c r="GJ532" s="10"/>
      <c r="GK532" s="10"/>
      <c r="GL532" s="10"/>
      <c r="GM532" s="10"/>
      <c r="GN532" s="10"/>
      <c r="GO532" s="10"/>
      <c r="GP532" s="10"/>
      <c r="GQ532" s="10"/>
      <c r="GR532" s="10"/>
      <c r="GS532" s="10"/>
      <c r="GT532" s="10"/>
      <c r="GU532" s="10"/>
      <c r="GV532" s="10"/>
      <c r="GW532" s="10"/>
      <c r="GX532" s="10"/>
      <c r="GY532" s="10"/>
      <c r="GZ532" s="10"/>
      <c r="HA532" s="10"/>
      <c r="HB532" s="10"/>
      <c r="HC532" s="10"/>
      <c r="HD532" s="10"/>
      <c r="HE532" s="10"/>
      <c r="HF532" s="10"/>
      <c r="HG532" s="10"/>
      <c r="HH532" s="10"/>
      <c r="HI532" s="10"/>
      <c r="HJ532" s="10"/>
      <c r="HK532" s="10"/>
      <c r="HL532" s="10"/>
      <c r="HM532" s="10"/>
      <c r="HN532" s="10"/>
      <c r="HO532" s="10"/>
      <c r="HP532" s="10"/>
      <c r="HQ532" s="10"/>
      <c r="HR532" s="10"/>
      <c r="HS532" s="10"/>
      <c r="HT532" s="10"/>
      <c r="HU532" s="10"/>
      <c r="HV532" s="10"/>
      <c r="HW532" s="10"/>
      <c r="HX532" s="10"/>
      <c r="HY532" s="10"/>
      <c r="HZ532" s="10"/>
      <c r="IA532" s="10"/>
      <c r="IB532" s="10"/>
      <c r="IC532" s="10"/>
      <c r="ID532" s="10"/>
      <c r="IE532" s="10"/>
      <c r="IF532" s="10"/>
      <c r="IG532" s="10"/>
      <c r="IH532" s="10"/>
      <c r="II532" s="10"/>
      <c r="IJ532" s="10"/>
      <c r="IK532" s="10"/>
      <c r="IL532" s="10"/>
      <c r="IM532" s="10"/>
      <c r="IN532" s="10"/>
      <c r="IO532" s="10"/>
      <c r="IP532" s="10"/>
      <c r="IQ532" s="10"/>
      <c r="IR532" s="10"/>
      <c r="IS532" s="10"/>
      <c r="IT532" s="10"/>
      <c r="IU532" s="10"/>
      <c r="IV532" s="10"/>
    </row>
    <row r="533" spans="1:256" x14ac:dyDescent="0.3">
      <c r="A533" s="10"/>
      <c r="B533" s="10"/>
      <c r="C533" s="10"/>
      <c r="D533" s="10"/>
      <c r="E533" s="10"/>
      <c r="F533" s="10"/>
      <c r="G533" s="11"/>
      <c r="H533" s="12"/>
      <c r="I533" s="10"/>
      <c r="J533" s="12"/>
      <c r="K533" s="20"/>
      <c r="L533" s="20"/>
      <c r="M533" s="10"/>
      <c r="N533" s="21"/>
      <c r="O533" s="10"/>
      <c r="P533" s="22"/>
      <c r="Q533" s="20"/>
      <c r="R533" s="10"/>
      <c r="S533" s="10"/>
      <c r="T533" s="10"/>
      <c r="U533" s="10"/>
      <c r="V533" s="2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c r="BD533" s="10"/>
      <c r="BE533" s="10"/>
      <c r="BF533" s="10"/>
      <c r="BG533" s="10"/>
      <c r="BH533" s="10"/>
      <c r="BI533" s="10"/>
      <c r="BJ533" s="10"/>
      <c r="BK533" s="10"/>
      <c r="BL533" s="10"/>
      <c r="BM533" s="10"/>
      <c r="BN533" s="10"/>
      <c r="BO533" s="10"/>
      <c r="BP533" s="10"/>
      <c r="BQ533" s="10"/>
      <c r="BR533" s="10"/>
      <c r="BS533" s="10"/>
      <c r="BT533" s="10"/>
      <c r="BU533" s="10"/>
      <c r="BV533" s="10"/>
      <c r="BW533" s="10"/>
      <c r="BX533" s="10"/>
      <c r="BY533" s="10"/>
      <c r="BZ533" s="10"/>
      <c r="CA533" s="10"/>
      <c r="CB533" s="10"/>
      <c r="CC533" s="10"/>
      <c r="CD533" s="10"/>
      <c r="CE533" s="10"/>
      <c r="CF533" s="10"/>
      <c r="CG533" s="10"/>
      <c r="CH533" s="10"/>
      <c r="CI533" s="10"/>
      <c r="CJ533" s="10"/>
      <c r="CK533" s="10"/>
      <c r="CL533" s="10"/>
      <c r="CM533" s="10"/>
      <c r="CN533" s="10"/>
      <c r="CO533" s="10"/>
      <c r="CP533" s="10"/>
      <c r="CQ533" s="10"/>
      <c r="CR533" s="10"/>
      <c r="CS533" s="10"/>
      <c r="CT533" s="10"/>
      <c r="CU533" s="10"/>
      <c r="CV533" s="10"/>
      <c r="CW533" s="10"/>
      <c r="CX533" s="10"/>
      <c r="CY533" s="10"/>
      <c r="CZ533" s="10"/>
      <c r="DA533" s="10"/>
      <c r="DB533" s="10"/>
      <c r="DC533" s="10"/>
      <c r="DD533" s="10"/>
      <c r="DE533" s="10"/>
      <c r="DF533" s="10"/>
      <c r="DG533" s="10"/>
      <c r="DH533" s="10"/>
      <c r="DI533" s="10"/>
      <c r="DJ533" s="10"/>
      <c r="DK533" s="10"/>
      <c r="DL533" s="10"/>
      <c r="DM533" s="10"/>
      <c r="DN533" s="10"/>
      <c r="DO533" s="10"/>
      <c r="DP533" s="10"/>
      <c r="DQ533" s="10"/>
      <c r="DR533" s="10"/>
      <c r="DS533" s="10"/>
      <c r="DT533" s="10"/>
      <c r="DU533" s="10"/>
      <c r="DV533" s="10"/>
      <c r="DW533" s="10"/>
      <c r="DX533" s="10"/>
      <c r="DY533" s="10"/>
      <c r="DZ533" s="10"/>
      <c r="EA533" s="10"/>
      <c r="EB533" s="10"/>
      <c r="EC533" s="10"/>
      <c r="ED533" s="10"/>
      <c r="EE533" s="10"/>
      <c r="EF533" s="10"/>
      <c r="EG533" s="10"/>
      <c r="EH533" s="10"/>
      <c r="EI533" s="10"/>
      <c r="EJ533" s="10"/>
      <c r="EK533" s="10"/>
      <c r="EL533" s="10"/>
      <c r="EM533" s="10"/>
      <c r="EN533" s="10"/>
      <c r="EO533" s="10"/>
      <c r="EP533" s="10"/>
      <c r="EQ533" s="10"/>
      <c r="ER533" s="10"/>
      <c r="ES533" s="10"/>
      <c r="ET533" s="10"/>
      <c r="EU533" s="10"/>
      <c r="EV533" s="10"/>
      <c r="EW533" s="10"/>
      <c r="EX533" s="10"/>
      <c r="EY533" s="10"/>
      <c r="EZ533" s="10"/>
      <c r="FA533" s="10"/>
      <c r="FB533" s="10"/>
      <c r="FC533" s="10"/>
      <c r="FD533" s="10"/>
      <c r="FE533" s="10"/>
      <c r="FF533" s="10"/>
      <c r="FG533" s="10"/>
      <c r="FH533" s="10"/>
      <c r="FI533" s="10"/>
      <c r="FJ533" s="10"/>
      <c r="FK533" s="10"/>
      <c r="FL533" s="10"/>
      <c r="FM533" s="10"/>
      <c r="FN533" s="10"/>
      <c r="FO533" s="10"/>
      <c r="FP533" s="10"/>
      <c r="FQ533" s="10"/>
      <c r="FR533" s="10"/>
      <c r="FS533" s="10"/>
      <c r="FT533" s="10"/>
      <c r="FU533" s="10"/>
      <c r="FV533" s="10"/>
      <c r="FW533" s="10"/>
      <c r="FX533" s="10"/>
      <c r="FY533" s="10"/>
      <c r="FZ533" s="10"/>
      <c r="GA533" s="10"/>
      <c r="GB533" s="10"/>
      <c r="GC533" s="10"/>
      <c r="GD533" s="10"/>
      <c r="GE533" s="10"/>
      <c r="GF533" s="10"/>
      <c r="GG533" s="10"/>
      <c r="GH533" s="10"/>
      <c r="GI533" s="10"/>
      <c r="GJ533" s="10"/>
      <c r="GK533" s="10"/>
      <c r="GL533" s="10"/>
      <c r="GM533" s="10"/>
      <c r="GN533" s="10"/>
      <c r="GO533" s="10"/>
      <c r="GP533" s="10"/>
      <c r="GQ533" s="10"/>
      <c r="GR533" s="10"/>
      <c r="GS533" s="10"/>
      <c r="GT533" s="10"/>
      <c r="GU533" s="10"/>
      <c r="GV533" s="10"/>
      <c r="GW533" s="10"/>
      <c r="GX533" s="10"/>
      <c r="GY533" s="10"/>
      <c r="GZ533" s="10"/>
      <c r="HA533" s="10"/>
      <c r="HB533" s="10"/>
      <c r="HC533" s="10"/>
      <c r="HD533" s="10"/>
      <c r="HE533" s="10"/>
      <c r="HF533" s="10"/>
      <c r="HG533" s="10"/>
      <c r="HH533" s="10"/>
      <c r="HI533" s="10"/>
      <c r="HJ533" s="10"/>
      <c r="HK533" s="10"/>
      <c r="HL533" s="10"/>
      <c r="HM533" s="10"/>
      <c r="HN533" s="10"/>
      <c r="HO533" s="10"/>
      <c r="HP533" s="10"/>
      <c r="HQ533" s="10"/>
      <c r="HR533" s="10"/>
      <c r="HS533" s="10"/>
      <c r="HT533" s="10"/>
      <c r="HU533" s="10"/>
      <c r="HV533" s="10"/>
      <c r="HW533" s="10"/>
      <c r="HX533" s="10"/>
      <c r="HY533" s="10"/>
      <c r="HZ533" s="10"/>
      <c r="IA533" s="10"/>
      <c r="IB533" s="10"/>
      <c r="IC533" s="10"/>
      <c r="ID533" s="10"/>
      <c r="IE533" s="10"/>
      <c r="IF533" s="10"/>
      <c r="IG533" s="10"/>
      <c r="IH533" s="10"/>
      <c r="II533" s="10"/>
      <c r="IJ533" s="10"/>
      <c r="IK533" s="10"/>
      <c r="IL533" s="10"/>
      <c r="IM533" s="10"/>
      <c r="IN533" s="10"/>
      <c r="IO533" s="10"/>
      <c r="IP533" s="10"/>
      <c r="IQ533" s="10"/>
      <c r="IR533" s="10"/>
      <c r="IS533" s="10"/>
      <c r="IT533" s="10"/>
      <c r="IU533" s="10"/>
      <c r="IV533" s="10"/>
    </row>
    <row r="534" spans="1:256" x14ac:dyDescent="0.3">
      <c r="A534" s="10"/>
      <c r="B534" s="10"/>
      <c r="C534" s="10"/>
      <c r="D534" s="10"/>
      <c r="E534" s="10"/>
      <c r="F534" s="10"/>
      <c r="G534" s="11"/>
      <c r="H534" s="12"/>
      <c r="I534" s="10"/>
      <c r="J534" s="12"/>
      <c r="K534" s="20"/>
      <c r="L534" s="20"/>
      <c r="M534" s="10"/>
      <c r="N534" s="21"/>
      <c r="O534" s="10"/>
      <c r="P534" s="22"/>
      <c r="Q534" s="20"/>
      <c r="R534" s="10"/>
      <c r="S534" s="10"/>
      <c r="T534" s="10"/>
      <c r="U534" s="10"/>
      <c r="V534" s="2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c r="BC534" s="10"/>
      <c r="BD534" s="10"/>
      <c r="BE534" s="10"/>
      <c r="BF534" s="10"/>
      <c r="BG534" s="10"/>
      <c r="BH534" s="10"/>
      <c r="BI534" s="10"/>
      <c r="BJ534" s="10"/>
      <c r="BK534" s="10"/>
      <c r="BL534" s="10"/>
      <c r="BM534" s="10"/>
      <c r="BN534" s="10"/>
      <c r="BO534" s="10"/>
      <c r="BP534" s="10"/>
      <c r="BQ534" s="10"/>
      <c r="BR534" s="10"/>
      <c r="BS534" s="10"/>
      <c r="BT534" s="10"/>
      <c r="BU534" s="10"/>
      <c r="BV534" s="10"/>
      <c r="BW534" s="10"/>
      <c r="BX534" s="10"/>
      <c r="BY534" s="10"/>
      <c r="BZ534" s="10"/>
      <c r="CA534" s="10"/>
      <c r="CB534" s="10"/>
      <c r="CC534" s="10"/>
      <c r="CD534" s="10"/>
      <c r="CE534" s="10"/>
      <c r="CF534" s="10"/>
      <c r="CG534" s="10"/>
      <c r="CH534" s="10"/>
      <c r="CI534" s="10"/>
      <c r="CJ534" s="10"/>
      <c r="CK534" s="10"/>
      <c r="CL534" s="10"/>
      <c r="CM534" s="10"/>
      <c r="CN534" s="10"/>
      <c r="CO534" s="10"/>
      <c r="CP534" s="10"/>
      <c r="CQ534" s="10"/>
      <c r="CR534" s="10"/>
      <c r="CS534" s="10"/>
      <c r="CT534" s="10"/>
      <c r="CU534" s="10"/>
      <c r="CV534" s="10"/>
      <c r="CW534" s="10"/>
      <c r="CX534" s="10"/>
      <c r="CY534" s="10"/>
      <c r="CZ534" s="10"/>
      <c r="DA534" s="10"/>
      <c r="DB534" s="10"/>
      <c r="DC534" s="10"/>
      <c r="DD534" s="10"/>
      <c r="DE534" s="10"/>
      <c r="DF534" s="10"/>
      <c r="DG534" s="10"/>
      <c r="DH534" s="10"/>
      <c r="DI534" s="10"/>
      <c r="DJ534" s="10"/>
      <c r="DK534" s="10"/>
      <c r="DL534" s="10"/>
      <c r="DM534" s="10"/>
      <c r="DN534" s="10"/>
      <c r="DO534" s="10"/>
      <c r="DP534" s="10"/>
      <c r="DQ534" s="10"/>
      <c r="DR534" s="10"/>
      <c r="DS534" s="10"/>
      <c r="DT534" s="10"/>
      <c r="DU534" s="10"/>
      <c r="DV534" s="10"/>
      <c r="DW534" s="10"/>
      <c r="DX534" s="10"/>
      <c r="DY534" s="10"/>
      <c r="DZ534" s="10"/>
      <c r="EA534" s="10"/>
      <c r="EB534" s="10"/>
      <c r="EC534" s="10"/>
      <c r="ED534" s="10"/>
      <c r="EE534" s="10"/>
      <c r="EF534" s="10"/>
      <c r="EG534" s="10"/>
      <c r="EH534" s="10"/>
      <c r="EI534" s="10"/>
      <c r="EJ534" s="10"/>
      <c r="EK534" s="10"/>
      <c r="EL534" s="10"/>
      <c r="EM534" s="10"/>
      <c r="EN534" s="10"/>
      <c r="EO534" s="10"/>
      <c r="EP534" s="10"/>
      <c r="EQ534" s="10"/>
      <c r="ER534" s="10"/>
      <c r="ES534" s="10"/>
      <c r="ET534" s="10"/>
      <c r="EU534" s="10"/>
      <c r="EV534" s="10"/>
      <c r="EW534" s="10"/>
      <c r="EX534" s="10"/>
      <c r="EY534" s="10"/>
      <c r="EZ534" s="10"/>
      <c r="FA534" s="10"/>
      <c r="FB534" s="10"/>
      <c r="FC534" s="10"/>
      <c r="FD534" s="10"/>
      <c r="FE534" s="10"/>
      <c r="FF534" s="10"/>
      <c r="FG534" s="10"/>
      <c r="FH534" s="10"/>
      <c r="FI534" s="10"/>
      <c r="FJ534" s="10"/>
      <c r="FK534" s="10"/>
      <c r="FL534" s="10"/>
      <c r="FM534" s="10"/>
      <c r="FN534" s="10"/>
      <c r="FO534" s="10"/>
      <c r="FP534" s="10"/>
      <c r="FQ534" s="10"/>
      <c r="FR534" s="10"/>
      <c r="FS534" s="10"/>
      <c r="FT534" s="10"/>
      <c r="FU534" s="10"/>
      <c r="FV534" s="10"/>
      <c r="FW534" s="10"/>
      <c r="FX534" s="10"/>
      <c r="FY534" s="10"/>
      <c r="FZ534" s="10"/>
      <c r="GA534" s="10"/>
      <c r="GB534" s="10"/>
      <c r="GC534" s="10"/>
      <c r="GD534" s="10"/>
      <c r="GE534" s="10"/>
      <c r="GF534" s="10"/>
      <c r="GG534" s="10"/>
      <c r="GH534" s="10"/>
      <c r="GI534" s="10"/>
      <c r="GJ534" s="10"/>
      <c r="GK534" s="10"/>
      <c r="GL534" s="10"/>
      <c r="GM534" s="10"/>
      <c r="GN534" s="10"/>
      <c r="GO534" s="10"/>
      <c r="GP534" s="10"/>
      <c r="GQ534" s="10"/>
      <c r="GR534" s="10"/>
      <c r="GS534" s="10"/>
      <c r="GT534" s="10"/>
      <c r="GU534" s="10"/>
      <c r="GV534" s="10"/>
      <c r="GW534" s="10"/>
      <c r="GX534" s="10"/>
      <c r="GY534" s="10"/>
      <c r="GZ534" s="10"/>
      <c r="HA534" s="10"/>
      <c r="HB534" s="10"/>
      <c r="HC534" s="10"/>
      <c r="HD534" s="10"/>
      <c r="HE534" s="10"/>
      <c r="HF534" s="10"/>
      <c r="HG534" s="10"/>
      <c r="HH534" s="10"/>
      <c r="HI534" s="10"/>
      <c r="HJ534" s="10"/>
      <c r="HK534" s="10"/>
      <c r="HL534" s="10"/>
      <c r="HM534" s="10"/>
      <c r="HN534" s="10"/>
      <c r="HO534" s="10"/>
      <c r="HP534" s="10"/>
      <c r="HQ534" s="10"/>
      <c r="HR534" s="10"/>
      <c r="HS534" s="10"/>
      <c r="HT534" s="10"/>
      <c r="HU534" s="10"/>
      <c r="HV534" s="10"/>
      <c r="HW534" s="10"/>
      <c r="HX534" s="10"/>
      <c r="HY534" s="10"/>
      <c r="HZ534" s="10"/>
      <c r="IA534" s="10"/>
      <c r="IB534" s="10"/>
      <c r="IC534" s="10"/>
      <c r="ID534" s="10"/>
      <c r="IE534" s="10"/>
      <c r="IF534" s="10"/>
      <c r="IG534" s="10"/>
      <c r="IH534" s="10"/>
      <c r="II534" s="10"/>
      <c r="IJ534" s="10"/>
      <c r="IK534" s="10"/>
      <c r="IL534" s="10"/>
      <c r="IM534" s="10"/>
      <c r="IN534" s="10"/>
      <c r="IO534" s="10"/>
      <c r="IP534" s="10"/>
      <c r="IQ534" s="10"/>
      <c r="IR534" s="10"/>
      <c r="IS534" s="10"/>
      <c r="IT534" s="10"/>
      <c r="IU534" s="10"/>
      <c r="IV534" s="10"/>
    </row>
  </sheetData>
  <mergeCells count="3">
    <mergeCell ref="A527:H527"/>
    <mergeCell ref="A532:G532"/>
    <mergeCell ref="A7:AC7"/>
  </mergeCells>
  <phoneticPr fontId="11" type="noConversion"/>
  <dataValidations count="6">
    <dataValidation allowBlank="1" showInputMessage="1" showErrorMessage="1" prompt="No Modificar BD" sqref="C494:G526 C11:G400" xr:uid="{230A7CD5-65A2-46FB-94F6-8E1304D6B1B7}"/>
    <dataValidation allowBlank="1" showInputMessage="1" showErrorMessage="1" prompt="Número de Contrato o Dejar en Blanco si no hay Contrato" sqref="K494:K526 K423:K430 K11:K420" xr:uid="{F5128614-FF3E-4791-BEA8-31E319E5619B}"/>
    <dataValidation allowBlank="1" showInputMessage="1" showErrorMessage="1" prompt="De Acuerdo al CUC" sqref="Q494:Q526 M494:O526 V494:V526 AC494:AC526 Q11:Q400 M11:O400 AC11:AC400 V11:V400" xr:uid="{B577EA58-8867-4EC7-BB2B-FD79FBC0FF2C}"/>
    <dataValidation allowBlank="1" showInputMessage="1" showErrorMessage="1" prompt="Capturar en Todos los Casos de Acuerdo a la Combo Desplegable" sqref="P401:P420 P423:P430" xr:uid="{00000000-0002-0000-0000-000003000000}"/>
    <dataValidation allowBlank="1" showInputMessage="1" showErrorMessage="1" prompt="Los Capítulos 2000, 4000 y 5000 Tomarlos del Combo Desplegable" sqref="J401:J420" xr:uid="{00000000-0002-0000-0000-000001000000}"/>
    <dataValidation allowBlank="1" showInputMessage="1" showErrorMessage="1" prompt="De Acuerdo a la Descripción del Bien o Servicio_x000a_Cap 2000, 4000 y 5000" sqref="I401:I420" xr:uid="{00000000-0002-0000-0000-000000000000}"/>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MAYO 2022</vt:lpstr>
      <vt:lpstr>'MAYO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GONZALEZ BELTRAN OSCAR GABRIEL</cp:lastModifiedBy>
  <cp:lastPrinted>2019-12-19T00:24:43Z</cp:lastPrinted>
  <dcterms:created xsi:type="dcterms:W3CDTF">2019-12-18T18:57:02Z</dcterms:created>
  <dcterms:modified xsi:type="dcterms:W3CDTF">2022-06-15T23:23:17Z</dcterms:modified>
</cp:coreProperties>
</file>