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sigfrido.delgadillo\Documents\PAAAS 2022\PAAASINE MAYO 2022\"/>
    </mc:Choice>
  </mc:AlternateContent>
  <xr:revisionPtr revIDLastSave="0" documentId="13_ncr:1_{74D69D11-D7BE-46C7-95C2-A85F03A0F7D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ayo" sheetId="4" r:id="rId1"/>
  </sheets>
  <definedNames>
    <definedName name="_xlnm._FilterDatabase" localSheetId="0" hidden="1">mayo!$A$6:$AE$60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94" i="4" l="1"/>
  <c r="X194" i="4" s="1"/>
  <c r="S193" i="4"/>
  <c r="X193" i="4" s="1"/>
  <c r="S192" i="4"/>
  <c r="X192" i="4" s="1"/>
  <c r="S191" i="4"/>
  <c r="X191" i="4" s="1"/>
  <c r="Q190" i="4"/>
  <c r="S190" i="4" s="1"/>
  <c r="X190" i="4" s="1"/>
  <c r="Q189" i="4"/>
  <c r="S189" i="4" s="1"/>
  <c r="X189" i="4" s="1"/>
  <c r="S188" i="4"/>
  <c r="X188" i="4" s="1"/>
  <c r="S187" i="4"/>
  <c r="X187" i="4" s="1"/>
  <c r="S186" i="4"/>
  <c r="X186" i="4" s="1"/>
  <c r="S185" i="4"/>
  <c r="X185" i="4" s="1"/>
  <c r="S184" i="4"/>
  <c r="X184" i="4" s="1"/>
  <c r="S183" i="4"/>
  <c r="X183" i="4" s="1"/>
  <c r="S182" i="4"/>
  <c r="X182" i="4" s="1"/>
  <c r="S181" i="4"/>
  <c r="X181" i="4" s="1"/>
  <c r="S180" i="4"/>
  <c r="X180" i="4" s="1"/>
  <c r="S179" i="4"/>
  <c r="X179" i="4" s="1"/>
  <c r="S178" i="4"/>
  <c r="X178" i="4" s="1"/>
  <c r="S177" i="4"/>
  <c r="X177" i="4" s="1"/>
  <c r="S176" i="4"/>
  <c r="X176" i="4" s="1"/>
  <c r="S175" i="4"/>
  <c r="X175" i="4" s="1"/>
  <c r="S174" i="4"/>
  <c r="X174" i="4" s="1"/>
  <c r="S173" i="4"/>
  <c r="X173" i="4" s="1"/>
  <c r="S172" i="4"/>
  <c r="X172" i="4" s="1"/>
  <c r="S171" i="4"/>
  <c r="X171" i="4" s="1"/>
  <c r="S170" i="4"/>
  <c r="X170" i="4" s="1"/>
  <c r="S169" i="4"/>
  <c r="X169" i="4" s="1"/>
  <c r="S168" i="4"/>
  <c r="X168" i="4" s="1"/>
  <c r="S167" i="4"/>
  <c r="X167" i="4" s="1"/>
  <c r="S166" i="4"/>
  <c r="X166" i="4" s="1"/>
  <c r="S165" i="4"/>
  <c r="X165" i="4" s="1"/>
  <c r="S164" i="4"/>
  <c r="X164" i="4" s="1"/>
  <c r="S163" i="4"/>
  <c r="X163" i="4" s="1"/>
  <c r="S162" i="4"/>
  <c r="X162" i="4" s="1"/>
  <c r="S161" i="4"/>
  <c r="X161" i="4" s="1"/>
  <c r="S160" i="4"/>
  <c r="X160" i="4" s="1"/>
  <c r="S159" i="4"/>
  <c r="X159" i="4" s="1"/>
  <c r="Q159" i="4"/>
  <c r="S158" i="4"/>
  <c r="X158" i="4" s="1"/>
  <c r="S157" i="4"/>
  <c r="X157" i="4" s="1"/>
  <c r="S156" i="4"/>
  <c r="X156" i="4" s="1"/>
  <c r="S155" i="4"/>
  <c r="X155" i="4" s="1"/>
  <c r="S154" i="4"/>
  <c r="X154" i="4" s="1"/>
  <c r="S153" i="4"/>
  <c r="X153" i="4" s="1"/>
  <c r="S152" i="4"/>
  <c r="X152" i="4" s="1"/>
  <c r="S151" i="4"/>
  <c r="X151" i="4" s="1"/>
  <c r="Q150" i="4"/>
  <c r="S150" i="4" s="1"/>
  <c r="X150" i="4" s="1"/>
  <c r="X149" i="4"/>
  <c r="X148" i="4"/>
  <c r="S148" i="4"/>
  <c r="S147" i="4"/>
  <c r="X147" i="4" s="1"/>
  <c r="S146" i="4"/>
  <c r="X146" i="4" s="1"/>
  <c r="S145" i="4"/>
  <c r="X145" i="4" s="1"/>
  <c r="S144" i="4"/>
  <c r="X144" i="4" s="1"/>
  <c r="S143" i="4"/>
  <c r="X143" i="4" s="1"/>
  <c r="S142" i="4"/>
  <c r="X142" i="4" s="1"/>
  <c r="S141" i="4"/>
  <c r="X141" i="4" s="1"/>
  <c r="S140" i="4"/>
  <c r="X140" i="4" s="1"/>
  <c r="S139" i="4"/>
  <c r="X139" i="4" s="1"/>
  <c r="S138" i="4"/>
  <c r="X138" i="4" s="1"/>
  <c r="S137" i="4"/>
  <c r="X137" i="4" s="1"/>
  <c r="S136" i="4"/>
  <c r="X136" i="4" s="1"/>
  <c r="S135" i="4"/>
  <c r="X135" i="4" s="1"/>
  <c r="S134" i="4"/>
  <c r="X134" i="4" s="1"/>
  <c r="S133" i="4"/>
  <c r="X133" i="4" s="1"/>
  <c r="S132" i="4"/>
  <c r="X132" i="4" s="1"/>
  <c r="S131" i="4"/>
  <c r="X131" i="4" s="1"/>
  <c r="S130" i="4"/>
  <c r="X130" i="4" s="1"/>
  <c r="S129" i="4"/>
  <c r="X129" i="4" s="1"/>
  <c r="S128" i="4"/>
  <c r="X128" i="4" s="1"/>
  <c r="S127" i="4"/>
  <c r="S126" i="4"/>
  <c r="S125" i="4"/>
  <c r="S124" i="4"/>
  <c r="Q123" i="4"/>
  <c r="S123" i="4" s="1"/>
  <c r="Q122" i="4"/>
  <c r="S122" i="4" s="1"/>
  <c r="S121" i="4"/>
  <c r="S120" i="4"/>
  <c r="S119" i="4"/>
  <c r="S118" i="4"/>
  <c r="S117" i="4"/>
  <c r="S116" i="4"/>
  <c r="S115" i="4"/>
  <c r="S114" i="4"/>
  <c r="S113" i="4"/>
  <c r="S112" i="4"/>
  <c r="S111" i="4"/>
  <c r="S110" i="4"/>
  <c r="S109" i="4"/>
  <c r="S108" i="4"/>
  <c r="S107" i="4"/>
  <c r="S106" i="4"/>
  <c r="S105" i="4"/>
  <c r="S104" i="4"/>
  <c r="S103" i="4"/>
  <c r="S102" i="4"/>
  <c r="S101" i="4"/>
  <c r="S100" i="4"/>
  <c r="S99" i="4"/>
  <c r="S98" i="4"/>
  <c r="S97" i="4"/>
  <c r="S96" i="4"/>
  <c r="S95" i="4"/>
  <c r="S94" i="4"/>
  <c r="S93" i="4"/>
  <c r="S92" i="4"/>
  <c r="S91" i="4"/>
  <c r="S90" i="4"/>
  <c r="S89" i="4"/>
  <c r="S87" i="4"/>
  <c r="S86" i="4"/>
  <c r="S85" i="4"/>
  <c r="S84" i="4"/>
  <c r="S83" i="4"/>
  <c r="S82" i="4"/>
  <c r="S81" i="4"/>
  <c r="S80" i="4"/>
  <c r="S79" i="4"/>
  <c r="S78" i="4"/>
  <c r="S77" i="4"/>
  <c r="S76" i="4"/>
  <c r="S75" i="4"/>
  <c r="S74" i="4"/>
  <c r="S73" i="4"/>
  <c r="S72" i="4"/>
  <c r="S71" i="4"/>
  <c r="S70" i="4"/>
  <c r="S69" i="4"/>
  <c r="S67" i="4" l="1"/>
  <c r="X67" i="4" s="1"/>
  <c r="S66" i="4"/>
  <c r="X66" i="4" s="1"/>
  <c r="S65" i="4"/>
  <c r="X65" i="4" s="1"/>
  <c r="S64" i="4"/>
  <c r="X64" i="4" s="1"/>
  <c r="S63" i="4"/>
  <c r="X63" i="4" s="1"/>
  <c r="S62" i="4"/>
  <c r="X62" i="4" s="1"/>
  <c r="S61" i="4"/>
  <c r="X61" i="4" s="1"/>
  <c r="S60" i="4"/>
  <c r="X60" i="4" s="1"/>
  <c r="S59" i="4" l="1"/>
  <c r="X59" i="4" s="1"/>
  <c r="S53" i="4"/>
  <c r="X53" i="4" s="1"/>
  <c r="S54" i="4"/>
  <c r="X54" i="4" s="1"/>
  <c r="S55" i="4"/>
  <c r="X55" i="4" s="1"/>
  <c r="S56" i="4"/>
  <c r="X56" i="4" s="1"/>
  <c r="S57" i="4"/>
  <c r="X57" i="4" s="1"/>
  <c r="S58" i="4"/>
  <c r="X58" i="4" s="1"/>
  <c r="S52" i="4"/>
  <c r="X52" i="4" s="1"/>
  <c r="S51" i="4"/>
  <c r="X51" i="4" s="1"/>
  <c r="S50" i="4"/>
  <c r="X50" i="4" s="1"/>
  <c r="S49" i="4"/>
  <c r="X49" i="4" s="1"/>
  <c r="S48" i="4"/>
  <c r="X48" i="4" s="1"/>
  <c r="S47" i="4"/>
  <c r="X47" i="4" s="1"/>
  <c r="S46" i="4"/>
  <c r="X46" i="4" s="1"/>
  <c r="S45" i="4"/>
  <c r="X45" i="4" s="1"/>
  <c r="S44" i="4"/>
  <c r="X44" i="4" s="1"/>
  <c r="S43" i="4"/>
  <c r="X43" i="4" s="1"/>
  <c r="S42" i="4"/>
  <c r="X42" i="4" s="1"/>
  <c r="S41" i="4"/>
  <c r="X41" i="4" s="1"/>
  <c r="S40" i="4"/>
  <c r="X40" i="4" s="1"/>
  <c r="S36" i="4"/>
  <c r="X36" i="4" s="1"/>
  <c r="S37" i="4"/>
  <c r="X37" i="4" s="1"/>
  <c r="S38" i="4"/>
  <c r="X38" i="4" s="1"/>
  <c r="S39" i="4"/>
  <c r="X39" i="4" s="1"/>
  <c r="S35" i="4"/>
  <c r="X35" i="4" s="1"/>
  <c r="S34" i="4"/>
  <c r="X34" i="4" s="1"/>
  <c r="S33" i="4"/>
  <c r="X33" i="4" s="1"/>
  <c r="S30" i="4"/>
  <c r="X30" i="4" s="1"/>
  <c r="S31" i="4"/>
  <c r="X31" i="4" s="1"/>
  <c r="S32" i="4"/>
  <c r="X32" i="4" s="1"/>
  <c r="S29" i="4"/>
  <c r="X29" i="4" s="1"/>
  <c r="S28" i="4"/>
  <c r="X28" i="4" s="1"/>
  <c r="S27" i="4"/>
  <c r="X27" i="4" s="1"/>
  <c r="S26" i="4"/>
  <c r="X26" i="4" s="1"/>
  <c r="S25" i="4"/>
  <c r="X25" i="4" s="1"/>
  <c r="S24" i="4"/>
  <c r="X24" i="4" s="1"/>
  <c r="S23" i="4"/>
  <c r="X23" i="4" s="1"/>
  <c r="S13" i="4"/>
  <c r="X13" i="4" s="1"/>
  <c r="S14" i="4"/>
  <c r="X14" i="4" s="1"/>
  <c r="S15" i="4"/>
  <c r="X15" i="4" s="1"/>
  <c r="S9" i="4"/>
  <c r="X9" i="4" s="1"/>
  <c r="S10" i="4"/>
  <c r="X10" i="4" s="1"/>
  <c r="S11" i="4"/>
  <c r="X11" i="4" s="1"/>
  <c r="S22" i="4"/>
  <c r="X22" i="4" s="1"/>
  <c r="S21" i="4"/>
  <c r="X21" i="4" s="1"/>
  <c r="S19" i="4"/>
  <c r="X19" i="4" s="1"/>
  <c r="S20" i="4"/>
  <c r="X20" i="4" s="1"/>
  <c r="S18" i="4"/>
  <c r="X18" i="4" s="1"/>
  <c r="S17" i="4"/>
  <c r="X17" i="4" s="1"/>
  <c r="S16" i="4"/>
  <c r="X16" i="4" s="1"/>
  <c r="S12" i="4"/>
  <c r="X12" i="4" s="1"/>
  <c r="S8" i="4"/>
  <c r="X8" i="4" s="1"/>
  <c r="S7" i="4"/>
  <c r="X7" i="4" s="1"/>
</calcChain>
</file>

<file path=xl/sharedStrings.xml><?xml version="1.0" encoding="utf-8"?>
<sst xmlns="http://schemas.openxmlformats.org/spreadsheetml/2006/main" count="2701" uniqueCount="379">
  <si>
    <t>26102001-0011</t>
  </si>
  <si>
    <t>VALE DE GASOLINA DE $1 PESO - SERVICIOS PUBLICOS</t>
  </si>
  <si>
    <t>21100058-0002</t>
  </si>
  <si>
    <t>FOLDER T/CARTA</t>
  </si>
  <si>
    <t>21100036-0001</t>
  </si>
  <si>
    <t>CLIP ESTANDAR # 1</t>
  </si>
  <si>
    <t>21100036-0002</t>
  </si>
  <si>
    <t>CLIP ESTANDAR # 2</t>
  </si>
  <si>
    <t>21401001-0013</t>
  </si>
  <si>
    <t>TONER HP</t>
  </si>
  <si>
    <t>22106001-0003</t>
  </si>
  <si>
    <t>ALIMENTOS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</si>
  <si>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</si>
  <si>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</si>
  <si>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</si>
  <si>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</si>
  <si>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</si>
  <si>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</si>
  <si>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</si>
  <si>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</si>
  <si>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</si>
  <si>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</si>
  <si>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</si>
  <si>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</si>
  <si>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</si>
  <si>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</si>
  <si>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</si>
  <si>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</si>
  <si>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</si>
  <si>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</si>
  <si>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</si>
  <si>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</si>
  <si>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</si>
  <si>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</si>
  <si>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</si>
  <si>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</si>
  <si>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</si>
  <si>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</si>
  <si>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</si>
  <si>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</si>
  <si>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</si>
  <si>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</si>
  <si>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</si>
  <si>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</si>
  <si>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</si>
  <si>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</si>
  <si>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</si>
  <si>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</si>
  <si>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</si>
  <si>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R009</t>
  </si>
  <si>
    <t>B20FI01</t>
  </si>
  <si>
    <t>R002</t>
  </si>
  <si>
    <t>043</t>
  </si>
  <si>
    <t>B00OD01</t>
  </si>
  <si>
    <t>R005</t>
  </si>
  <si>
    <t>045</t>
  </si>
  <si>
    <t>B00CA01</t>
  </si>
  <si>
    <t>26103001-0013</t>
  </si>
  <si>
    <t>VALE DE GASOLINA DE $1 PESO - SERVICIOS ADMINISTRATIVOS</t>
  </si>
  <si>
    <t>B11PE02</t>
  </si>
  <si>
    <t>21100132-0002</t>
  </si>
  <si>
    <t>CUCHARA DESECHABLE</t>
  </si>
  <si>
    <t>21100083-0001</t>
  </si>
  <si>
    <t>PAÑUELOS KLEENEX C/100 hjs.</t>
  </si>
  <si>
    <t>21100132-0007</t>
  </si>
  <si>
    <t>21100031-0001</t>
  </si>
  <si>
    <t>CHAROLA ORGANITODO</t>
  </si>
  <si>
    <t>21100017-0003</t>
  </si>
  <si>
    <t>21100013-0005</t>
  </si>
  <si>
    <t>BOLIGRAFO TINTA AZUL</t>
  </si>
  <si>
    <t>21100072-0003</t>
  </si>
  <si>
    <t>LIGAS NUMERO  18</t>
  </si>
  <si>
    <t>21400008-0006</t>
  </si>
  <si>
    <t>AIRE COMPRIMIDO PROPELENTE</t>
  </si>
  <si>
    <t>21600008-0002</t>
  </si>
  <si>
    <t>AROMATIZANTE (VARIOS)</t>
  </si>
  <si>
    <t>22104001-0069</t>
  </si>
  <si>
    <t>AZUCAR</t>
  </si>
  <si>
    <t>22104001-0074</t>
  </si>
  <si>
    <t>26104001-0010</t>
  </si>
  <si>
    <t>VALE DE GASOLINA DE $1 PESO - SERVIDORES PUBLICOS</t>
  </si>
  <si>
    <t>24600031-0002</t>
  </si>
  <si>
    <t>PILA AAA</t>
  </si>
  <si>
    <t>R003</t>
  </si>
  <si>
    <t>21400007-0004</t>
  </si>
  <si>
    <t>MALETIN PARA LAP TOP</t>
  </si>
  <si>
    <t>1</t>
  </si>
  <si>
    <t>4</t>
  </si>
  <si>
    <t>22104001-0128</t>
  </si>
  <si>
    <t>AGUA PURIFICADA 600 ML</t>
  </si>
  <si>
    <t>15</t>
  </si>
  <si>
    <t>25301001-0033</t>
  </si>
  <si>
    <t>PARACETAMOL TABLETAS</t>
  </si>
  <si>
    <t>25401001-0148</t>
  </si>
  <si>
    <t>GEL ANTIBACTERIAL</t>
  </si>
  <si>
    <t>25401001-0150</t>
  </si>
  <si>
    <t>BANDITAS ADHESIVAS</t>
  </si>
  <si>
    <t>25401001-0211</t>
  </si>
  <si>
    <t>CINTA MICROPOROSA DE PAPEL</t>
  </si>
  <si>
    <t>29400015-0004</t>
  </si>
  <si>
    <t>MOUSE OPTICO</t>
  </si>
  <si>
    <t>21601001-0065</t>
  </si>
  <si>
    <t>TOALLAS HUMEDAS DESINFECTANTES</t>
  </si>
  <si>
    <t>21601001-0006</t>
  </si>
  <si>
    <t>DESINFECTANTE EN AEROSOL</t>
  </si>
  <si>
    <t>B00CV01</t>
  </si>
  <si>
    <t>21100017-0010</t>
  </si>
  <si>
    <t>CAJA DE PLASTICO (VARIAS MEDIDAS)</t>
  </si>
  <si>
    <t>21100091-0001</t>
  </si>
  <si>
    <t>PEGAMENTO ADHESIVO T/ LAPIZ</t>
  </si>
  <si>
    <t>29401001-0190</t>
  </si>
  <si>
    <t>PAD DE FIRMA</t>
  </si>
  <si>
    <t>21100025-0003</t>
  </si>
  <si>
    <t>CARTULINA BRISTOL (BLANCA)  50 X 65</t>
  </si>
  <si>
    <t>21101001-0149</t>
  </si>
  <si>
    <t>ATRIL AJUSTABLE PARA LIBRO</t>
  </si>
  <si>
    <t>22104001-0123</t>
  </si>
  <si>
    <t>TE DE YERBABUENA</t>
  </si>
  <si>
    <t>21100052-0012</t>
  </si>
  <si>
    <t>ARILLO DE  3/8 "</t>
  </si>
  <si>
    <t>21100052-0015</t>
  </si>
  <si>
    <t>ARILLO DE  7/16 "</t>
  </si>
  <si>
    <t>24601001-0008</t>
  </si>
  <si>
    <t>CANALETA DE PVC</t>
  </si>
  <si>
    <t>24600010-0011</t>
  </si>
  <si>
    <t>EXTENSION ELECTRICA  5 mts.</t>
  </si>
  <si>
    <t>29901001-0007</t>
  </si>
  <si>
    <t>TELEFONO INALAMBRICO  -  GASTO</t>
  </si>
  <si>
    <t>21100074-0013</t>
  </si>
  <si>
    <t>LAPIZ</t>
  </si>
  <si>
    <t>21100014-0002</t>
  </si>
  <si>
    <t>BORRADOR (VARIOS)</t>
  </si>
  <si>
    <t>R008</t>
  </si>
  <si>
    <t>044</t>
  </si>
  <si>
    <t>22104001-0122</t>
  </si>
  <si>
    <t>TE DE LIMON</t>
  </si>
  <si>
    <t>22104001-0098</t>
  </si>
  <si>
    <t>CAFE SOLUBLE</t>
  </si>
  <si>
    <t>22104001-0071</t>
  </si>
  <si>
    <t>TE DE MANZANILLA</t>
  </si>
  <si>
    <t>21100022-0031</t>
  </si>
  <si>
    <t>RECOPILADOR</t>
  </si>
  <si>
    <t>21101001-0285</t>
  </si>
  <si>
    <t>PORTA-CARTEL DE ACRILICO</t>
  </si>
  <si>
    <t>21100041-0005</t>
  </si>
  <si>
    <t>BLOCK DE NOTAS POST-IT CHICO</t>
  </si>
  <si>
    <t>21400008-0001</t>
  </si>
  <si>
    <t>LIMPIADOR P/COMPONENTES DE COMPUTO</t>
  </si>
  <si>
    <t xml:space="preserve"> Materiales y útiles de oficina</t>
  </si>
  <si>
    <t>Materiales y útiles para el procesamiento en equipos y bienes informáticos</t>
  </si>
  <si>
    <t>Material de limpieza</t>
  </si>
  <si>
    <t>Productos alimenticios para el personal en las instalaciones de las Unidades Responsables</t>
  </si>
  <si>
    <t>Medicinas y productos farmacéuticos</t>
  </si>
  <si>
    <t>Materiales, accesorios y suministros médicos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</si>
  <si>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</si>
  <si>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públicos</t>
  </si>
  <si>
    <t>Refacciones y accesorios para equipo de cómputo y telecomunicaciones.</t>
  </si>
  <si>
    <t>SERVICIO TELEFONICO</t>
  </si>
  <si>
    <t xml:space="preserve">PAGO DE FACTURA 750B4B, SERVICIO DE TELEFONO DE LA FACTURA DEL MES DE MAYO CONSUMO DE ABRIL 2022 EN ESTA JLE </t>
  </si>
  <si>
    <t>B00OD02</t>
  </si>
  <si>
    <t>67</t>
  </si>
  <si>
    <t>SERVICIO DE TV POR CABLE FACTURA DE ABRIL CONSUMO DE MARZO 2022, PARA EL AREA DE CEVEM</t>
  </si>
  <si>
    <t>Servicios de telecomunicaciones</t>
  </si>
  <si>
    <t>Arrendamiento de edificios y locales</t>
  </si>
  <si>
    <t>PAGO DE FACTURA 4229,  ARRENDAMIENTO DE FOTOCOPIADO EN EL AREA DE ADMINISTRATIVA CORRESPONDIENTE AL PERIODO DE 30 DE MARZO AL 29 DE ABRIL DE 2022</t>
  </si>
  <si>
    <t>PAGO DE FACTURA 4230,  ARRENDAMIENTO DE FOTOCOPIADO EN EL AREA DE FISCALIZACION CORRESPONDIENTE AL PERIODO DE 30 DE MARZO AL 29 DE ABRIL DE 2022</t>
  </si>
  <si>
    <t>PAGO DE FACTURA 4231,  ARRENDAMIENTO DE FOTOCOPIADO EN LA VRFE CORRESPONDIENTE AL PERIODO DE 30 DE MARZO AL 29 DE ABRIL DE 2022</t>
  </si>
  <si>
    <t>PAGO DE FACTURA 4232,  ARRENDAMIENTO DE FOTOCOPIADO EN EL AREA DE VOCALIAS CORRESPONDIENTE AL PERIODO DE 30 DE MARZO AL 29 DE ABRIL DE 2022</t>
  </si>
  <si>
    <t>PAGO DE FACTURA D8D08, SERVICIO DE MANTENIMIENTO AL AC, LIMPIEZA AL CONDENSADOR, CAMBIO DE FILTRO CABINA, Y COMPLETAR NIVEL DE GAS A VEHICULO OFICIAL TOYOTA COROLLA</t>
  </si>
  <si>
    <t>PAGO DE FACTURA FA566, SERVICIO DE MANTENIMIENTO AL AIRE ACONDICIONADO Y CAMBIO DE FILTROS, Y COMPLETAR EL NIVEL DE GAS, A VEHICULO OFICIAL TOYOTA RAV 4</t>
  </si>
  <si>
    <t>Mantenimiento y conservación de vehículos terrestres, aéreos, marítimos, lacustres y fluviales</t>
  </si>
  <si>
    <t>SUBDELEGACIONAL</t>
  </si>
  <si>
    <t>NT01</t>
  </si>
  <si>
    <t>Materiales y útiles de oficina</t>
  </si>
  <si>
    <t>21100011-0018</t>
  </si>
  <si>
    <t>Bolsa de plástico transparente .50x70 cm</t>
  </si>
  <si>
    <t>Kilogramo</t>
  </si>
  <si>
    <t>ADJUDICACION DIRECTA</t>
  </si>
  <si>
    <t xml:space="preserve">21100015-0001 </t>
  </si>
  <si>
    <t>Borardor p/pizarrón</t>
  </si>
  <si>
    <t>Pieza</t>
  </si>
  <si>
    <t>21100017-0002</t>
  </si>
  <si>
    <t>Caja de archivo muerto T/C</t>
  </si>
  <si>
    <t>Caja de archivo muerto T/O</t>
  </si>
  <si>
    <t>21101001-0347</t>
  </si>
  <si>
    <t>Folder con broche de palanca T/C</t>
  </si>
  <si>
    <t>21101001-0076</t>
  </si>
  <si>
    <t>Marcador P/Pizarrón</t>
  </si>
  <si>
    <t xml:space="preserve">21101001-0260 </t>
  </si>
  <si>
    <t>Pizarrón blanco</t>
  </si>
  <si>
    <t xml:space="preserve">21100081-0113 </t>
  </si>
  <si>
    <t>Plástico stretch</t>
  </si>
  <si>
    <t>Rollo</t>
  </si>
  <si>
    <t>Recopilador</t>
  </si>
  <si>
    <t>Refacciones y accesorios menores de mobiliario y equipo de administración, educacional y recreativo</t>
  </si>
  <si>
    <t>29301001-0012</t>
  </si>
  <si>
    <t>Sillón semiejecutivo</t>
  </si>
  <si>
    <t>Servicio telefonico convencional</t>
  </si>
  <si>
    <t>Servicio telefónico</t>
  </si>
  <si>
    <t>Servicio</t>
  </si>
  <si>
    <t>Arrendamiento de maquinaria y equipo</t>
  </si>
  <si>
    <t xml:space="preserve">Renta del multifuncional </t>
  </si>
  <si>
    <t>Mantenimiento y conservacion de mobiliario y equipo de administración</t>
  </si>
  <si>
    <t>Mantenimiento de aires acondicionados</t>
  </si>
  <si>
    <t>119</t>
  </si>
  <si>
    <t>21601001-0066</t>
  </si>
  <si>
    <t>Sanitizante líquido</t>
  </si>
  <si>
    <t>Litro</t>
  </si>
  <si>
    <t>25401001-0142</t>
  </si>
  <si>
    <t>Cubrebocas</t>
  </si>
  <si>
    <t>Servicios de lavandería, limpieza e higiene</t>
  </si>
  <si>
    <t>Sanitización de espacios</t>
  </si>
  <si>
    <t>088</t>
  </si>
  <si>
    <t>B00MO02</t>
  </si>
  <si>
    <t>Otros materiales y artículos de reparacíón y construcción</t>
  </si>
  <si>
    <t>24901001-0099</t>
  </si>
  <si>
    <t>Lámina de acrílico p/ estacíón de trabajo</t>
  </si>
  <si>
    <t>Impresión y elaboración de material informativo derivado de la operación y administración de las unidades</t>
  </si>
  <si>
    <t>Lona impresa</t>
  </si>
  <si>
    <t>Porta lona de aluminio</t>
  </si>
  <si>
    <t>NT02</t>
  </si>
  <si>
    <t>´001</t>
  </si>
  <si>
    <t xml:space="preserve">Combustibles, lubricantes y aditivos para vehículos terrestres, aéreos y máritimos, lucuestres y fluviales </t>
  </si>
  <si>
    <t>26104001-0004</t>
  </si>
  <si>
    <t>Vale de gasolina de $100 pesos - servicios públicos</t>
  </si>
  <si>
    <t>0.00</t>
  </si>
  <si>
    <t xml:space="preserve">Combustibles, lubricantes y adtivios para vehículos terrestres, maritimos y aéreos y la operación de programas públicos </t>
  </si>
  <si>
    <t>26102001-0008</t>
  </si>
  <si>
    <t>Vale de gasolina de $20 pesos - servicios públicos</t>
  </si>
  <si>
    <t xml:space="preserve">Refacciones y accesorios para equipo de cómputo </t>
  </si>
  <si>
    <t>26102001-0005</t>
  </si>
  <si>
    <t xml:space="preserve">Productos alimenticios p/personal </t>
  </si>
  <si>
    <t>Alimentos</t>
  </si>
  <si>
    <t>´044</t>
  </si>
  <si>
    <t xml:space="preserve">Materiales, accesorios y suministros médicos </t>
  </si>
  <si>
    <t>25401001-0202</t>
  </si>
  <si>
    <t>Cubre bocas</t>
  </si>
  <si>
    <t>29401001-0052</t>
  </si>
  <si>
    <t xml:space="preserve">Hub- gasto </t>
  </si>
  <si>
    <t>Materiales y útiles para el procesamiento en equipo y bienes informáticos</t>
  </si>
  <si>
    <t>Aire comprimido propelente</t>
  </si>
  <si>
    <t>29400013-0033</t>
  </si>
  <si>
    <t>Memoria usb de 32 gb</t>
  </si>
  <si>
    <t>29400015-0003</t>
  </si>
  <si>
    <t xml:space="preserve">Productos alimenticios para el personal en las instalaciones de la unidades responsables </t>
  </si>
  <si>
    <t>22104001-0077</t>
  </si>
  <si>
    <t>Café soluble</t>
  </si>
  <si>
    <t>Galleta surtido especial</t>
  </si>
  <si>
    <t>22104001-0072</t>
  </si>
  <si>
    <t>Crema en polvo</t>
  </si>
  <si>
    <t>Azúcar</t>
  </si>
  <si>
    <t xml:space="preserve">Materiales y útiles de oficina </t>
  </si>
  <si>
    <t>Vaso thermico desechable</t>
  </si>
  <si>
    <t>21100132-0005</t>
  </si>
  <si>
    <t>Plato no. 12 o charola de plástico</t>
  </si>
  <si>
    <t>Cuchara desechable</t>
  </si>
  <si>
    <t>´043</t>
  </si>
  <si>
    <t>21100083-0009</t>
  </si>
  <si>
    <t>Servilletas desechables 500 piezas</t>
  </si>
  <si>
    <t>´088</t>
  </si>
  <si>
    <t>21100087-0022</t>
  </si>
  <si>
    <t>Papel bond t/oficio  c/5000 hjs.</t>
  </si>
  <si>
    <t>22104001-0154</t>
  </si>
  <si>
    <t>Garrafón  de agua 20 lts</t>
  </si>
  <si>
    <t>Otros Servicios comerciales</t>
  </si>
  <si>
    <t>Mantenimiento edificios</t>
  </si>
  <si>
    <t>servicio</t>
  </si>
  <si>
    <t>´045</t>
  </si>
  <si>
    <t>Pensión vehicular</t>
  </si>
  <si>
    <t>29301001-0008</t>
  </si>
  <si>
    <t xml:space="preserve">Sillon Ejecutivo </t>
  </si>
  <si>
    <t>Mantenimiento a vehículo</t>
  </si>
  <si>
    <t>Servicio de lavanderia, limpieza e higiene</t>
  </si>
  <si>
    <t>Servicio de limpieza</t>
  </si>
  <si>
    <t xml:space="preserve">Arrendamiento de maquinaria y equipo </t>
  </si>
  <si>
    <t>Arrendamiento de fotocopiadora</t>
  </si>
  <si>
    <t>NT03</t>
  </si>
  <si>
    <t>Mantenimiento y conservación de mobiliario y equipo de administración</t>
  </si>
  <si>
    <t>SERVICIO</t>
  </si>
  <si>
    <t>Combustibles, lubricantes y aditivos para vehículos terrestres, aéreos, marítimos, lacustres y fluviales destinados a servicios públicos y la operación de programas públicos</t>
  </si>
  <si>
    <t>VALE DE GASOLINA DE $100 PESOS - SERVICIOS PUBLICOS</t>
  </si>
  <si>
    <t>B00PE02</t>
  </si>
  <si>
    <t>Productos Alimenticios para el Personal en las Instalaciones de las Unidades Responsables.</t>
  </si>
  <si>
    <t>KILOGRAMO</t>
  </si>
  <si>
    <t>22104001-0133</t>
  </si>
  <si>
    <t>CAFÉ DE GRANO</t>
  </si>
  <si>
    <t>CAFÉ SOLUBLE</t>
  </si>
  <si>
    <t>FRASCO</t>
  </si>
  <si>
    <t>CREMA EN POLVO</t>
  </si>
  <si>
    <t>21101001-0194</t>
  </si>
  <si>
    <t>BOLSA DE PLASTICO TRANSPARENTE 90 X 120</t>
  </si>
  <si>
    <t>21101001-0241</t>
  </si>
  <si>
    <t>BOLSA DE PLASTICO TRANSP. 30 X 50</t>
  </si>
  <si>
    <t>21101001-0228</t>
  </si>
  <si>
    <t>BOLSA DE PLASTICO MEDIDAS VARIAS</t>
  </si>
  <si>
    <t>21101001-0227</t>
  </si>
  <si>
    <t>BOLSA DE PLASTICO 90 X 120</t>
  </si>
  <si>
    <t>VASO THERMICO DESECHABLE</t>
  </si>
  <si>
    <t>PAQUETE</t>
  </si>
  <si>
    <t>21100132-0004</t>
  </si>
  <si>
    <t>PLATO DESECHABLE</t>
  </si>
  <si>
    <t>21600022-0009</t>
  </si>
  <si>
    <t>JABON LIQUIDO P/UTENCILIOS DE COCINA</t>
  </si>
  <si>
    <t>21601001-0035</t>
  </si>
  <si>
    <t>FIBRA ESPONJA PARA TRASTES</t>
  </si>
  <si>
    <t>Arrendamiento de equipos de fotocopiado e impresoras</t>
  </si>
  <si>
    <t>22104001-0075</t>
  </si>
  <si>
    <t>PESOS</t>
  </si>
  <si>
    <t>Servicios de Limpieza</t>
  </si>
  <si>
    <t>Vestuario y Uniformes</t>
  </si>
  <si>
    <t>27100013-0005</t>
  </si>
  <si>
    <t>PLAYERA TIPO POLO</t>
  </si>
  <si>
    <t>PIEZA</t>
  </si>
  <si>
    <t>22104001-0068</t>
  </si>
  <si>
    <t>SUMINISTRO DE AGUA EMBOTELLADA GARRAFON</t>
  </si>
  <si>
    <t>GARRAFON  DE AGUA 20 LTS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</si>
  <si>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</si>
  <si>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</si>
  <si>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</si>
  <si>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</si>
  <si>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</si>
  <si>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</si>
  <si>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21100087-0013</t>
  </si>
  <si>
    <t>PAPEL BOND T/CARTA 500 hjs.</t>
  </si>
  <si>
    <t>21100058-0003</t>
  </si>
  <si>
    <t>FOLDER T/OFICIO</t>
  </si>
  <si>
    <t>Material eléctrico y electrónico</t>
  </si>
  <si>
    <t>21100016-0001</t>
  </si>
  <si>
    <t>BROCHE BACCO</t>
  </si>
  <si>
    <t>CAJA</t>
  </si>
  <si>
    <t>21100039-0003</t>
  </si>
  <si>
    <t>CORRECTOR DE CINTA (MANUAL)</t>
  </si>
  <si>
    <t>21100040-0004</t>
  </si>
  <si>
    <t>CORRECTOR LIQUIDO (ESCOBETILLA)</t>
  </si>
  <si>
    <t>21101001-0066</t>
  </si>
  <si>
    <t>SUJETADOR DE DOCUMENTOS T/CH</t>
  </si>
  <si>
    <t>21101001-0067</t>
  </si>
  <si>
    <t>SUJETADOR DE DOCUMENTOS T/G</t>
  </si>
  <si>
    <t>21100033-0035</t>
  </si>
  <si>
    <t>CINTA MASKING TAPE  24 X 50</t>
  </si>
  <si>
    <t>21100014-0003</t>
  </si>
  <si>
    <t>BORRADOR BR-40 PELIKAN</t>
  </si>
  <si>
    <t>21100081-0009</t>
  </si>
  <si>
    <t>BLOCK DE NOTAS POST-IT COLOR</t>
  </si>
  <si>
    <t>BLOC</t>
  </si>
  <si>
    <t>21100013-0006</t>
  </si>
  <si>
    <t>BOLIGRAFO TINTA NEGRO</t>
  </si>
  <si>
    <t>21101001-0148</t>
  </si>
  <si>
    <t>CUADERNO TIPO FRANCES</t>
  </si>
  <si>
    <t>21100101-0001</t>
  </si>
  <si>
    <t>PORTA CLIPS</t>
  </si>
  <si>
    <t>21101001-0002</t>
  </si>
  <si>
    <t>COJIN PARA HUELLA DIGITAL</t>
  </si>
  <si>
    <t>21100052-0006</t>
  </si>
  <si>
    <t>ARILLO DE  1/2 "</t>
  </si>
  <si>
    <t>21100052-0014</t>
  </si>
  <si>
    <t>ARILLO DE  5/8 "</t>
  </si>
  <si>
    <t>21100087-0021</t>
  </si>
  <si>
    <t>PAPEL BOND T/OFICIO  C/500 hjs.</t>
  </si>
  <si>
    <t>21100044-0001</t>
  </si>
  <si>
    <t>DESENGRAPADORA</t>
  </si>
  <si>
    <t>21100128-0007</t>
  </si>
  <si>
    <t>TINTA P/SELLO DE GOMA (AZUL)</t>
  </si>
  <si>
    <t>21100104-0001</t>
  </si>
  <si>
    <t>PORTA LAPIZ</t>
  </si>
  <si>
    <t>21100003-0004</t>
  </si>
  <si>
    <t>SACAPUNTAS ELECTRICO</t>
  </si>
  <si>
    <t>21101001-0302</t>
  </si>
  <si>
    <t>TINTA PARA SELLO DE GOMA AZUL 25 ML</t>
  </si>
  <si>
    <t>21101001-0301</t>
  </si>
  <si>
    <t>TINTA PARA SELLO DE GOMA ROJO 25 ML</t>
  </si>
  <si>
    <t>21400008-0002</t>
  </si>
  <si>
    <t>51314</t>
  </si>
  <si>
    <t>Servicio telefónico convencional</t>
  </si>
  <si>
    <t>Servicio Telefonico</t>
  </si>
  <si>
    <t>51358</t>
  </si>
  <si>
    <t>35801</t>
  </si>
  <si>
    <t xml:space="preserve"> estado de Nayarit</t>
  </si>
  <si>
    <t xml:space="preserve">Programa Anual de Adquisiciones, Arrendamientos y Servicios del INE  2022 (PAAASINE) modificado del mes de mayo del ejercicio presupuestal 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</si>
</sst>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1"/>
      <name val="Arial"/>
      <family val="2"/>
    </font>
    <font>
      <sz val="8"/>
      <name val="Calibri"/>
      <family val="2"/>
      <scheme val="minor"/>
    </font>
    <font>
      <b/>
      <sz val="20"/>
      <color rgb="FF000000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</cellStyleXfs>
  <cellXfs count="62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4" fontId="6" fillId="0" borderId="1" xfId="2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/>
    <xf numFmtId="0" fontId="6" fillId="0" borderId="1" xfId="0" applyFont="1" applyBorder="1" applyAlignment="1">
      <alignment horizontal="center" vertical="center" wrapText="1"/>
    </xf>
    <xf numFmtId="44" fontId="6" fillId="0" borderId="1" xfId="2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0" xfId="0" applyFont="1"/>
    <xf numFmtId="0" fontId="7" fillId="0" borderId="1" xfId="0" applyFont="1" applyFill="1" applyBorder="1" applyAlignment="1">
      <alignment horizontal="center" vertical="center" wrapText="1"/>
    </xf>
    <xf numFmtId="43" fontId="7" fillId="0" borderId="1" xfId="1" applyFont="1" applyFill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49" fontId="6" fillId="0" borderId="1" xfId="2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44" fontId="6" fillId="0" borderId="2" xfId="2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6" fillId="0" borderId="2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1" fontId="8" fillId="2" borderId="1" xfId="3" applyNumberFormat="1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164" fontId="6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9" fillId="0" borderId="1" xfId="5" applyFont="1" applyFill="1" applyBorder="1" applyAlignment="1">
      <alignment horizontal="center" vertical="center"/>
    </xf>
    <xf numFmtId="0" fontId="9" fillId="0" borderId="1" xfId="5" applyFont="1" applyFill="1" applyBorder="1" applyAlignment="1">
      <alignment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10" fillId="0" borderId="1" xfId="5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10" fillId="0" borderId="0" xfId="5" applyFont="1" applyAlignment="1">
      <alignment horizontal="center" vertical="center" wrapText="1"/>
    </xf>
    <xf numFmtId="0" fontId="1" fillId="0" borderId="1" xfId="6" applyBorder="1"/>
    <xf numFmtId="0" fontId="1" fillId="0" borderId="0" xfId="6"/>
    <xf numFmtId="0" fontId="11" fillId="0" borderId="1" xfId="7" applyFont="1" applyBorder="1"/>
    <xf numFmtId="0" fontId="11" fillId="0" borderId="0" xfId="7" applyFont="1"/>
    <xf numFmtId="49" fontId="12" fillId="0" borderId="1" xfId="0" applyNumberFormat="1" applyFont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center" vertical="center" wrapText="1"/>
    </xf>
    <xf numFmtId="49" fontId="6" fillId="0" borderId="1" xfId="2" applyNumberFormat="1" applyFont="1" applyFill="1" applyBorder="1" applyAlignment="1">
      <alignment horizontal="right" vertical="center" wrapText="1"/>
    </xf>
    <xf numFmtId="43" fontId="6" fillId="0" borderId="1" xfId="1" applyFont="1" applyFill="1" applyBorder="1" applyAlignment="1">
      <alignment horizontal="right" vertical="center" wrapText="1"/>
    </xf>
    <xf numFmtId="0" fontId="6" fillId="0" borderId="1" xfId="0" quotePrefix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4 2" xfId="7" xr:uid="{6581E7FB-B40B-4788-9975-779B8C35D996}"/>
    <cellStyle name="Normal 5" xfId="6" xr:uid="{0D4DECD8-616A-4524-8A42-CF8C244FB788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N194"/>
  <sheetViews>
    <sheetView tabSelected="1" workbookViewId="0">
      <selection activeCell="I3" sqref="I3"/>
    </sheetView>
  </sheetViews>
  <sheetFormatPr baseColWidth="10" defaultRowHeight="15" x14ac:dyDescent="0.25"/>
  <cols>
    <col min="1" max="1" width="14.42578125" bestFit="1" customWidth="1"/>
    <col min="2" max="2" width="14.7109375" customWidth="1"/>
    <col min="7" max="7" width="12.7109375" customWidth="1"/>
    <col min="10" max="10" width="11.42578125" style="17"/>
    <col min="11" max="11" width="11.42578125" style="12"/>
    <col min="12" max="12" width="20.42578125" style="27" customWidth="1"/>
    <col min="16" max="16" width="11.42578125" style="22"/>
    <col min="18" max="18" width="12.7109375" style="12" customWidth="1"/>
    <col min="19" max="19" width="12.5703125" bestFit="1" customWidth="1"/>
    <col min="32" max="170" width="11.42578125" style="24"/>
  </cols>
  <sheetData>
    <row r="1" spans="1:170" ht="26.25" x14ac:dyDescent="0.4">
      <c r="A1" s="60" t="s">
        <v>378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</row>
    <row r="2" spans="1:170" ht="26.25" x14ac:dyDescent="0.25">
      <c r="A2" s="61" t="s">
        <v>377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</row>
    <row r="6" spans="1:170" ht="45" x14ac:dyDescent="0.25">
      <c r="A6" s="1" t="s">
        <v>12</v>
      </c>
      <c r="B6" s="1" t="s">
        <v>13</v>
      </c>
      <c r="C6" s="1" t="s">
        <v>14</v>
      </c>
      <c r="D6" s="1" t="s">
        <v>15</v>
      </c>
      <c r="E6" s="1" t="s">
        <v>16</v>
      </c>
      <c r="F6" s="1" t="s">
        <v>17</v>
      </c>
      <c r="G6" s="1" t="s">
        <v>18</v>
      </c>
      <c r="H6" s="1" t="s">
        <v>19</v>
      </c>
      <c r="I6" s="2" t="s">
        <v>20</v>
      </c>
      <c r="J6" s="32" t="s">
        <v>21</v>
      </c>
      <c r="K6" s="2" t="s">
        <v>22</v>
      </c>
      <c r="L6" s="3" t="s">
        <v>23</v>
      </c>
      <c r="M6" s="2" t="s">
        <v>24</v>
      </c>
      <c r="N6" s="2" t="s">
        <v>25</v>
      </c>
      <c r="O6" s="2" t="s">
        <v>26</v>
      </c>
      <c r="P6" s="20" t="s">
        <v>27</v>
      </c>
      <c r="Q6" s="2" t="s">
        <v>28</v>
      </c>
      <c r="R6" s="4" t="s">
        <v>29</v>
      </c>
      <c r="S6" s="5" t="s">
        <v>30</v>
      </c>
      <c r="T6" s="5" t="s">
        <v>31</v>
      </c>
      <c r="U6" s="5" t="s">
        <v>32</v>
      </c>
      <c r="V6" s="5" t="s">
        <v>33</v>
      </c>
      <c r="W6" s="5" t="s">
        <v>34</v>
      </c>
      <c r="X6" s="5" t="s">
        <v>35</v>
      </c>
      <c r="Y6" s="5" t="s">
        <v>36</v>
      </c>
      <c r="Z6" s="5" t="s">
        <v>37</v>
      </c>
      <c r="AA6" s="5" t="s">
        <v>38</v>
      </c>
      <c r="AB6" s="5" t="s">
        <v>39</v>
      </c>
      <c r="AC6" s="5" t="s">
        <v>40</v>
      </c>
      <c r="AD6" s="5" t="s">
        <v>41</v>
      </c>
      <c r="AE6" s="23" t="s">
        <v>42</v>
      </c>
    </row>
    <row r="7" spans="1:170" s="36" customFormat="1" ht="67.5" x14ac:dyDescent="0.25">
      <c r="A7" s="9" t="s">
        <v>43</v>
      </c>
      <c r="B7" s="7" t="s">
        <v>44</v>
      </c>
      <c r="C7" s="9">
        <v>11510</v>
      </c>
      <c r="D7" s="7" t="s">
        <v>44</v>
      </c>
      <c r="E7" s="7" t="s">
        <v>45</v>
      </c>
      <c r="F7" s="7" t="s">
        <v>46</v>
      </c>
      <c r="G7" s="7" t="s">
        <v>45</v>
      </c>
      <c r="H7" s="7" t="s">
        <v>53</v>
      </c>
      <c r="I7" s="9">
        <v>21401</v>
      </c>
      <c r="J7" s="7" t="s">
        <v>149</v>
      </c>
      <c r="K7" s="18" t="s">
        <v>84</v>
      </c>
      <c r="L7" s="19" t="s">
        <v>85</v>
      </c>
      <c r="M7" s="9"/>
      <c r="N7" s="9"/>
      <c r="O7" s="9" t="s">
        <v>47</v>
      </c>
      <c r="P7" s="21" t="s">
        <v>86</v>
      </c>
      <c r="Q7" s="10">
        <v>779</v>
      </c>
      <c r="R7" s="8" t="s">
        <v>48</v>
      </c>
      <c r="S7" s="26">
        <f>P7*Q7</f>
        <v>779</v>
      </c>
      <c r="T7" s="35">
        <v>0</v>
      </c>
      <c r="U7" s="35">
        <v>0</v>
      </c>
      <c r="V7" s="35">
        <v>0</v>
      </c>
      <c r="W7" s="35">
        <v>0</v>
      </c>
      <c r="X7" s="15">
        <f>S7</f>
        <v>779</v>
      </c>
      <c r="Y7" s="35">
        <v>0</v>
      </c>
      <c r="Z7" s="35">
        <v>0</v>
      </c>
      <c r="AA7" s="35">
        <v>0</v>
      </c>
      <c r="AB7" s="35">
        <v>0</v>
      </c>
      <c r="AC7" s="35">
        <v>0</v>
      </c>
      <c r="AD7" s="35">
        <v>0</v>
      </c>
      <c r="AE7" s="35">
        <v>0</v>
      </c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</row>
    <row r="8" spans="1:170" s="36" customFormat="1" ht="67.5" x14ac:dyDescent="0.25">
      <c r="A8" s="9" t="s">
        <v>43</v>
      </c>
      <c r="B8" s="7" t="s">
        <v>44</v>
      </c>
      <c r="C8" s="9">
        <v>11510</v>
      </c>
      <c r="D8" s="7" t="s">
        <v>44</v>
      </c>
      <c r="E8" s="7" t="s">
        <v>45</v>
      </c>
      <c r="F8" s="7" t="s">
        <v>46</v>
      </c>
      <c r="G8" s="7" t="s">
        <v>45</v>
      </c>
      <c r="H8" s="7" t="s">
        <v>53</v>
      </c>
      <c r="I8" s="9">
        <v>21401</v>
      </c>
      <c r="J8" s="7" t="s">
        <v>149</v>
      </c>
      <c r="K8" s="18" t="s">
        <v>84</v>
      </c>
      <c r="L8" s="19" t="s">
        <v>85</v>
      </c>
      <c r="M8" s="11"/>
      <c r="N8" s="11"/>
      <c r="O8" s="9" t="s">
        <v>47</v>
      </c>
      <c r="P8" s="21" t="s">
        <v>86</v>
      </c>
      <c r="Q8" s="10">
        <v>779</v>
      </c>
      <c r="R8" s="8" t="s">
        <v>48</v>
      </c>
      <c r="S8" s="26">
        <f>P8*Q8</f>
        <v>779</v>
      </c>
      <c r="T8" s="35">
        <v>0</v>
      </c>
      <c r="U8" s="35">
        <v>0</v>
      </c>
      <c r="V8" s="35">
        <v>0</v>
      </c>
      <c r="W8" s="35">
        <v>0</v>
      </c>
      <c r="X8" s="15">
        <f>S8</f>
        <v>779</v>
      </c>
      <c r="Y8" s="35">
        <v>0</v>
      </c>
      <c r="Z8" s="35">
        <v>0</v>
      </c>
      <c r="AA8" s="35">
        <v>0</v>
      </c>
      <c r="AB8" s="35">
        <v>0</v>
      </c>
      <c r="AC8" s="35">
        <v>0</v>
      </c>
      <c r="AD8" s="35">
        <v>0</v>
      </c>
      <c r="AE8" s="35">
        <v>0</v>
      </c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</row>
    <row r="9" spans="1:170" s="36" customFormat="1" ht="67.5" x14ac:dyDescent="0.25">
      <c r="A9" s="9" t="s">
        <v>43</v>
      </c>
      <c r="B9" s="7" t="s">
        <v>44</v>
      </c>
      <c r="C9" s="9">
        <v>11510</v>
      </c>
      <c r="D9" s="7" t="s">
        <v>44</v>
      </c>
      <c r="E9" s="7" t="s">
        <v>45</v>
      </c>
      <c r="F9" s="7" t="s">
        <v>46</v>
      </c>
      <c r="G9" s="7" t="s">
        <v>45</v>
      </c>
      <c r="H9" s="7" t="s">
        <v>53</v>
      </c>
      <c r="I9" s="9">
        <v>21401</v>
      </c>
      <c r="J9" s="7" t="s">
        <v>149</v>
      </c>
      <c r="K9" s="18" t="s">
        <v>8</v>
      </c>
      <c r="L9" s="19" t="s">
        <v>9</v>
      </c>
      <c r="M9" s="11"/>
      <c r="N9" s="11"/>
      <c r="O9" s="9" t="s">
        <v>47</v>
      </c>
      <c r="P9" s="21">
        <v>6</v>
      </c>
      <c r="Q9" s="10">
        <v>4285</v>
      </c>
      <c r="R9" s="8" t="s">
        <v>48</v>
      </c>
      <c r="S9" s="26">
        <f t="shared" ref="S9:S11" si="0">P9*Q9</f>
        <v>25710</v>
      </c>
      <c r="T9" s="35">
        <v>0</v>
      </c>
      <c r="U9" s="35">
        <v>0</v>
      </c>
      <c r="V9" s="35">
        <v>0</v>
      </c>
      <c r="W9" s="35">
        <v>0</v>
      </c>
      <c r="X9" s="15">
        <f t="shared" ref="X9:X11" si="1">S9</f>
        <v>25710</v>
      </c>
      <c r="Y9" s="35">
        <v>0</v>
      </c>
      <c r="Z9" s="35">
        <v>0</v>
      </c>
      <c r="AA9" s="35">
        <v>0</v>
      </c>
      <c r="AB9" s="35">
        <v>0</v>
      </c>
      <c r="AC9" s="35">
        <v>0</v>
      </c>
      <c r="AD9" s="35">
        <v>0</v>
      </c>
      <c r="AE9" s="35">
        <v>0</v>
      </c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</row>
    <row r="10" spans="1:170" s="36" customFormat="1" ht="67.5" x14ac:dyDescent="0.25">
      <c r="A10" s="9" t="s">
        <v>43</v>
      </c>
      <c r="B10" s="7" t="s">
        <v>44</v>
      </c>
      <c r="C10" s="9">
        <v>11510</v>
      </c>
      <c r="D10" s="7" t="s">
        <v>44</v>
      </c>
      <c r="E10" s="7" t="s">
        <v>45</v>
      </c>
      <c r="F10" s="7" t="s">
        <v>46</v>
      </c>
      <c r="G10" s="7" t="s">
        <v>45</v>
      </c>
      <c r="H10" s="7" t="s">
        <v>53</v>
      </c>
      <c r="I10" s="9">
        <v>21401</v>
      </c>
      <c r="J10" s="7" t="s">
        <v>149</v>
      </c>
      <c r="K10" s="18" t="s">
        <v>8</v>
      </c>
      <c r="L10" s="19" t="s">
        <v>9</v>
      </c>
      <c r="M10" s="11"/>
      <c r="N10" s="11"/>
      <c r="O10" s="9" t="s">
        <v>47</v>
      </c>
      <c r="P10" s="21">
        <v>18</v>
      </c>
      <c r="Q10" s="10">
        <v>4285</v>
      </c>
      <c r="R10" s="8" t="s">
        <v>48</v>
      </c>
      <c r="S10" s="26">
        <f t="shared" si="0"/>
        <v>77130</v>
      </c>
      <c r="T10" s="35">
        <v>0</v>
      </c>
      <c r="U10" s="35">
        <v>0</v>
      </c>
      <c r="V10" s="35">
        <v>0</v>
      </c>
      <c r="W10" s="35">
        <v>0</v>
      </c>
      <c r="X10" s="15">
        <f t="shared" si="1"/>
        <v>77130</v>
      </c>
      <c r="Y10" s="35">
        <v>0</v>
      </c>
      <c r="Z10" s="35">
        <v>0</v>
      </c>
      <c r="AA10" s="35">
        <v>0</v>
      </c>
      <c r="AB10" s="35">
        <v>0</v>
      </c>
      <c r="AC10" s="35">
        <v>0</v>
      </c>
      <c r="AD10" s="35">
        <v>0</v>
      </c>
      <c r="AE10" s="35">
        <v>0</v>
      </c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</row>
    <row r="11" spans="1:170" s="36" customFormat="1" ht="67.5" x14ac:dyDescent="0.25">
      <c r="A11" s="9" t="s">
        <v>43</v>
      </c>
      <c r="B11" s="7" t="s">
        <v>44</v>
      </c>
      <c r="C11" s="9">
        <v>11510</v>
      </c>
      <c r="D11" s="7" t="s">
        <v>44</v>
      </c>
      <c r="E11" s="7" t="s">
        <v>45</v>
      </c>
      <c r="F11" s="7" t="s">
        <v>46</v>
      </c>
      <c r="G11" s="7" t="s">
        <v>45</v>
      </c>
      <c r="H11" s="7" t="s">
        <v>53</v>
      </c>
      <c r="I11" s="9">
        <v>21401</v>
      </c>
      <c r="J11" s="7" t="s">
        <v>149</v>
      </c>
      <c r="K11" s="18" t="s">
        <v>8</v>
      </c>
      <c r="L11" s="19" t="s">
        <v>9</v>
      </c>
      <c r="M11" s="11"/>
      <c r="N11" s="11"/>
      <c r="O11" s="9" t="s">
        <v>47</v>
      </c>
      <c r="P11" s="21">
        <v>3</v>
      </c>
      <c r="Q11" s="10">
        <v>4285</v>
      </c>
      <c r="R11" s="8" t="s">
        <v>48</v>
      </c>
      <c r="S11" s="26">
        <f t="shared" si="0"/>
        <v>12855</v>
      </c>
      <c r="T11" s="35">
        <v>0</v>
      </c>
      <c r="U11" s="35">
        <v>0</v>
      </c>
      <c r="V11" s="35">
        <v>0</v>
      </c>
      <c r="W11" s="35">
        <v>0</v>
      </c>
      <c r="X11" s="15">
        <f t="shared" si="1"/>
        <v>12855</v>
      </c>
      <c r="Y11" s="35">
        <v>0</v>
      </c>
      <c r="Z11" s="35">
        <v>0</v>
      </c>
      <c r="AA11" s="35">
        <v>0</v>
      </c>
      <c r="AB11" s="35">
        <v>0</v>
      </c>
      <c r="AC11" s="35">
        <v>0</v>
      </c>
      <c r="AD11" s="35">
        <v>0</v>
      </c>
      <c r="AE11" s="35">
        <v>0</v>
      </c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</row>
    <row r="12" spans="1:170" s="36" customFormat="1" ht="22.5" x14ac:dyDescent="0.25">
      <c r="A12" s="9" t="s">
        <v>43</v>
      </c>
      <c r="B12" s="7" t="s">
        <v>44</v>
      </c>
      <c r="C12" s="9">
        <v>11510</v>
      </c>
      <c r="D12" s="7" t="s">
        <v>44</v>
      </c>
      <c r="E12" s="7" t="s">
        <v>45</v>
      </c>
      <c r="F12" s="7" t="s">
        <v>46</v>
      </c>
      <c r="G12" s="7" t="s">
        <v>45</v>
      </c>
      <c r="H12" s="7" t="s">
        <v>53</v>
      </c>
      <c r="I12" s="9">
        <v>21601</v>
      </c>
      <c r="J12" s="7" t="s">
        <v>150</v>
      </c>
      <c r="K12" s="18" t="s">
        <v>74</v>
      </c>
      <c r="L12" s="19" t="s">
        <v>75</v>
      </c>
      <c r="M12" s="11"/>
      <c r="N12" s="11"/>
      <c r="O12" s="11" t="s">
        <v>47</v>
      </c>
      <c r="P12" s="16" t="s">
        <v>87</v>
      </c>
      <c r="Q12" s="15">
        <v>172</v>
      </c>
      <c r="R12" s="8" t="s">
        <v>48</v>
      </c>
      <c r="S12" s="26">
        <f>P12*Q12</f>
        <v>688</v>
      </c>
      <c r="T12" s="35">
        <v>0</v>
      </c>
      <c r="U12" s="35">
        <v>0</v>
      </c>
      <c r="V12" s="35">
        <v>0</v>
      </c>
      <c r="W12" s="35">
        <v>0</v>
      </c>
      <c r="X12" s="15">
        <f>S12</f>
        <v>688</v>
      </c>
      <c r="Y12" s="35">
        <v>0</v>
      </c>
      <c r="Z12" s="35">
        <v>0</v>
      </c>
      <c r="AA12" s="35">
        <v>0</v>
      </c>
      <c r="AB12" s="35">
        <v>0</v>
      </c>
      <c r="AC12" s="35">
        <v>0</v>
      </c>
      <c r="AD12" s="35">
        <v>0</v>
      </c>
      <c r="AE12" s="35">
        <v>0</v>
      </c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</row>
    <row r="13" spans="1:170" s="36" customFormat="1" ht="22.5" x14ac:dyDescent="0.25">
      <c r="A13" s="9" t="s">
        <v>43</v>
      </c>
      <c r="B13" s="7" t="s">
        <v>44</v>
      </c>
      <c r="C13" s="9">
        <v>11510</v>
      </c>
      <c r="D13" s="7" t="s">
        <v>44</v>
      </c>
      <c r="E13" s="7" t="s">
        <v>45</v>
      </c>
      <c r="F13" s="7" t="s">
        <v>46</v>
      </c>
      <c r="G13" s="7">
        <v>119</v>
      </c>
      <c r="H13" s="7" t="s">
        <v>105</v>
      </c>
      <c r="I13" s="9">
        <v>21601</v>
      </c>
      <c r="J13" s="7" t="s">
        <v>150</v>
      </c>
      <c r="K13" s="18" t="s">
        <v>101</v>
      </c>
      <c r="L13" s="19" t="s">
        <v>102</v>
      </c>
      <c r="M13" s="11"/>
      <c r="N13" s="11"/>
      <c r="O13" s="11" t="s">
        <v>47</v>
      </c>
      <c r="P13" s="16">
        <v>53</v>
      </c>
      <c r="Q13" s="15">
        <v>89</v>
      </c>
      <c r="R13" s="8" t="s">
        <v>48</v>
      </c>
      <c r="S13" s="26">
        <f t="shared" ref="S13:S15" si="2">P13*Q13</f>
        <v>4717</v>
      </c>
      <c r="T13" s="35">
        <v>0</v>
      </c>
      <c r="U13" s="35">
        <v>0</v>
      </c>
      <c r="V13" s="35">
        <v>0</v>
      </c>
      <c r="W13" s="35">
        <v>0</v>
      </c>
      <c r="X13" s="15">
        <f t="shared" ref="X13:X15" si="3">S13</f>
        <v>4717</v>
      </c>
      <c r="Y13" s="35">
        <v>0</v>
      </c>
      <c r="Z13" s="35">
        <v>0</v>
      </c>
      <c r="AA13" s="35">
        <v>0</v>
      </c>
      <c r="AB13" s="35">
        <v>0</v>
      </c>
      <c r="AC13" s="35">
        <v>0</v>
      </c>
      <c r="AD13" s="35">
        <v>0</v>
      </c>
      <c r="AE13" s="35">
        <v>0</v>
      </c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</row>
    <row r="14" spans="1:170" s="36" customFormat="1" ht="22.5" x14ac:dyDescent="0.25">
      <c r="A14" s="9" t="s">
        <v>43</v>
      </c>
      <c r="B14" s="7" t="s">
        <v>44</v>
      </c>
      <c r="C14" s="9">
        <v>11510</v>
      </c>
      <c r="D14" s="7" t="s">
        <v>44</v>
      </c>
      <c r="E14" s="7" t="s">
        <v>45</v>
      </c>
      <c r="F14" s="7" t="s">
        <v>46</v>
      </c>
      <c r="G14" s="7">
        <v>119</v>
      </c>
      <c r="H14" s="7" t="s">
        <v>105</v>
      </c>
      <c r="I14" s="9">
        <v>21601</v>
      </c>
      <c r="J14" s="7" t="s">
        <v>150</v>
      </c>
      <c r="K14" s="18" t="s">
        <v>103</v>
      </c>
      <c r="L14" s="19" t="s">
        <v>104</v>
      </c>
      <c r="M14" s="11"/>
      <c r="N14" s="11"/>
      <c r="O14" s="11" t="s">
        <v>47</v>
      </c>
      <c r="P14" s="16">
        <v>20</v>
      </c>
      <c r="Q14" s="15">
        <v>245</v>
      </c>
      <c r="R14" s="8" t="s">
        <v>48</v>
      </c>
      <c r="S14" s="26">
        <f t="shared" si="2"/>
        <v>4900</v>
      </c>
      <c r="T14" s="35">
        <v>0</v>
      </c>
      <c r="U14" s="35">
        <v>0</v>
      </c>
      <c r="V14" s="35">
        <v>0</v>
      </c>
      <c r="W14" s="35">
        <v>0</v>
      </c>
      <c r="X14" s="15">
        <f t="shared" si="3"/>
        <v>4900</v>
      </c>
      <c r="Y14" s="35">
        <v>0</v>
      </c>
      <c r="Z14" s="35">
        <v>0</v>
      </c>
      <c r="AA14" s="35">
        <v>0</v>
      </c>
      <c r="AB14" s="35">
        <v>0</v>
      </c>
      <c r="AC14" s="35">
        <v>0</v>
      </c>
      <c r="AD14" s="35">
        <v>0</v>
      </c>
      <c r="AE14" s="35">
        <v>0</v>
      </c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</row>
    <row r="15" spans="1:170" s="36" customFormat="1" ht="22.5" x14ac:dyDescent="0.25">
      <c r="A15" s="9" t="s">
        <v>43</v>
      </c>
      <c r="B15" s="7" t="s">
        <v>44</v>
      </c>
      <c r="C15" s="9">
        <v>11510</v>
      </c>
      <c r="D15" s="7" t="s">
        <v>44</v>
      </c>
      <c r="E15" s="7" t="s">
        <v>45</v>
      </c>
      <c r="F15" s="7" t="s">
        <v>46</v>
      </c>
      <c r="G15" s="7">
        <v>119</v>
      </c>
      <c r="H15" s="7" t="s">
        <v>105</v>
      </c>
      <c r="I15" s="9">
        <v>21601</v>
      </c>
      <c r="J15" s="7" t="s">
        <v>150</v>
      </c>
      <c r="K15" s="18" t="s">
        <v>103</v>
      </c>
      <c r="L15" s="19" t="s">
        <v>104</v>
      </c>
      <c r="M15" s="11"/>
      <c r="N15" s="11"/>
      <c r="O15" s="11" t="s">
        <v>47</v>
      </c>
      <c r="P15" s="16">
        <v>1</v>
      </c>
      <c r="Q15" s="15">
        <v>245</v>
      </c>
      <c r="R15" s="8" t="s">
        <v>48</v>
      </c>
      <c r="S15" s="26">
        <f t="shared" si="2"/>
        <v>245</v>
      </c>
      <c r="T15" s="35">
        <v>0</v>
      </c>
      <c r="U15" s="35">
        <v>0</v>
      </c>
      <c r="V15" s="35">
        <v>0</v>
      </c>
      <c r="W15" s="35">
        <v>0</v>
      </c>
      <c r="X15" s="15">
        <f t="shared" si="3"/>
        <v>245</v>
      </c>
      <c r="Y15" s="35">
        <v>0</v>
      </c>
      <c r="Z15" s="35">
        <v>0</v>
      </c>
      <c r="AA15" s="35">
        <v>0</v>
      </c>
      <c r="AB15" s="35">
        <v>0</v>
      </c>
      <c r="AC15" s="35">
        <v>0</v>
      </c>
      <c r="AD15" s="35">
        <v>0</v>
      </c>
      <c r="AE15" s="35">
        <v>0</v>
      </c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</row>
    <row r="16" spans="1:170" s="12" customFormat="1" ht="90" x14ac:dyDescent="0.25">
      <c r="A16" s="9" t="s">
        <v>43</v>
      </c>
      <c r="B16" s="7" t="s">
        <v>44</v>
      </c>
      <c r="C16" s="9">
        <v>11510</v>
      </c>
      <c r="D16" s="7" t="s">
        <v>44</v>
      </c>
      <c r="E16" s="7" t="s">
        <v>45</v>
      </c>
      <c r="F16" s="7" t="s">
        <v>46</v>
      </c>
      <c r="G16" s="7" t="s">
        <v>45</v>
      </c>
      <c r="H16" s="7" t="s">
        <v>53</v>
      </c>
      <c r="I16" s="9">
        <v>22104</v>
      </c>
      <c r="J16" s="7" t="s">
        <v>151</v>
      </c>
      <c r="K16" s="11" t="s">
        <v>88</v>
      </c>
      <c r="L16" s="11" t="s">
        <v>89</v>
      </c>
      <c r="M16" s="11"/>
      <c r="N16" s="11"/>
      <c r="O16" s="11" t="s">
        <v>47</v>
      </c>
      <c r="P16" s="16" t="s">
        <v>90</v>
      </c>
      <c r="Q16" s="15">
        <v>148</v>
      </c>
      <c r="R16" s="8" t="s">
        <v>48</v>
      </c>
      <c r="S16" s="26">
        <f>P16*Q16</f>
        <v>2220</v>
      </c>
      <c r="T16" s="35">
        <v>0</v>
      </c>
      <c r="U16" s="35">
        <v>0</v>
      </c>
      <c r="V16" s="35">
        <v>0</v>
      </c>
      <c r="W16" s="35">
        <v>0</v>
      </c>
      <c r="X16" s="15">
        <f>S16</f>
        <v>2220</v>
      </c>
      <c r="Y16" s="35">
        <v>0</v>
      </c>
      <c r="Z16" s="35">
        <v>0</v>
      </c>
      <c r="AA16" s="35">
        <v>0</v>
      </c>
      <c r="AB16" s="35">
        <v>0</v>
      </c>
      <c r="AC16" s="35">
        <v>0</v>
      </c>
      <c r="AD16" s="35">
        <v>0</v>
      </c>
      <c r="AE16" s="35">
        <v>0</v>
      </c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  <c r="BI16" s="37"/>
      <c r="BJ16" s="37"/>
      <c r="BK16" s="37"/>
      <c r="BL16" s="37"/>
      <c r="BM16" s="37"/>
      <c r="BN16" s="37"/>
      <c r="BO16" s="37"/>
      <c r="BP16" s="37"/>
      <c r="BQ16" s="37"/>
      <c r="BR16" s="37"/>
      <c r="BS16" s="37"/>
      <c r="BT16" s="37"/>
      <c r="BU16" s="37"/>
      <c r="BV16" s="37"/>
      <c r="BW16" s="37"/>
      <c r="BX16" s="37"/>
      <c r="BY16" s="37"/>
      <c r="BZ16" s="37"/>
      <c r="CA16" s="37"/>
      <c r="CB16" s="37"/>
      <c r="CC16" s="37"/>
      <c r="CD16" s="37"/>
      <c r="CE16" s="37"/>
      <c r="CF16" s="37"/>
      <c r="CG16" s="37"/>
      <c r="CH16" s="37"/>
      <c r="CI16" s="37"/>
      <c r="CJ16" s="37"/>
      <c r="CK16" s="37"/>
      <c r="CL16" s="37"/>
      <c r="CM16" s="37"/>
      <c r="CN16" s="37"/>
      <c r="CO16" s="37"/>
      <c r="CP16" s="37"/>
      <c r="CQ16" s="37"/>
      <c r="CR16" s="37"/>
      <c r="CS16" s="37"/>
      <c r="CT16" s="37"/>
      <c r="CU16" s="37"/>
      <c r="CV16" s="37"/>
      <c r="CW16" s="37"/>
      <c r="CX16" s="37"/>
      <c r="CY16" s="37"/>
      <c r="CZ16" s="37"/>
      <c r="DA16" s="37"/>
      <c r="DB16" s="37"/>
      <c r="DC16" s="37"/>
      <c r="DD16" s="37"/>
      <c r="DE16" s="37"/>
      <c r="DF16" s="37"/>
      <c r="DG16" s="37"/>
      <c r="DH16" s="37"/>
      <c r="DI16" s="37"/>
      <c r="DJ16" s="37"/>
      <c r="DK16" s="37"/>
      <c r="DL16" s="37"/>
      <c r="DM16" s="37"/>
      <c r="DN16" s="37"/>
      <c r="DO16" s="37"/>
      <c r="DP16" s="37"/>
      <c r="DQ16" s="37"/>
      <c r="DR16" s="37"/>
      <c r="DS16" s="37"/>
      <c r="DT16" s="37"/>
      <c r="DU16" s="37"/>
      <c r="DV16" s="37"/>
      <c r="DW16" s="37"/>
      <c r="DX16" s="37"/>
      <c r="DY16" s="37"/>
      <c r="DZ16" s="37"/>
      <c r="EA16" s="37"/>
      <c r="EB16" s="37"/>
      <c r="EC16" s="37"/>
      <c r="ED16" s="37"/>
      <c r="EE16" s="37"/>
      <c r="EF16" s="37"/>
      <c r="EG16" s="37"/>
      <c r="EH16" s="37"/>
      <c r="EI16" s="37"/>
      <c r="EJ16" s="37"/>
      <c r="EK16" s="37"/>
      <c r="EL16" s="37"/>
      <c r="EM16" s="37"/>
      <c r="EN16" s="37"/>
      <c r="EO16" s="37"/>
      <c r="EP16" s="37"/>
      <c r="EQ16" s="37"/>
      <c r="ER16" s="37"/>
      <c r="ES16" s="37"/>
      <c r="ET16" s="37"/>
      <c r="EU16" s="37"/>
      <c r="EV16" s="37"/>
      <c r="EW16" s="37"/>
      <c r="EX16" s="37"/>
      <c r="EY16" s="37"/>
      <c r="EZ16" s="37"/>
      <c r="FA16" s="37"/>
      <c r="FB16" s="37"/>
      <c r="FC16" s="37"/>
      <c r="FD16" s="37"/>
      <c r="FE16" s="37"/>
      <c r="FF16" s="37"/>
      <c r="FG16" s="37"/>
      <c r="FH16" s="37"/>
      <c r="FI16" s="37"/>
      <c r="FJ16" s="37"/>
      <c r="FK16" s="37"/>
      <c r="FL16" s="37"/>
      <c r="FM16" s="37"/>
      <c r="FN16" s="37"/>
    </row>
    <row r="17" spans="1:170" s="36" customFormat="1" ht="33.75" x14ac:dyDescent="0.25">
      <c r="A17" s="9" t="s">
        <v>43</v>
      </c>
      <c r="B17" s="7" t="s">
        <v>44</v>
      </c>
      <c r="C17" s="9">
        <v>11510</v>
      </c>
      <c r="D17" s="7" t="s">
        <v>44</v>
      </c>
      <c r="E17" s="7" t="s">
        <v>45</v>
      </c>
      <c r="F17" s="7" t="s">
        <v>46</v>
      </c>
      <c r="G17" s="7" t="s">
        <v>45</v>
      </c>
      <c r="H17" s="7" t="s">
        <v>53</v>
      </c>
      <c r="I17" s="9">
        <v>25301</v>
      </c>
      <c r="J17" s="14" t="s">
        <v>152</v>
      </c>
      <c r="K17" s="11" t="s">
        <v>91</v>
      </c>
      <c r="L17" s="11" t="s">
        <v>92</v>
      </c>
      <c r="M17" s="11"/>
      <c r="N17" s="11"/>
      <c r="O17" s="11" t="s">
        <v>47</v>
      </c>
      <c r="P17" s="16">
        <v>1</v>
      </c>
      <c r="Q17" s="15">
        <v>29</v>
      </c>
      <c r="R17" s="8" t="s">
        <v>48</v>
      </c>
      <c r="S17" s="26">
        <f>P17*Q17</f>
        <v>29</v>
      </c>
      <c r="T17" s="35">
        <v>0</v>
      </c>
      <c r="U17" s="35">
        <v>0</v>
      </c>
      <c r="V17" s="35">
        <v>0</v>
      </c>
      <c r="W17" s="35">
        <v>0</v>
      </c>
      <c r="X17" s="15">
        <f>S17</f>
        <v>29</v>
      </c>
      <c r="Y17" s="35">
        <v>0</v>
      </c>
      <c r="Z17" s="35">
        <v>0</v>
      </c>
      <c r="AA17" s="35">
        <v>0</v>
      </c>
      <c r="AB17" s="35">
        <v>0</v>
      </c>
      <c r="AC17" s="35">
        <v>0</v>
      </c>
      <c r="AD17" s="35">
        <v>0</v>
      </c>
      <c r="AE17" s="35">
        <v>0</v>
      </c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</row>
    <row r="18" spans="1:170" s="12" customFormat="1" ht="45" x14ac:dyDescent="0.25">
      <c r="A18" s="9" t="s">
        <v>43</v>
      </c>
      <c r="B18" s="7" t="s">
        <v>44</v>
      </c>
      <c r="C18" s="9">
        <v>11510</v>
      </c>
      <c r="D18" s="7" t="s">
        <v>44</v>
      </c>
      <c r="E18" s="7" t="s">
        <v>45</v>
      </c>
      <c r="F18" s="7" t="s">
        <v>46</v>
      </c>
      <c r="G18" s="7" t="s">
        <v>45</v>
      </c>
      <c r="H18" s="7" t="s">
        <v>53</v>
      </c>
      <c r="I18" s="9">
        <v>25401</v>
      </c>
      <c r="J18" s="7" t="s">
        <v>153</v>
      </c>
      <c r="K18" s="11" t="s">
        <v>93</v>
      </c>
      <c r="L18" s="11" t="s">
        <v>94</v>
      </c>
      <c r="M18" s="11"/>
      <c r="N18" s="11"/>
      <c r="O18" s="11" t="s">
        <v>47</v>
      </c>
      <c r="P18" s="16">
        <v>34</v>
      </c>
      <c r="Q18" s="15">
        <v>299</v>
      </c>
      <c r="R18" s="8" t="s">
        <v>48</v>
      </c>
      <c r="S18" s="26">
        <f>P18*Q18</f>
        <v>10166</v>
      </c>
      <c r="T18" s="35">
        <v>0</v>
      </c>
      <c r="U18" s="35">
        <v>0</v>
      </c>
      <c r="V18" s="35">
        <v>0</v>
      </c>
      <c r="W18" s="35">
        <v>0</v>
      </c>
      <c r="X18" s="15">
        <f t="shared" ref="X18:X59" si="4">S18</f>
        <v>10166</v>
      </c>
      <c r="Y18" s="35">
        <v>0</v>
      </c>
      <c r="Z18" s="35">
        <v>0</v>
      </c>
      <c r="AA18" s="35">
        <v>0</v>
      </c>
      <c r="AB18" s="35">
        <v>0</v>
      </c>
      <c r="AC18" s="35">
        <v>0</v>
      </c>
      <c r="AD18" s="35">
        <v>0</v>
      </c>
      <c r="AE18" s="35">
        <v>0</v>
      </c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</row>
    <row r="19" spans="1:170" s="12" customFormat="1" ht="45" x14ac:dyDescent="0.25">
      <c r="A19" s="9" t="s">
        <v>43</v>
      </c>
      <c r="B19" s="7" t="s">
        <v>44</v>
      </c>
      <c r="C19" s="9">
        <v>11510</v>
      </c>
      <c r="D19" s="7" t="s">
        <v>44</v>
      </c>
      <c r="E19" s="7" t="s">
        <v>45</v>
      </c>
      <c r="F19" s="7" t="s">
        <v>46</v>
      </c>
      <c r="G19" s="7" t="s">
        <v>45</v>
      </c>
      <c r="H19" s="7" t="s">
        <v>53</v>
      </c>
      <c r="I19" s="9">
        <v>25401</v>
      </c>
      <c r="J19" s="7" t="s">
        <v>153</v>
      </c>
      <c r="K19" s="11" t="s">
        <v>95</v>
      </c>
      <c r="L19" s="11" t="s">
        <v>96</v>
      </c>
      <c r="M19" s="38"/>
      <c r="N19" s="38"/>
      <c r="O19" s="11" t="s">
        <v>47</v>
      </c>
      <c r="P19" s="16">
        <v>1</v>
      </c>
      <c r="Q19" s="15">
        <v>51</v>
      </c>
      <c r="R19" s="8" t="s">
        <v>48</v>
      </c>
      <c r="S19" s="26">
        <f t="shared" ref="S19:S20" si="5">P19*Q19</f>
        <v>51</v>
      </c>
      <c r="T19" s="35">
        <v>0</v>
      </c>
      <c r="U19" s="35">
        <v>0</v>
      </c>
      <c r="V19" s="35">
        <v>0</v>
      </c>
      <c r="W19" s="35">
        <v>0</v>
      </c>
      <c r="X19" s="15">
        <f t="shared" si="4"/>
        <v>51</v>
      </c>
      <c r="Y19" s="35">
        <v>0</v>
      </c>
      <c r="Z19" s="35">
        <v>0</v>
      </c>
      <c r="AA19" s="35">
        <v>0</v>
      </c>
      <c r="AB19" s="35">
        <v>0</v>
      </c>
      <c r="AC19" s="35">
        <v>0</v>
      </c>
      <c r="AD19" s="35">
        <v>0</v>
      </c>
      <c r="AE19" s="35">
        <v>0</v>
      </c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7"/>
      <c r="BT19" s="37"/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7"/>
      <c r="CS19" s="37"/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7"/>
      <c r="EL19" s="37"/>
      <c r="EM19" s="37"/>
      <c r="EN19" s="37"/>
      <c r="EO19" s="37"/>
      <c r="EP19" s="37"/>
      <c r="EQ19" s="37"/>
      <c r="ER19" s="37"/>
      <c r="ES19" s="37"/>
      <c r="ET19" s="37"/>
      <c r="EU19" s="37"/>
      <c r="EV19" s="37"/>
      <c r="EW19" s="37"/>
      <c r="EX19" s="37"/>
      <c r="EY19" s="37"/>
      <c r="EZ19" s="37"/>
      <c r="FA19" s="37"/>
      <c r="FB19" s="37"/>
      <c r="FC19" s="37"/>
      <c r="FD19" s="37"/>
      <c r="FE19" s="37"/>
      <c r="FF19" s="37"/>
      <c r="FG19" s="37"/>
      <c r="FH19" s="37"/>
      <c r="FI19" s="37"/>
      <c r="FJ19" s="37"/>
      <c r="FK19" s="37"/>
      <c r="FL19" s="37"/>
      <c r="FM19" s="37"/>
      <c r="FN19" s="37"/>
    </row>
    <row r="20" spans="1:170" s="12" customFormat="1" ht="45" x14ac:dyDescent="0.25">
      <c r="A20" s="9" t="s">
        <v>43</v>
      </c>
      <c r="B20" s="7" t="s">
        <v>44</v>
      </c>
      <c r="C20" s="9">
        <v>11510</v>
      </c>
      <c r="D20" s="7" t="s">
        <v>44</v>
      </c>
      <c r="E20" s="7" t="s">
        <v>45</v>
      </c>
      <c r="F20" s="7" t="s">
        <v>46</v>
      </c>
      <c r="G20" s="7" t="s">
        <v>45</v>
      </c>
      <c r="H20" s="7" t="s">
        <v>53</v>
      </c>
      <c r="I20" s="9">
        <v>25401</v>
      </c>
      <c r="J20" s="7" t="s">
        <v>153</v>
      </c>
      <c r="K20" s="11" t="s">
        <v>97</v>
      </c>
      <c r="L20" s="14" t="s">
        <v>98</v>
      </c>
      <c r="M20" s="38"/>
      <c r="N20" s="38"/>
      <c r="O20" s="11" t="s">
        <v>47</v>
      </c>
      <c r="P20" s="16">
        <v>1</v>
      </c>
      <c r="Q20" s="15">
        <v>72</v>
      </c>
      <c r="R20" s="8" t="s">
        <v>48</v>
      </c>
      <c r="S20" s="26">
        <f t="shared" si="5"/>
        <v>72</v>
      </c>
      <c r="T20" s="35">
        <v>0</v>
      </c>
      <c r="U20" s="35">
        <v>0</v>
      </c>
      <c r="V20" s="35">
        <v>0</v>
      </c>
      <c r="W20" s="35">
        <v>0</v>
      </c>
      <c r="X20" s="15">
        <f t="shared" si="4"/>
        <v>72</v>
      </c>
      <c r="Y20" s="35">
        <v>0</v>
      </c>
      <c r="Z20" s="35">
        <v>0</v>
      </c>
      <c r="AA20" s="35">
        <v>0</v>
      </c>
      <c r="AB20" s="35">
        <v>0</v>
      </c>
      <c r="AC20" s="35">
        <v>0</v>
      </c>
      <c r="AD20" s="35">
        <v>0</v>
      </c>
      <c r="AE20" s="35">
        <v>0</v>
      </c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7"/>
      <c r="BT20" s="37"/>
      <c r="BU20" s="37"/>
      <c r="BV20" s="37"/>
      <c r="BW20" s="37"/>
      <c r="BX20" s="37"/>
      <c r="BY20" s="37"/>
      <c r="BZ20" s="37"/>
      <c r="CA20" s="37"/>
      <c r="CB20" s="37"/>
      <c r="CC20" s="37"/>
      <c r="CD20" s="37"/>
      <c r="CE20" s="37"/>
      <c r="CF20" s="37"/>
      <c r="CG20" s="37"/>
      <c r="CH20" s="37"/>
      <c r="CI20" s="37"/>
      <c r="CJ20" s="37"/>
      <c r="CK20" s="37"/>
      <c r="CL20" s="37"/>
      <c r="CM20" s="37"/>
      <c r="CN20" s="37"/>
      <c r="CO20" s="37"/>
      <c r="CP20" s="37"/>
      <c r="CQ20" s="37"/>
      <c r="CR20" s="37"/>
      <c r="CS20" s="37"/>
      <c r="CT20" s="37"/>
      <c r="CU20" s="37"/>
      <c r="CV20" s="37"/>
      <c r="CW20" s="37"/>
      <c r="CX20" s="37"/>
      <c r="CY20" s="37"/>
      <c r="CZ20" s="37"/>
      <c r="DA20" s="37"/>
      <c r="DB20" s="37"/>
      <c r="DC20" s="37"/>
      <c r="DD20" s="37"/>
      <c r="DE20" s="37"/>
      <c r="DF20" s="37"/>
      <c r="DG20" s="37"/>
      <c r="DH20" s="37"/>
      <c r="DI20" s="37"/>
      <c r="DJ20" s="37"/>
      <c r="DK20" s="37"/>
      <c r="DL20" s="37"/>
      <c r="DM20" s="37"/>
      <c r="DN20" s="37"/>
      <c r="DO20" s="37"/>
      <c r="DP20" s="37"/>
      <c r="DQ20" s="37"/>
      <c r="DR20" s="37"/>
      <c r="DS20" s="37"/>
      <c r="DT20" s="37"/>
      <c r="DU20" s="37"/>
      <c r="DV20" s="37"/>
      <c r="DW20" s="37"/>
      <c r="DX20" s="37"/>
      <c r="DY20" s="37"/>
      <c r="DZ20" s="37"/>
      <c r="EA20" s="37"/>
      <c r="EB20" s="37"/>
      <c r="EC20" s="37"/>
      <c r="ED20" s="37"/>
      <c r="EE20" s="37"/>
      <c r="EF20" s="37"/>
      <c r="EG20" s="37"/>
      <c r="EH20" s="37"/>
      <c r="EI20" s="37"/>
      <c r="EJ20" s="37"/>
      <c r="EK20" s="37"/>
      <c r="EL20" s="37"/>
      <c r="EM20" s="37"/>
      <c r="EN20" s="37"/>
      <c r="EO20" s="37"/>
      <c r="EP20" s="37"/>
      <c r="EQ20" s="37"/>
      <c r="ER20" s="37"/>
      <c r="ES20" s="37"/>
      <c r="ET20" s="37"/>
      <c r="EU20" s="37"/>
      <c r="EV20" s="37"/>
      <c r="EW20" s="37"/>
      <c r="EX20" s="37"/>
      <c r="EY20" s="37"/>
      <c r="EZ20" s="37"/>
      <c r="FA20" s="37"/>
      <c r="FB20" s="37"/>
      <c r="FC20" s="37"/>
      <c r="FD20" s="37"/>
      <c r="FE20" s="37"/>
      <c r="FF20" s="37"/>
      <c r="FG20" s="37"/>
      <c r="FH20" s="37"/>
      <c r="FI20" s="37"/>
      <c r="FJ20" s="37"/>
      <c r="FK20" s="37"/>
      <c r="FL20" s="37"/>
      <c r="FM20" s="37"/>
      <c r="FN20" s="37"/>
    </row>
    <row r="21" spans="1:170" s="12" customFormat="1" ht="146.25" x14ac:dyDescent="0.25">
      <c r="A21" s="9" t="s">
        <v>43</v>
      </c>
      <c r="B21" s="7" t="s">
        <v>44</v>
      </c>
      <c r="C21" s="9">
        <v>11510</v>
      </c>
      <c r="D21" s="7" t="s">
        <v>44</v>
      </c>
      <c r="E21" s="7" t="s">
        <v>45</v>
      </c>
      <c r="F21" s="7" t="s">
        <v>46</v>
      </c>
      <c r="G21" s="7" t="s">
        <v>45</v>
      </c>
      <c r="H21" s="7" t="s">
        <v>53</v>
      </c>
      <c r="I21" s="9">
        <v>26103</v>
      </c>
      <c r="J21" s="7" t="s">
        <v>154</v>
      </c>
      <c r="K21" s="11" t="s">
        <v>57</v>
      </c>
      <c r="L21" s="14" t="s">
        <v>58</v>
      </c>
      <c r="M21" s="38"/>
      <c r="N21" s="38"/>
      <c r="O21" s="11" t="s">
        <v>47</v>
      </c>
      <c r="P21" s="16">
        <v>1</v>
      </c>
      <c r="Q21" s="15">
        <v>2045</v>
      </c>
      <c r="R21" s="8" t="s">
        <v>48</v>
      </c>
      <c r="S21" s="26">
        <f t="shared" ref="S21:S22" si="6">P21*Q21</f>
        <v>2045</v>
      </c>
      <c r="T21" s="35">
        <v>0</v>
      </c>
      <c r="U21" s="35">
        <v>0</v>
      </c>
      <c r="V21" s="35">
        <v>0</v>
      </c>
      <c r="W21" s="35">
        <v>0</v>
      </c>
      <c r="X21" s="15">
        <f t="shared" si="4"/>
        <v>2045</v>
      </c>
      <c r="Y21" s="35">
        <v>0</v>
      </c>
      <c r="Z21" s="35">
        <v>0</v>
      </c>
      <c r="AA21" s="35">
        <v>0</v>
      </c>
      <c r="AB21" s="35">
        <v>0</v>
      </c>
      <c r="AC21" s="35">
        <v>0</v>
      </c>
      <c r="AD21" s="35">
        <v>0</v>
      </c>
      <c r="AE21" s="35">
        <v>0</v>
      </c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7"/>
      <c r="BT21" s="37"/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7"/>
      <c r="CS21" s="37"/>
      <c r="CT21" s="37"/>
      <c r="CU21" s="37"/>
      <c r="CV21" s="37"/>
      <c r="CW21" s="37"/>
      <c r="CX21" s="37"/>
      <c r="CY21" s="37"/>
      <c r="CZ21" s="37"/>
      <c r="DA21" s="37"/>
      <c r="DB21" s="37"/>
      <c r="DC21" s="37"/>
      <c r="DD21" s="37"/>
      <c r="DE21" s="37"/>
      <c r="DF21" s="37"/>
      <c r="DG21" s="37"/>
      <c r="DH21" s="37"/>
      <c r="DI21" s="37"/>
      <c r="DJ21" s="37"/>
      <c r="DK21" s="37"/>
      <c r="DL21" s="37"/>
      <c r="DM21" s="37"/>
      <c r="DN21" s="37"/>
      <c r="DO21" s="37"/>
      <c r="DP21" s="37"/>
      <c r="DQ21" s="37"/>
      <c r="DR21" s="37"/>
      <c r="DS21" s="37"/>
      <c r="DT21" s="37"/>
      <c r="DU21" s="37"/>
      <c r="DV21" s="37"/>
      <c r="DW21" s="37"/>
      <c r="DX21" s="37"/>
      <c r="DY21" s="37"/>
      <c r="DZ21" s="37"/>
      <c r="EA21" s="37"/>
      <c r="EB21" s="37"/>
      <c r="EC21" s="37"/>
      <c r="ED21" s="37"/>
      <c r="EE21" s="37"/>
      <c r="EF21" s="37"/>
      <c r="EG21" s="37"/>
      <c r="EH21" s="37"/>
      <c r="EI21" s="37"/>
      <c r="EJ21" s="37"/>
      <c r="EK21" s="37"/>
      <c r="EL21" s="37"/>
      <c r="EM21" s="37"/>
      <c r="EN21" s="37"/>
      <c r="EO21" s="37"/>
      <c r="EP21" s="37"/>
      <c r="EQ21" s="37"/>
      <c r="ER21" s="37"/>
      <c r="ES21" s="37"/>
      <c r="ET21" s="37"/>
      <c r="EU21" s="37"/>
      <c r="EV21" s="37"/>
      <c r="EW21" s="37"/>
      <c r="EX21" s="37"/>
      <c r="EY21" s="37"/>
      <c r="EZ21" s="37"/>
      <c r="FA21" s="37"/>
      <c r="FB21" s="37"/>
      <c r="FC21" s="37"/>
      <c r="FD21" s="37"/>
      <c r="FE21" s="37"/>
      <c r="FF21" s="37"/>
      <c r="FG21" s="37"/>
      <c r="FH21" s="37"/>
      <c r="FI21" s="37"/>
      <c r="FJ21" s="37"/>
      <c r="FK21" s="37"/>
      <c r="FL21" s="37"/>
      <c r="FM21" s="37"/>
      <c r="FN21" s="37"/>
    </row>
    <row r="22" spans="1:170" s="12" customFormat="1" ht="45" x14ac:dyDescent="0.25">
      <c r="A22" s="9" t="s">
        <v>43</v>
      </c>
      <c r="B22" s="7" t="s">
        <v>44</v>
      </c>
      <c r="C22" s="9">
        <v>11510</v>
      </c>
      <c r="D22" s="7" t="s">
        <v>44</v>
      </c>
      <c r="E22" s="7" t="s">
        <v>45</v>
      </c>
      <c r="F22" s="7" t="s">
        <v>46</v>
      </c>
      <c r="G22" s="7" t="s">
        <v>45</v>
      </c>
      <c r="H22" s="7" t="s">
        <v>53</v>
      </c>
      <c r="I22" s="9">
        <v>25401</v>
      </c>
      <c r="J22" s="7" t="s">
        <v>153</v>
      </c>
      <c r="K22" s="11" t="s">
        <v>99</v>
      </c>
      <c r="L22" s="11" t="s">
        <v>100</v>
      </c>
      <c r="M22" s="38"/>
      <c r="N22" s="38"/>
      <c r="O22" s="11" t="s">
        <v>47</v>
      </c>
      <c r="P22" s="16">
        <v>1</v>
      </c>
      <c r="Q22" s="15">
        <v>282</v>
      </c>
      <c r="R22" s="8" t="s">
        <v>48</v>
      </c>
      <c r="S22" s="26">
        <f t="shared" si="6"/>
        <v>282</v>
      </c>
      <c r="T22" s="35">
        <v>0</v>
      </c>
      <c r="U22" s="35">
        <v>0</v>
      </c>
      <c r="V22" s="35">
        <v>0</v>
      </c>
      <c r="W22" s="35">
        <v>0</v>
      </c>
      <c r="X22" s="15">
        <f t="shared" si="4"/>
        <v>282</v>
      </c>
      <c r="Y22" s="35">
        <v>0</v>
      </c>
      <c r="Z22" s="35">
        <v>0</v>
      </c>
      <c r="AA22" s="35">
        <v>0</v>
      </c>
      <c r="AB22" s="35">
        <v>0</v>
      </c>
      <c r="AC22" s="35">
        <v>0</v>
      </c>
      <c r="AD22" s="35">
        <v>0</v>
      </c>
      <c r="AE22" s="35">
        <v>0</v>
      </c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7"/>
      <c r="EL22" s="37"/>
      <c r="EM22" s="37"/>
      <c r="EN22" s="37"/>
      <c r="EO22" s="37"/>
      <c r="EP22" s="37"/>
      <c r="EQ22" s="37"/>
      <c r="ER22" s="37"/>
      <c r="ES22" s="37"/>
      <c r="ET22" s="37"/>
      <c r="EU22" s="37"/>
      <c r="EV22" s="37"/>
      <c r="EW22" s="37"/>
      <c r="EX22" s="37"/>
      <c r="EY22" s="37"/>
      <c r="EZ22" s="37"/>
      <c r="FA22" s="37"/>
      <c r="FB22" s="37"/>
      <c r="FC22" s="37"/>
      <c r="FD22" s="37"/>
      <c r="FE22" s="37"/>
      <c r="FF22" s="37"/>
      <c r="FG22" s="37"/>
      <c r="FH22" s="37"/>
      <c r="FI22" s="37"/>
      <c r="FJ22" s="37"/>
      <c r="FK22" s="37"/>
      <c r="FL22" s="37"/>
      <c r="FM22" s="37"/>
      <c r="FN22" s="37"/>
    </row>
    <row r="23" spans="1:170" s="12" customFormat="1" ht="33.75" x14ac:dyDescent="0.25">
      <c r="A23" s="9" t="s">
        <v>43</v>
      </c>
      <c r="B23" s="7" t="s">
        <v>44</v>
      </c>
      <c r="C23" s="9">
        <v>11510</v>
      </c>
      <c r="D23" s="7" t="s">
        <v>44</v>
      </c>
      <c r="E23" s="7" t="s">
        <v>45</v>
      </c>
      <c r="F23" s="7" t="s">
        <v>51</v>
      </c>
      <c r="G23" s="29" t="s">
        <v>52</v>
      </c>
      <c r="H23" s="7" t="s">
        <v>53</v>
      </c>
      <c r="I23" s="9">
        <v>21101</v>
      </c>
      <c r="J23" s="14" t="s">
        <v>148</v>
      </c>
      <c r="K23" s="11" t="s">
        <v>106</v>
      </c>
      <c r="L23" s="14" t="s">
        <v>107</v>
      </c>
      <c r="M23" s="38"/>
      <c r="N23" s="38"/>
      <c r="O23" s="11" t="s">
        <v>47</v>
      </c>
      <c r="P23" s="16">
        <v>3</v>
      </c>
      <c r="Q23" s="15">
        <v>231</v>
      </c>
      <c r="R23" s="8" t="s">
        <v>48</v>
      </c>
      <c r="S23" s="26">
        <f t="shared" ref="S23:S28" si="7">P23*Q23</f>
        <v>693</v>
      </c>
      <c r="T23" s="35">
        <v>0</v>
      </c>
      <c r="U23" s="35">
        <v>0</v>
      </c>
      <c r="V23" s="35">
        <v>0</v>
      </c>
      <c r="W23" s="35">
        <v>0</v>
      </c>
      <c r="X23" s="15">
        <f t="shared" si="4"/>
        <v>693</v>
      </c>
      <c r="Y23" s="35">
        <v>0</v>
      </c>
      <c r="Z23" s="35">
        <v>0</v>
      </c>
      <c r="AA23" s="35">
        <v>0</v>
      </c>
      <c r="AB23" s="35">
        <v>0</v>
      </c>
      <c r="AC23" s="35">
        <v>0</v>
      </c>
      <c r="AD23" s="35">
        <v>0</v>
      </c>
      <c r="AE23" s="35">
        <v>0</v>
      </c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  <c r="FF23" s="37"/>
      <c r="FG23" s="37"/>
      <c r="FH23" s="37"/>
      <c r="FI23" s="37"/>
      <c r="FJ23" s="37"/>
      <c r="FK23" s="37"/>
      <c r="FL23" s="37"/>
      <c r="FM23" s="37"/>
      <c r="FN23" s="37"/>
    </row>
    <row r="24" spans="1:170" s="12" customFormat="1" ht="33.75" x14ac:dyDescent="0.25">
      <c r="A24" s="9" t="s">
        <v>43</v>
      </c>
      <c r="B24" s="7" t="s">
        <v>44</v>
      </c>
      <c r="C24" s="9">
        <v>11510</v>
      </c>
      <c r="D24" s="7" t="s">
        <v>44</v>
      </c>
      <c r="E24" s="7" t="s">
        <v>45</v>
      </c>
      <c r="F24" s="7" t="s">
        <v>51</v>
      </c>
      <c r="G24" s="29" t="s">
        <v>52</v>
      </c>
      <c r="H24" s="7" t="s">
        <v>53</v>
      </c>
      <c r="I24" s="9">
        <v>21101</v>
      </c>
      <c r="J24" s="14" t="s">
        <v>148</v>
      </c>
      <c r="K24" s="11" t="s">
        <v>106</v>
      </c>
      <c r="L24" s="14" t="s">
        <v>107</v>
      </c>
      <c r="M24" s="38"/>
      <c r="N24" s="38"/>
      <c r="O24" s="11" t="s">
        <v>47</v>
      </c>
      <c r="P24" s="16">
        <v>6</v>
      </c>
      <c r="Q24" s="15">
        <v>231</v>
      </c>
      <c r="R24" s="8" t="s">
        <v>48</v>
      </c>
      <c r="S24" s="26">
        <f t="shared" si="7"/>
        <v>1386</v>
      </c>
      <c r="T24" s="35">
        <v>0</v>
      </c>
      <c r="U24" s="35">
        <v>0</v>
      </c>
      <c r="V24" s="35">
        <v>0</v>
      </c>
      <c r="W24" s="35">
        <v>0</v>
      </c>
      <c r="X24" s="15">
        <f t="shared" si="4"/>
        <v>1386</v>
      </c>
      <c r="Y24" s="35">
        <v>0</v>
      </c>
      <c r="Z24" s="35">
        <v>0</v>
      </c>
      <c r="AA24" s="35">
        <v>0</v>
      </c>
      <c r="AB24" s="35">
        <v>0</v>
      </c>
      <c r="AC24" s="35">
        <v>0</v>
      </c>
      <c r="AD24" s="35">
        <v>0</v>
      </c>
      <c r="AE24" s="35">
        <v>0</v>
      </c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7"/>
      <c r="EL24" s="37"/>
      <c r="EM24" s="37"/>
      <c r="EN24" s="37"/>
      <c r="EO24" s="37"/>
      <c r="EP24" s="37"/>
      <c r="EQ24" s="37"/>
      <c r="ER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  <c r="FF24" s="37"/>
      <c r="FG24" s="37"/>
      <c r="FH24" s="37"/>
      <c r="FI24" s="37"/>
      <c r="FJ24" s="37"/>
      <c r="FK24" s="37"/>
      <c r="FL24" s="37"/>
      <c r="FM24" s="37"/>
      <c r="FN24" s="37"/>
    </row>
    <row r="25" spans="1:170" s="12" customFormat="1" ht="33.75" x14ac:dyDescent="0.25">
      <c r="A25" s="9" t="s">
        <v>43</v>
      </c>
      <c r="B25" s="7" t="s">
        <v>44</v>
      </c>
      <c r="C25" s="9">
        <v>11510</v>
      </c>
      <c r="D25" s="7" t="s">
        <v>44</v>
      </c>
      <c r="E25" s="7" t="s">
        <v>45</v>
      </c>
      <c r="F25" s="7" t="s">
        <v>51</v>
      </c>
      <c r="G25" s="29" t="s">
        <v>52</v>
      </c>
      <c r="H25" s="7" t="s">
        <v>53</v>
      </c>
      <c r="I25" s="9">
        <v>21101</v>
      </c>
      <c r="J25" s="14" t="s">
        <v>148</v>
      </c>
      <c r="K25" s="11" t="s">
        <v>4</v>
      </c>
      <c r="L25" s="11" t="s">
        <v>5</v>
      </c>
      <c r="M25" s="38"/>
      <c r="N25" s="38"/>
      <c r="O25" s="11" t="s">
        <v>47</v>
      </c>
      <c r="P25" s="16">
        <v>1</v>
      </c>
      <c r="Q25" s="15">
        <v>10</v>
      </c>
      <c r="R25" s="8" t="s">
        <v>48</v>
      </c>
      <c r="S25" s="26">
        <f t="shared" si="7"/>
        <v>10</v>
      </c>
      <c r="T25" s="35">
        <v>0</v>
      </c>
      <c r="U25" s="35">
        <v>0</v>
      </c>
      <c r="V25" s="35">
        <v>0</v>
      </c>
      <c r="W25" s="35">
        <v>0</v>
      </c>
      <c r="X25" s="15">
        <f t="shared" si="4"/>
        <v>10</v>
      </c>
      <c r="Y25" s="35">
        <v>0</v>
      </c>
      <c r="Z25" s="35">
        <v>0</v>
      </c>
      <c r="AA25" s="35">
        <v>0</v>
      </c>
      <c r="AB25" s="35">
        <v>0</v>
      </c>
      <c r="AC25" s="35">
        <v>0</v>
      </c>
      <c r="AD25" s="35">
        <v>0</v>
      </c>
      <c r="AE25" s="35">
        <v>0</v>
      </c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</row>
    <row r="26" spans="1:170" s="12" customFormat="1" ht="33.75" x14ac:dyDescent="0.25">
      <c r="A26" s="9" t="s">
        <v>43</v>
      </c>
      <c r="B26" s="7" t="s">
        <v>44</v>
      </c>
      <c r="C26" s="9">
        <v>11510</v>
      </c>
      <c r="D26" s="7" t="s">
        <v>44</v>
      </c>
      <c r="E26" s="7" t="s">
        <v>45</v>
      </c>
      <c r="F26" s="7" t="s">
        <v>51</v>
      </c>
      <c r="G26" s="29" t="s">
        <v>52</v>
      </c>
      <c r="H26" s="7" t="s">
        <v>53</v>
      </c>
      <c r="I26" s="9">
        <v>21101</v>
      </c>
      <c r="J26" s="14" t="s">
        <v>148</v>
      </c>
      <c r="K26" s="11" t="s">
        <v>4</v>
      </c>
      <c r="L26" s="11" t="s">
        <v>5</v>
      </c>
      <c r="M26" s="38"/>
      <c r="N26" s="38"/>
      <c r="O26" s="11" t="s">
        <v>47</v>
      </c>
      <c r="P26" s="16">
        <v>2</v>
      </c>
      <c r="Q26" s="15">
        <v>10</v>
      </c>
      <c r="R26" s="8" t="s">
        <v>48</v>
      </c>
      <c r="S26" s="26">
        <f t="shared" si="7"/>
        <v>20</v>
      </c>
      <c r="T26" s="35">
        <v>0</v>
      </c>
      <c r="U26" s="35">
        <v>0</v>
      </c>
      <c r="V26" s="35">
        <v>0</v>
      </c>
      <c r="W26" s="35">
        <v>0</v>
      </c>
      <c r="X26" s="15">
        <f t="shared" si="4"/>
        <v>20</v>
      </c>
      <c r="Y26" s="35">
        <v>0</v>
      </c>
      <c r="Z26" s="35">
        <v>0</v>
      </c>
      <c r="AA26" s="35">
        <v>0</v>
      </c>
      <c r="AB26" s="35">
        <v>0</v>
      </c>
      <c r="AC26" s="35">
        <v>0</v>
      </c>
      <c r="AD26" s="35">
        <v>0</v>
      </c>
      <c r="AE26" s="35">
        <v>0</v>
      </c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</row>
    <row r="27" spans="1:170" s="12" customFormat="1" ht="33.75" x14ac:dyDescent="0.25">
      <c r="A27" s="9" t="s">
        <v>43</v>
      </c>
      <c r="B27" s="7" t="s">
        <v>44</v>
      </c>
      <c r="C27" s="9">
        <v>11510</v>
      </c>
      <c r="D27" s="7" t="s">
        <v>44</v>
      </c>
      <c r="E27" s="7" t="s">
        <v>45</v>
      </c>
      <c r="F27" s="7" t="s">
        <v>51</v>
      </c>
      <c r="G27" s="29" t="s">
        <v>52</v>
      </c>
      <c r="H27" s="7" t="s">
        <v>53</v>
      </c>
      <c r="I27" s="9">
        <v>21101</v>
      </c>
      <c r="J27" s="14" t="s">
        <v>148</v>
      </c>
      <c r="K27" s="11" t="s">
        <v>4</v>
      </c>
      <c r="L27" s="11" t="s">
        <v>5</v>
      </c>
      <c r="M27" s="38"/>
      <c r="N27" s="38"/>
      <c r="O27" s="11" t="s">
        <v>47</v>
      </c>
      <c r="P27" s="16">
        <v>1</v>
      </c>
      <c r="Q27" s="15">
        <v>10</v>
      </c>
      <c r="R27" s="8" t="s">
        <v>48</v>
      </c>
      <c r="S27" s="26">
        <f t="shared" si="7"/>
        <v>10</v>
      </c>
      <c r="T27" s="35">
        <v>0</v>
      </c>
      <c r="U27" s="35">
        <v>0</v>
      </c>
      <c r="V27" s="35">
        <v>0</v>
      </c>
      <c r="W27" s="35">
        <v>0</v>
      </c>
      <c r="X27" s="15">
        <f t="shared" si="4"/>
        <v>10</v>
      </c>
      <c r="Y27" s="35">
        <v>0</v>
      </c>
      <c r="Z27" s="35">
        <v>0</v>
      </c>
      <c r="AA27" s="35">
        <v>0</v>
      </c>
      <c r="AB27" s="35">
        <v>0</v>
      </c>
      <c r="AC27" s="35">
        <v>0</v>
      </c>
      <c r="AD27" s="35">
        <v>0</v>
      </c>
      <c r="AE27" s="35">
        <v>0</v>
      </c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</row>
    <row r="28" spans="1:170" s="12" customFormat="1" ht="33.75" x14ac:dyDescent="0.25">
      <c r="A28" s="9" t="s">
        <v>43</v>
      </c>
      <c r="B28" s="7" t="s">
        <v>44</v>
      </c>
      <c r="C28" s="9">
        <v>11510</v>
      </c>
      <c r="D28" s="7" t="s">
        <v>44</v>
      </c>
      <c r="E28" s="7" t="s">
        <v>45</v>
      </c>
      <c r="F28" s="7" t="s">
        <v>51</v>
      </c>
      <c r="G28" s="29" t="s">
        <v>52</v>
      </c>
      <c r="H28" s="7" t="s">
        <v>53</v>
      </c>
      <c r="I28" s="9">
        <v>21101</v>
      </c>
      <c r="J28" s="14" t="s">
        <v>148</v>
      </c>
      <c r="K28" s="11" t="s">
        <v>108</v>
      </c>
      <c r="L28" s="14" t="s">
        <v>109</v>
      </c>
      <c r="M28" s="38"/>
      <c r="N28" s="38"/>
      <c r="O28" s="11" t="s">
        <v>47</v>
      </c>
      <c r="P28" s="16">
        <v>2</v>
      </c>
      <c r="Q28" s="15">
        <v>26</v>
      </c>
      <c r="R28" s="8" t="s">
        <v>48</v>
      </c>
      <c r="S28" s="26">
        <f t="shared" si="7"/>
        <v>52</v>
      </c>
      <c r="T28" s="35">
        <v>0</v>
      </c>
      <c r="U28" s="35">
        <v>0</v>
      </c>
      <c r="V28" s="35">
        <v>0</v>
      </c>
      <c r="W28" s="35">
        <v>0</v>
      </c>
      <c r="X28" s="15">
        <f t="shared" si="4"/>
        <v>52</v>
      </c>
      <c r="Y28" s="35">
        <v>0</v>
      </c>
      <c r="Z28" s="35">
        <v>0</v>
      </c>
      <c r="AA28" s="35">
        <v>0</v>
      </c>
      <c r="AB28" s="35">
        <v>0</v>
      </c>
      <c r="AC28" s="35">
        <v>0</v>
      </c>
      <c r="AD28" s="35">
        <v>0</v>
      </c>
      <c r="AE28" s="35">
        <v>0</v>
      </c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  <c r="FF28" s="37"/>
      <c r="FG28" s="37"/>
      <c r="FH28" s="37"/>
      <c r="FI28" s="37"/>
      <c r="FJ28" s="37"/>
      <c r="FK28" s="37"/>
      <c r="FL28" s="37"/>
      <c r="FM28" s="37"/>
      <c r="FN28" s="37"/>
    </row>
    <row r="29" spans="1:170" s="12" customFormat="1" ht="67.5" x14ac:dyDescent="0.25">
      <c r="A29" s="9" t="s">
        <v>43</v>
      </c>
      <c r="B29" s="7" t="s">
        <v>44</v>
      </c>
      <c r="C29" s="9">
        <v>11510</v>
      </c>
      <c r="D29" s="7" t="s">
        <v>44</v>
      </c>
      <c r="E29" s="7" t="s">
        <v>45</v>
      </c>
      <c r="F29" s="7" t="s">
        <v>51</v>
      </c>
      <c r="G29" s="29" t="s">
        <v>52</v>
      </c>
      <c r="H29" s="7" t="s">
        <v>53</v>
      </c>
      <c r="I29" s="9">
        <v>29401</v>
      </c>
      <c r="J29" s="7" t="s">
        <v>156</v>
      </c>
      <c r="K29" s="18" t="s">
        <v>110</v>
      </c>
      <c r="L29" s="19" t="s">
        <v>111</v>
      </c>
      <c r="M29" s="38"/>
      <c r="N29" s="38"/>
      <c r="O29" s="11" t="s">
        <v>47</v>
      </c>
      <c r="P29" s="16">
        <v>4</v>
      </c>
      <c r="Q29" s="15">
        <v>259</v>
      </c>
      <c r="R29" s="8" t="s">
        <v>48</v>
      </c>
      <c r="S29" s="26">
        <f t="shared" ref="S29:S32" si="8">P29*Q29</f>
        <v>1036</v>
      </c>
      <c r="T29" s="35">
        <v>0</v>
      </c>
      <c r="U29" s="35">
        <v>0</v>
      </c>
      <c r="V29" s="35">
        <v>0</v>
      </c>
      <c r="W29" s="35">
        <v>0</v>
      </c>
      <c r="X29" s="15">
        <f t="shared" si="4"/>
        <v>1036</v>
      </c>
      <c r="Y29" s="35">
        <v>0</v>
      </c>
      <c r="Z29" s="35">
        <v>0</v>
      </c>
      <c r="AA29" s="35">
        <v>0</v>
      </c>
      <c r="AB29" s="35">
        <v>0</v>
      </c>
      <c r="AC29" s="35">
        <v>0</v>
      </c>
      <c r="AD29" s="35">
        <v>0</v>
      </c>
      <c r="AE29" s="35">
        <v>0</v>
      </c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</row>
    <row r="30" spans="1:170" s="12" customFormat="1" ht="33.75" x14ac:dyDescent="0.25">
      <c r="A30" s="9" t="s">
        <v>43</v>
      </c>
      <c r="B30" s="7" t="s">
        <v>44</v>
      </c>
      <c r="C30" s="9">
        <v>11510</v>
      </c>
      <c r="D30" s="7" t="s">
        <v>44</v>
      </c>
      <c r="E30" s="7" t="s">
        <v>45</v>
      </c>
      <c r="F30" s="7" t="s">
        <v>83</v>
      </c>
      <c r="G30" s="29" t="s">
        <v>133</v>
      </c>
      <c r="H30" s="7" t="s">
        <v>53</v>
      </c>
      <c r="I30" s="28">
        <v>21101</v>
      </c>
      <c r="J30" s="14" t="s">
        <v>148</v>
      </c>
      <c r="K30" s="11" t="s">
        <v>112</v>
      </c>
      <c r="L30" s="14" t="s">
        <v>113</v>
      </c>
      <c r="M30" s="38"/>
      <c r="N30" s="38"/>
      <c r="O30" s="11" t="s">
        <v>47</v>
      </c>
      <c r="P30" s="16">
        <v>30</v>
      </c>
      <c r="Q30" s="15">
        <v>3</v>
      </c>
      <c r="R30" s="8" t="s">
        <v>48</v>
      </c>
      <c r="S30" s="26">
        <f t="shared" si="8"/>
        <v>90</v>
      </c>
      <c r="T30" s="35">
        <v>0</v>
      </c>
      <c r="U30" s="35">
        <v>0</v>
      </c>
      <c r="V30" s="35">
        <v>0</v>
      </c>
      <c r="W30" s="35">
        <v>0</v>
      </c>
      <c r="X30" s="15">
        <f t="shared" si="4"/>
        <v>90</v>
      </c>
      <c r="Y30" s="35">
        <v>0</v>
      </c>
      <c r="Z30" s="35">
        <v>0</v>
      </c>
      <c r="AA30" s="35">
        <v>0</v>
      </c>
      <c r="AB30" s="35">
        <v>0</v>
      </c>
      <c r="AC30" s="35">
        <v>0</v>
      </c>
      <c r="AD30" s="35">
        <v>0</v>
      </c>
      <c r="AE30" s="35">
        <v>0</v>
      </c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7"/>
      <c r="EL30" s="37"/>
      <c r="EM30" s="37"/>
      <c r="EN30" s="37"/>
      <c r="EO30" s="37"/>
      <c r="EP30" s="37"/>
      <c r="EQ30" s="37"/>
      <c r="ER30" s="37"/>
      <c r="ES30" s="37"/>
      <c r="ET30" s="37"/>
      <c r="EU30" s="37"/>
      <c r="EV30" s="37"/>
      <c r="EW30" s="37"/>
      <c r="EX30" s="37"/>
      <c r="EY30" s="37"/>
      <c r="EZ30" s="37"/>
      <c r="FA30" s="37"/>
      <c r="FB30" s="37"/>
      <c r="FC30" s="37"/>
      <c r="FD30" s="37"/>
      <c r="FE30" s="37"/>
      <c r="FF30" s="37"/>
      <c r="FG30" s="37"/>
      <c r="FH30" s="37"/>
      <c r="FI30" s="37"/>
      <c r="FJ30" s="37"/>
      <c r="FK30" s="37"/>
      <c r="FL30" s="37"/>
      <c r="FM30" s="37"/>
      <c r="FN30" s="37"/>
    </row>
    <row r="31" spans="1:170" s="12" customFormat="1" ht="33.75" x14ac:dyDescent="0.25">
      <c r="A31" s="9" t="s">
        <v>43</v>
      </c>
      <c r="B31" s="7" t="s">
        <v>44</v>
      </c>
      <c r="C31" s="9">
        <v>11510</v>
      </c>
      <c r="D31" s="7" t="s">
        <v>44</v>
      </c>
      <c r="E31" s="7" t="s">
        <v>45</v>
      </c>
      <c r="F31" s="7" t="s">
        <v>83</v>
      </c>
      <c r="G31" s="29" t="s">
        <v>133</v>
      </c>
      <c r="H31" s="7" t="s">
        <v>53</v>
      </c>
      <c r="I31" s="28">
        <v>21101</v>
      </c>
      <c r="J31" s="14" t="s">
        <v>148</v>
      </c>
      <c r="K31" s="11" t="s">
        <v>114</v>
      </c>
      <c r="L31" s="11" t="s">
        <v>115</v>
      </c>
      <c r="M31" s="38"/>
      <c r="N31" s="39"/>
      <c r="O31" s="11" t="s">
        <v>47</v>
      </c>
      <c r="P31" s="9">
        <v>2</v>
      </c>
      <c r="Q31" s="10">
        <v>1003</v>
      </c>
      <c r="R31" s="8" t="s">
        <v>48</v>
      </c>
      <c r="S31" s="26">
        <f t="shared" si="8"/>
        <v>2006</v>
      </c>
      <c r="T31" s="35">
        <v>0</v>
      </c>
      <c r="U31" s="35">
        <v>0</v>
      </c>
      <c r="V31" s="35">
        <v>0</v>
      </c>
      <c r="W31" s="35">
        <v>0</v>
      </c>
      <c r="X31" s="15">
        <f t="shared" si="4"/>
        <v>2006</v>
      </c>
      <c r="Y31" s="35">
        <v>0</v>
      </c>
      <c r="Z31" s="35">
        <v>0</v>
      </c>
      <c r="AA31" s="35">
        <v>0</v>
      </c>
      <c r="AB31" s="35">
        <v>0</v>
      </c>
      <c r="AC31" s="35">
        <v>0</v>
      </c>
      <c r="AD31" s="35">
        <v>0</v>
      </c>
      <c r="AE31" s="35">
        <v>0</v>
      </c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</row>
    <row r="32" spans="1:170" s="12" customFormat="1" ht="33.75" x14ac:dyDescent="0.25">
      <c r="A32" s="9" t="s">
        <v>43</v>
      </c>
      <c r="B32" s="7" t="s">
        <v>44</v>
      </c>
      <c r="C32" s="9">
        <v>11510</v>
      </c>
      <c r="D32" s="7" t="s">
        <v>44</v>
      </c>
      <c r="E32" s="7" t="s">
        <v>45</v>
      </c>
      <c r="F32" s="7" t="s">
        <v>83</v>
      </c>
      <c r="G32" s="29" t="s">
        <v>133</v>
      </c>
      <c r="H32" s="7" t="s">
        <v>53</v>
      </c>
      <c r="I32" s="28">
        <v>21101</v>
      </c>
      <c r="J32" s="14" t="s">
        <v>148</v>
      </c>
      <c r="K32" s="11" t="s">
        <v>65</v>
      </c>
      <c r="L32" s="11" t="s">
        <v>66</v>
      </c>
      <c r="M32" s="38"/>
      <c r="N32" s="38"/>
      <c r="O32" s="11" t="s">
        <v>47</v>
      </c>
      <c r="P32" s="16">
        <v>1</v>
      </c>
      <c r="Q32" s="15">
        <v>244</v>
      </c>
      <c r="R32" s="8" t="s">
        <v>48</v>
      </c>
      <c r="S32" s="26">
        <f t="shared" si="8"/>
        <v>244</v>
      </c>
      <c r="T32" s="35">
        <v>0</v>
      </c>
      <c r="U32" s="35">
        <v>0</v>
      </c>
      <c r="V32" s="35">
        <v>0</v>
      </c>
      <c r="W32" s="35">
        <v>0</v>
      </c>
      <c r="X32" s="15">
        <f t="shared" si="4"/>
        <v>244</v>
      </c>
      <c r="Y32" s="35">
        <v>0</v>
      </c>
      <c r="Z32" s="35">
        <v>0</v>
      </c>
      <c r="AA32" s="35">
        <v>0</v>
      </c>
      <c r="AB32" s="35">
        <v>0</v>
      </c>
      <c r="AC32" s="35">
        <v>0</v>
      </c>
      <c r="AD32" s="35">
        <v>0</v>
      </c>
      <c r="AE32" s="35">
        <v>0</v>
      </c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7"/>
      <c r="EL32" s="37"/>
      <c r="EM32" s="37"/>
      <c r="EN32" s="37"/>
      <c r="EO32" s="37"/>
      <c r="EP32" s="37"/>
      <c r="EQ32" s="37"/>
      <c r="ER32" s="37"/>
      <c r="ES32" s="37"/>
      <c r="ET32" s="37"/>
      <c r="EU32" s="37"/>
      <c r="EV32" s="37"/>
      <c r="EW32" s="37"/>
      <c r="EX32" s="37"/>
      <c r="EY32" s="37"/>
      <c r="EZ32" s="37"/>
      <c r="FA32" s="37"/>
      <c r="FB32" s="37"/>
      <c r="FC32" s="37"/>
      <c r="FD32" s="37"/>
      <c r="FE32" s="37"/>
      <c r="FF32" s="37"/>
      <c r="FG32" s="37"/>
      <c r="FH32" s="37"/>
      <c r="FI32" s="37"/>
      <c r="FJ32" s="37"/>
      <c r="FK32" s="37"/>
      <c r="FL32" s="37"/>
      <c r="FM32" s="37"/>
      <c r="FN32" s="37"/>
    </row>
    <row r="33" spans="1:170" s="12" customFormat="1" ht="90" x14ac:dyDescent="0.25">
      <c r="A33" s="9" t="s">
        <v>43</v>
      </c>
      <c r="B33" s="7" t="s">
        <v>44</v>
      </c>
      <c r="C33" s="9">
        <v>11510</v>
      </c>
      <c r="D33" s="7" t="s">
        <v>44</v>
      </c>
      <c r="E33" s="7" t="s">
        <v>45</v>
      </c>
      <c r="F33" s="7" t="s">
        <v>83</v>
      </c>
      <c r="G33" s="29" t="s">
        <v>133</v>
      </c>
      <c r="H33" s="7" t="s">
        <v>53</v>
      </c>
      <c r="I33" s="28">
        <v>22104</v>
      </c>
      <c r="J33" s="31" t="s">
        <v>151</v>
      </c>
      <c r="K33" s="11" t="s">
        <v>116</v>
      </c>
      <c r="L33" s="11" t="s">
        <v>117</v>
      </c>
      <c r="M33" s="38"/>
      <c r="N33" s="38"/>
      <c r="O33" s="11" t="s">
        <v>47</v>
      </c>
      <c r="P33" s="16">
        <v>1</v>
      </c>
      <c r="Q33" s="15">
        <v>21</v>
      </c>
      <c r="R33" s="8" t="s">
        <v>48</v>
      </c>
      <c r="S33" s="26">
        <f t="shared" ref="S33:S34" si="9">P33*Q33</f>
        <v>21</v>
      </c>
      <c r="T33" s="35">
        <v>0</v>
      </c>
      <c r="U33" s="35">
        <v>0</v>
      </c>
      <c r="V33" s="35">
        <v>0</v>
      </c>
      <c r="W33" s="35">
        <v>0</v>
      </c>
      <c r="X33" s="15">
        <f t="shared" si="4"/>
        <v>21</v>
      </c>
      <c r="Y33" s="35">
        <v>0</v>
      </c>
      <c r="Z33" s="35">
        <v>0</v>
      </c>
      <c r="AA33" s="35">
        <v>0</v>
      </c>
      <c r="AB33" s="35">
        <v>0</v>
      </c>
      <c r="AC33" s="35">
        <v>0</v>
      </c>
      <c r="AD33" s="35">
        <v>0</v>
      </c>
      <c r="AE33" s="35">
        <v>0</v>
      </c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</row>
    <row r="34" spans="1:170" s="12" customFormat="1" ht="90" x14ac:dyDescent="0.25">
      <c r="A34" s="9" t="s">
        <v>43</v>
      </c>
      <c r="B34" s="7" t="s">
        <v>44</v>
      </c>
      <c r="C34" s="9">
        <v>11510</v>
      </c>
      <c r="D34" s="7" t="s">
        <v>44</v>
      </c>
      <c r="E34" s="7" t="s">
        <v>45</v>
      </c>
      <c r="F34" s="7" t="s">
        <v>83</v>
      </c>
      <c r="G34" s="29" t="s">
        <v>133</v>
      </c>
      <c r="H34" s="7" t="s">
        <v>53</v>
      </c>
      <c r="I34" s="28">
        <v>22104</v>
      </c>
      <c r="J34" s="31" t="s">
        <v>151</v>
      </c>
      <c r="K34" s="11" t="s">
        <v>116</v>
      </c>
      <c r="L34" s="11" t="s">
        <v>117</v>
      </c>
      <c r="M34" s="38"/>
      <c r="N34" s="38"/>
      <c r="O34" s="11" t="s">
        <v>47</v>
      </c>
      <c r="P34" s="16">
        <v>1</v>
      </c>
      <c r="Q34" s="15">
        <v>21</v>
      </c>
      <c r="R34" s="8" t="s">
        <v>48</v>
      </c>
      <c r="S34" s="26">
        <f t="shared" si="9"/>
        <v>21</v>
      </c>
      <c r="T34" s="35">
        <v>0</v>
      </c>
      <c r="U34" s="35">
        <v>0</v>
      </c>
      <c r="V34" s="35">
        <v>0</v>
      </c>
      <c r="W34" s="35">
        <v>0</v>
      </c>
      <c r="X34" s="15">
        <f t="shared" si="4"/>
        <v>21</v>
      </c>
      <c r="Y34" s="35">
        <v>0</v>
      </c>
      <c r="Z34" s="35">
        <v>0</v>
      </c>
      <c r="AA34" s="35">
        <v>0</v>
      </c>
      <c r="AB34" s="35">
        <v>0</v>
      </c>
      <c r="AC34" s="35">
        <v>0</v>
      </c>
      <c r="AD34" s="35">
        <v>0</v>
      </c>
      <c r="AE34" s="35">
        <v>0</v>
      </c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</row>
    <row r="35" spans="1:170" s="12" customFormat="1" ht="90" x14ac:dyDescent="0.25">
      <c r="A35" s="9" t="s">
        <v>43</v>
      </c>
      <c r="B35" s="7" t="s">
        <v>44</v>
      </c>
      <c r="C35" s="9">
        <v>11510</v>
      </c>
      <c r="D35" s="7" t="s">
        <v>44</v>
      </c>
      <c r="E35" s="7" t="s">
        <v>45</v>
      </c>
      <c r="F35" s="7" t="s">
        <v>54</v>
      </c>
      <c r="G35" s="29" t="s">
        <v>55</v>
      </c>
      <c r="H35" s="7" t="s">
        <v>53</v>
      </c>
      <c r="I35" s="28">
        <v>21101</v>
      </c>
      <c r="J35" s="14" t="s">
        <v>151</v>
      </c>
      <c r="K35" s="11" t="s">
        <v>118</v>
      </c>
      <c r="L35" s="11" t="s">
        <v>119</v>
      </c>
      <c r="M35" s="38"/>
      <c r="N35" s="38"/>
      <c r="O35" s="11" t="s">
        <v>47</v>
      </c>
      <c r="P35" s="16">
        <v>1</v>
      </c>
      <c r="Q35" s="15">
        <v>79</v>
      </c>
      <c r="R35" s="8" t="s">
        <v>48</v>
      </c>
      <c r="S35" s="26">
        <f t="shared" ref="S35:S40" si="10">P35*Q35</f>
        <v>79</v>
      </c>
      <c r="T35" s="35">
        <v>0</v>
      </c>
      <c r="U35" s="35">
        <v>0</v>
      </c>
      <c r="V35" s="35">
        <v>0</v>
      </c>
      <c r="W35" s="35">
        <v>0</v>
      </c>
      <c r="X35" s="15">
        <f t="shared" si="4"/>
        <v>79</v>
      </c>
      <c r="Y35" s="35">
        <v>0</v>
      </c>
      <c r="Z35" s="35">
        <v>0</v>
      </c>
      <c r="AA35" s="35">
        <v>0</v>
      </c>
      <c r="AB35" s="35">
        <v>0</v>
      </c>
      <c r="AC35" s="35">
        <v>0</v>
      </c>
      <c r="AD35" s="35">
        <v>0</v>
      </c>
      <c r="AE35" s="35">
        <v>0</v>
      </c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</row>
    <row r="36" spans="1:170" s="12" customFormat="1" ht="90" x14ac:dyDescent="0.25">
      <c r="A36" s="9" t="s">
        <v>43</v>
      </c>
      <c r="B36" s="7" t="s">
        <v>44</v>
      </c>
      <c r="C36" s="9">
        <v>11510</v>
      </c>
      <c r="D36" s="7" t="s">
        <v>44</v>
      </c>
      <c r="E36" s="7" t="s">
        <v>45</v>
      </c>
      <c r="F36" s="7" t="s">
        <v>54</v>
      </c>
      <c r="G36" s="29" t="s">
        <v>55</v>
      </c>
      <c r="H36" s="7" t="s">
        <v>53</v>
      </c>
      <c r="I36" s="28">
        <v>21101</v>
      </c>
      <c r="J36" s="14" t="s">
        <v>151</v>
      </c>
      <c r="K36" s="11" t="s">
        <v>120</v>
      </c>
      <c r="L36" s="11" t="s">
        <v>121</v>
      </c>
      <c r="M36" s="38"/>
      <c r="N36" s="38"/>
      <c r="O36" s="11" t="s">
        <v>47</v>
      </c>
      <c r="P36" s="16">
        <v>1</v>
      </c>
      <c r="Q36" s="15">
        <v>79</v>
      </c>
      <c r="R36" s="8" t="s">
        <v>48</v>
      </c>
      <c r="S36" s="26">
        <f t="shared" si="10"/>
        <v>79</v>
      </c>
      <c r="T36" s="35">
        <v>0</v>
      </c>
      <c r="U36" s="35">
        <v>0</v>
      </c>
      <c r="V36" s="35">
        <v>0</v>
      </c>
      <c r="W36" s="35">
        <v>0</v>
      </c>
      <c r="X36" s="15">
        <f t="shared" si="4"/>
        <v>79</v>
      </c>
      <c r="Y36" s="35">
        <v>0</v>
      </c>
      <c r="Z36" s="35">
        <v>0</v>
      </c>
      <c r="AA36" s="35">
        <v>0</v>
      </c>
      <c r="AB36" s="35">
        <v>0</v>
      </c>
      <c r="AC36" s="35">
        <v>0</v>
      </c>
      <c r="AD36" s="35">
        <v>0</v>
      </c>
      <c r="AE36" s="35">
        <v>0</v>
      </c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</row>
    <row r="37" spans="1:170" s="12" customFormat="1" ht="90" x14ac:dyDescent="0.25">
      <c r="A37" s="9" t="s">
        <v>43</v>
      </c>
      <c r="B37" s="7" t="s">
        <v>44</v>
      </c>
      <c r="C37" s="9">
        <v>11510</v>
      </c>
      <c r="D37" s="7" t="s">
        <v>44</v>
      </c>
      <c r="E37" s="7" t="s">
        <v>45</v>
      </c>
      <c r="F37" s="7" t="s">
        <v>54</v>
      </c>
      <c r="G37" s="29" t="s">
        <v>55</v>
      </c>
      <c r="H37" s="7" t="s">
        <v>56</v>
      </c>
      <c r="I37" s="28">
        <v>21101</v>
      </c>
      <c r="J37" s="14" t="s">
        <v>151</v>
      </c>
      <c r="K37" s="11" t="s">
        <v>106</v>
      </c>
      <c r="L37" s="14" t="s">
        <v>107</v>
      </c>
      <c r="M37" s="11"/>
      <c r="N37" s="11"/>
      <c r="O37" s="11" t="s">
        <v>47</v>
      </c>
      <c r="P37" s="16">
        <v>2</v>
      </c>
      <c r="Q37" s="15">
        <v>231</v>
      </c>
      <c r="R37" s="8" t="s">
        <v>48</v>
      </c>
      <c r="S37" s="26">
        <f t="shared" si="10"/>
        <v>462</v>
      </c>
      <c r="T37" s="35">
        <v>0</v>
      </c>
      <c r="U37" s="35">
        <v>0</v>
      </c>
      <c r="V37" s="35">
        <v>0</v>
      </c>
      <c r="W37" s="35">
        <v>0</v>
      </c>
      <c r="X37" s="15">
        <f t="shared" si="4"/>
        <v>462</v>
      </c>
      <c r="Y37" s="35">
        <v>0</v>
      </c>
      <c r="Z37" s="35">
        <v>0</v>
      </c>
      <c r="AA37" s="35">
        <v>0</v>
      </c>
      <c r="AB37" s="35">
        <v>0</v>
      </c>
      <c r="AC37" s="35">
        <v>0</v>
      </c>
      <c r="AD37" s="35">
        <v>0</v>
      </c>
      <c r="AE37" s="35">
        <v>0</v>
      </c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</row>
    <row r="38" spans="1:170" s="12" customFormat="1" ht="90" x14ac:dyDescent="0.25">
      <c r="A38" s="9" t="s">
        <v>43</v>
      </c>
      <c r="B38" s="7" t="s">
        <v>44</v>
      </c>
      <c r="C38" s="9">
        <v>11510</v>
      </c>
      <c r="D38" s="7" t="s">
        <v>44</v>
      </c>
      <c r="E38" s="7" t="s">
        <v>45</v>
      </c>
      <c r="F38" s="7" t="s">
        <v>54</v>
      </c>
      <c r="G38" s="29" t="s">
        <v>55</v>
      </c>
      <c r="H38" s="7" t="s">
        <v>56</v>
      </c>
      <c r="I38" s="28">
        <v>21101</v>
      </c>
      <c r="J38" s="14" t="s">
        <v>151</v>
      </c>
      <c r="K38" s="11" t="s">
        <v>4</v>
      </c>
      <c r="L38" s="11" t="s">
        <v>5</v>
      </c>
      <c r="M38" s="11"/>
      <c r="N38" s="11"/>
      <c r="O38" s="11" t="s">
        <v>47</v>
      </c>
      <c r="P38" s="16">
        <v>9</v>
      </c>
      <c r="Q38" s="15">
        <v>10</v>
      </c>
      <c r="R38" s="8" t="s">
        <v>48</v>
      </c>
      <c r="S38" s="26">
        <f t="shared" si="10"/>
        <v>90</v>
      </c>
      <c r="T38" s="35">
        <v>0</v>
      </c>
      <c r="U38" s="35">
        <v>0</v>
      </c>
      <c r="V38" s="35">
        <v>0</v>
      </c>
      <c r="W38" s="35">
        <v>0</v>
      </c>
      <c r="X38" s="15">
        <f t="shared" si="4"/>
        <v>90</v>
      </c>
      <c r="Y38" s="35">
        <v>0</v>
      </c>
      <c r="Z38" s="35">
        <v>0</v>
      </c>
      <c r="AA38" s="35">
        <v>0</v>
      </c>
      <c r="AB38" s="35">
        <v>0</v>
      </c>
      <c r="AC38" s="35">
        <v>0</v>
      </c>
      <c r="AD38" s="35">
        <v>0</v>
      </c>
      <c r="AE38" s="35">
        <v>0</v>
      </c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</row>
    <row r="39" spans="1:170" s="12" customFormat="1" ht="90" x14ac:dyDescent="0.25">
      <c r="A39" s="9" t="s">
        <v>43</v>
      </c>
      <c r="B39" s="7" t="s">
        <v>44</v>
      </c>
      <c r="C39" s="9">
        <v>11510</v>
      </c>
      <c r="D39" s="7" t="s">
        <v>44</v>
      </c>
      <c r="E39" s="7" t="s">
        <v>45</v>
      </c>
      <c r="F39" s="7" t="s">
        <v>54</v>
      </c>
      <c r="G39" s="29" t="s">
        <v>55</v>
      </c>
      <c r="H39" s="7" t="s">
        <v>56</v>
      </c>
      <c r="I39" s="28">
        <v>21101</v>
      </c>
      <c r="J39" s="14" t="s">
        <v>151</v>
      </c>
      <c r="K39" s="11" t="s">
        <v>4</v>
      </c>
      <c r="L39" s="11" t="s">
        <v>5</v>
      </c>
      <c r="M39" s="11"/>
      <c r="N39" s="11"/>
      <c r="O39" s="11" t="s">
        <v>47</v>
      </c>
      <c r="P39" s="16">
        <v>9</v>
      </c>
      <c r="Q39" s="15">
        <v>10</v>
      </c>
      <c r="R39" s="8" t="s">
        <v>48</v>
      </c>
      <c r="S39" s="26">
        <f t="shared" si="10"/>
        <v>90</v>
      </c>
      <c r="T39" s="35">
        <v>0</v>
      </c>
      <c r="U39" s="35">
        <v>0</v>
      </c>
      <c r="V39" s="35">
        <v>0</v>
      </c>
      <c r="W39" s="35">
        <v>0</v>
      </c>
      <c r="X39" s="15">
        <f t="shared" si="4"/>
        <v>90</v>
      </c>
      <c r="Y39" s="35">
        <v>0</v>
      </c>
      <c r="Z39" s="35">
        <v>0</v>
      </c>
      <c r="AA39" s="35">
        <v>0</v>
      </c>
      <c r="AB39" s="35">
        <v>0</v>
      </c>
      <c r="AC39" s="35">
        <v>0</v>
      </c>
      <c r="AD39" s="35">
        <v>0</v>
      </c>
      <c r="AE39" s="35">
        <v>0</v>
      </c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</row>
    <row r="40" spans="1:170" s="12" customFormat="1" ht="90" x14ac:dyDescent="0.25">
      <c r="A40" s="9" t="s">
        <v>43</v>
      </c>
      <c r="B40" s="7" t="s">
        <v>44</v>
      </c>
      <c r="C40" s="9">
        <v>11510</v>
      </c>
      <c r="D40" s="7" t="s">
        <v>44</v>
      </c>
      <c r="E40" s="7" t="s">
        <v>45</v>
      </c>
      <c r="F40" s="7" t="s">
        <v>54</v>
      </c>
      <c r="G40" s="29" t="s">
        <v>55</v>
      </c>
      <c r="H40" s="7" t="s">
        <v>53</v>
      </c>
      <c r="I40" s="28">
        <v>21401</v>
      </c>
      <c r="J40" s="7" t="s">
        <v>151</v>
      </c>
      <c r="K40" s="11" t="s">
        <v>8</v>
      </c>
      <c r="L40" s="11" t="s">
        <v>9</v>
      </c>
      <c r="M40" s="11"/>
      <c r="N40" s="11"/>
      <c r="O40" s="11" t="s">
        <v>47</v>
      </c>
      <c r="P40" s="16">
        <v>1</v>
      </c>
      <c r="Q40" s="15">
        <v>4285</v>
      </c>
      <c r="R40" s="8" t="s">
        <v>48</v>
      </c>
      <c r="S40" s="26">
        <f t="shared" si="10"/>
        <v>4285</v>
      </c>
      <c r="T40" s="35">
        <v>0</v>
      </c>
      <c r="U40" s="35">
        <v>0</v>
      </c>
      <c r="V40" s="35">
        <v>0</v>
      </c>
      <c r="W40" s="35">
        <v>0</v>
      </c>
      <c r="X40" s="15">
        <f t="shared" si="4"/>
        <v>4285</v>
      </c>
      <c r="Y40" s="35">
        <v>0</v>
      </c>
      <c r="Z40" s="35">
        <v>0</v>
      </c>
      <c r="AA40" s="35">
        <v>0</v>
      </c>
      <c r="AB40" s="35">
        <v>0</v>
      </c>
      <c r="AC40" s="35">
        <v>0</v>
      </c>
      <c r="AD40" s="35">
        <v>0</v>
      </c>
      <c r="AE40" s="35">
        <v>0</v>
      </c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7"/>
      <c r="CS40" s="37"/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7"/>
      <c r="EL40" s="37"/>
      <c r="EM40" s="37"/>
      <c r="EN40" s="37"/>
      <c r="EO40" s="37"/>
      <c r="EP40" s="37"/>
      <c r="EQ40" s="37"/>
      <c r="ER40" s="37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  <c r="FF40" s="37"/>
      <c r="FG40" s="37"/>
      <c r="FH40" s="37"/>
      <c r="FI40" s="37"/>
      <c r="FJ40" s="37"/>
      <c r="FK40" s="37"/>
      <c r="FL40" s="37"/>
      <c r="FM40" s="37"/>
      <c r="FN40" s="37"/>
    </row>
    <row r="41" spans="1:170" s="12" customFormat="1" ht="22.5" x14ac:dyDescent="0.25">
      <c r="A41" s="9" t="s">
        <v>43</v>
      </c>
      <c r="B41" s="7" t="s">
        <v>44</v>
      </c>
      <c r="C41" s="9">
        <v>11510</v>
      </c>
      <c r="D41" s="7" t="s">
        <v>44</v>
      </c>
      <c r="E41" s="7" t="s">
        <v>45</v>
      </c>
      <c r="F41" s="7" t="s">
        <v>54</v>
      </c>
      <c r="G41" s="29" t="s">
        <v>55</v>
      </c>
      <c r="H41" s="7" t="s">
        <v>53</v>
      </c>
      <c r="I41" s="28">
        <v>24601</v>
      </c>
      <c r="J41" s="28" t="s">
        <v>151</v>
      </c>
      <c r="K41" s="11" t="s">
        <v>122</v>
      </c>
      <c r="L41" s="11" t="s">
        <v>123</v>
      </c>
      <c r="M41" s="38"/>
      <c r="N41" s="38"/>
      <c r="O41" s="11" t="s">
        <v>47</v>
      </c>
      <c r="P41" s="16">
        <v>4</v>
      </c>
      <c r="Q41" s="15">
        <v>45</v>
      </c>
      <c r="R41" s="8" t="s">
        <v>48</v>
      </c>
      <c r="S41" s="26">
        <f t="shared" ref="S41:S42" si="11">P41*Q41</f>
        <v>180</v>
      </c>
      <c r="T41" s="35">
        <v>0</v>
      </c>
      <c r="U41" s="35">
        <v>0</v>
      </c>
      <c r="V41" s="35">
        <v>0</v>
      </c>
      <c r="W41" s="35">
        <v>0</v>
      </c>
      <c r="X41" s="15">
        <f t="shared" si="4"/>
        <v>180</v>
      </c>
      <c r="Y41" s="35">
        <v>0</v>
      </c>
      <c r="Z41" s="35">
        <v>0</v>
      </c>
      <c r="AA41" s="35">
        <v>0</v>
      </c>
      <c r="AB41" s="35">
        <v>0</v>
      </c>
      <c r="AC41" s="35">
        <v>0</v>
      </c>
      <c r="AD41" s="35">
        <v>0</v>
      </c>
      <c r="AE41" s="35">
        <v>0</v>
      </c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</row>
    <row r="42" spans="1:170" s="12" customFormat="1" ht="22.5" x14ac:dyDescent="0.25">
      <c r="A42" s="9" t="s">
        <v>43</v>
      </c>
      <c r="B42" s="7" t="s">
        <v>44</v>
      </c>
      <c r="C42" s="9">
        <v>11510</v>
      </c>
      <c r="D42" s="7" t="s">
        <v>44</v>
      </c>
      <c r="E42" s="7" t="s">
        <v>45</v>
      </c>
      <c r="F42" s="7" t="s">
        <v>54</v>
      </c>
      <c r="G42" s="29" t="s">
        <v>55</v>
      </c>
      <c r="H42" s="7" t="s">
        <v>53</v>
      </c>
      <c r="I42" s="28">
        <v>24601</v>
      </c>
      <c r="J42" s="28" t="s">
        <v>151</v>
      </c>
      <c r="K42" s="11" t="s">
        <v>124</v>
      </c>
      <c r="L42" s="11" t="s">
        <v>125</v>
      </c>
      <c r="M42" s="38"/>
      <c r="N42" s="38"/>
      <c r="O42" s="11" t="s">
        <v>47</v>
      </c>
      <c r="P42" s="16">
        <v>5</v>
      </c>
      <c r="Q42" s="15">
        <v>100</v>
      </c>
      <c r="R42" s="8" t="s">
        <v>48</v>
      </c>
      <c r="S42" s="26">
        <f t="shared" si="11"/>
        <v>500</v>
      </c>
      <c r="T42" s="35">
        <v>0</v>
      </c>
      <c r="U42" s="35">
        <v>0</v>
      </c>
      <c r="V42" s="35">
        <v>0</v>
      </c>
      <c r="W42" s="35">
        <v>0</v>
      </c>
      <c r="X42" s="15">
        <f t="shared" si="4"/>
        <v>500</v>
      </c>
      <c r="Y42" s="35">
        <v>0</v>
      </c>
      <c r="Z42" s="35">
        <v>0</v>
      </c>
      <c r="AA42" s="35">
        <v>0</v>
      </c>
      <c r="AB42" s="35">
        <v>0</v>
      </c>
      <c r="AC42" s="35">
        <v>0</v>
      </c>
      <c r="AD42" s="35">
        <v>0</v>
      </c>
      <c r="AE42" s="35">
        <v>0</v>
      </c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7"/>
      <c r="BT42" s="37"/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7"/>
      <c r="CS42" s="37"/>
      <c r="CT42" s="37"/>
      <c r="CU42" s="37"/>
      <c r="CV42" s="37"/>
      <c r="CW42" s="37"/>
      <c r="CX42" s="37"/>
      <c r="CY42" s="37"/>
      <c r="CZ42" s="37"/>
      <c r="DA42" s="37"/>
      <c r="DB42" s="37"/>
      <c r="DC42" s="37"/>
      <c r="DD42" s="37"/>
      <c r="DE42" s="37"/>
      <c r="DF42" s="37"/>
      <c r="DG42" s="37"/>
      <c r="DH42" s="37"/>
      <c r="DI42" s="37"/>
      <c r="DJ42" s="37"/>
      <c r="DK42" s="37"/>
      <c r="DL42" s="37"/>
      <c r="DM42" s="37"/>
      <c r="DN42" s="37"/>
      <c r="DO42" s="37"/>
      <c r="DP42" s="37"/>
      <c r="DQ42" s="37"/>
      <c r="DR42" s="37"/>
      <c r="DS42" s="37"/>
      <c r="DT42" s="37"/>
      <c r="DU42" s="37"/>
      <c r="DV42" s="37"/>
      <c r="DW42" s="37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7"/>
      <c r="EL42" s="37"/>
      <c r="EM42" s="37"/>
      <c r="EN42" s="37"/>
      <c r="EO42" s="37"/>
      <c r="EP42" s="37"/>
      <c r="EQ42" s="37"/>
      <c r="ER42" s="37"/>
      <c r="ES42" s="37"/>
      <c r="ET42" s="37"/>
      <c r="EU42" s="37"/>
      <c r="EV42" s="37"/>
      <c r="EW42" s="37"/>
      <c r="EX42" s="37"/>
      <c r="EY42" s="37"/>
      <c r="EZ42" s="37"/>
      <c r="FA42" s="37"/>
      <c r="FB42" s="37"/>
      <c r="FC42" s="37"/>
      <c r="FD42" s="37"/>
      <c r="FE42" s="37"/>
      <c r="FF42" s="37"/>
      <c r="FG42" s="37"/>
      <c r="FH42" s="37"/>
      <c r="FI42" s="37"/>
      <c r="FJ42" s="37"/>
      <c r="FK42" s="37"/>
      <c r="FL42" s="37"/>
      <c r="FM42" s="37"/>
      <c r="FN42" s="37"/>
    </row>
    <row r="43" spans="1:170" s="12" customFormat="1" ht="22.5" x14ac:dyDescent="0.25">
      <c r="A43" s="9" t="s">
        <v>43</v>
      </c>
      <c r="B43" s="7" t="s">
        <v>44</v>
      </c>
      <c r="C43" s="9">
        <v>11510</v>
      </c>
      <c r="D43" s="7" t="s">
        <v>44</v>
      </c>
      <c r="E43" s="7" t="s">
        <v>45</v>
      </c>
      <c r="F43" s="7" t="s">
        <v>54</v>
      </c>
      <c r="G43" s="29" t="s">
        <v>55</v>
      </c>
      <c r="H43" s="7" t="s">
        <v>56</v>
      </c>
      <c r="I43" s="28">
        <v>26102</v>
      </c>
      <c r="J43" s="28" t="s">
        <v>151</v>
      </c>
      <c r="K43" s="11" t="s">
        <v>0</v>
      </c>
      <c r="L43" s="14" t="s">
        <v>1</v>
      </c>
      <c r="M43" s="38"/>
      <c r="N43" s="38"/>
      <c r="O43" s="11" t="s">
        <v>47</v>
      </c>
      <c r="P43" s="16">
        <v>1</v>
      </c>
      <c r="Q43" s="15">
        <v>2813</v>
      </c>
      <c r="R43" s="8" t="s">
        <v>48</v>
      </c>
      <c r="S43" s="26">
        <f t="shared" ref="S43:S44" si="12">P43*Q43</f>
        <v>2813</v>
      </c>
      <c r="T43" s="35">
        <v>0</v>
      </c>
      <c r="U43" s="35">
        <v>0</v>
      </c>
      <c r="V43" s="35">
        <v>0</v>
      </c>
      <c r="W43" s="35">
        <v>0</v>
      </c>
      <c r="X43" s="15">
        <f t="shared" si="4"/>
        <v>2813</v>
      </c>
      <c r="Y43" s="35">
        <v>0</v>
      </c>
      <c r="Z43" s="35">
        <v>0</v>
      </c>
      <c r="AA43" s="35">
        <v>0</v>
      </c>
      <c r="AB43" s="35">
        <v>0</v>
      </c>
      <c r="AC43" s="35">
        <v>0</v>
      </c>
      <c r="AD43" s="35">
        <v>0</v>
      </c>
      <c r="AE43" s="35">
        <v>0</v>
      </c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</row>
    <row r="44" spans="1:170" s="12" customFormat="1" ht="22.5" x14ac:dyDescent="0.25">
      <c r="A44" s="9" t="s">
        <v>43</v>
      </c>
      <c r="B44" s="7" t="s">
        <v>44</v>
      </c>
      <c r="C44" s="9">
        <v>11510</v>
      </c>
      <c r="D44" s="7" t="s">
        <v>44</v>
      </c>
      <c r="E44" s="7" t="s">
        <v>45</v>
      </c>
      <c r="F44" s="7" t="s">
        <v>54</v>
      </c>
      <c r="G44" s="29" t="s">
        <v>55</v>
      </c>
      <c r="H44" s="7" t="s">
        <v>59</v>
      </c>
      <c r="I44" s="28">
        <v>26102</v>
      </c>
      <c r="J44" s="28" t="s">
        <v>151</v>
      </c>
      <c r="K44" s="11" t="s">
        <v>0</v>
      </c>
      <c r="L44" s="14" t="s">
        <v>1</v>
      </c>
      <c r="M44" s="38"/>
      <c r="N44" s="38"/>
      <c r="O44" s="11" t="s">
        <v>47</v>
      </c>
      <c r="P44" s="16">
        <v>1</v>
      </c>
      <c r="Q44" s="15">
        <v>2813</v>
      </c>
      <c r="R44" s="8" t="s">
        <v>48</v>
      </c>
      <c r="S44" s="26">
        <f t="shared" si="12"/>
        <v>2813</v>
      </c>
      <c r="T44" s="35">
        <v>0</v>
      </c>
      <c r="U44" s="35">
        <v>0</v>
      </c>
      <c r="V44" s="35">
        <v>0</v>
      </c>
      <c r="W44" s="35">
        <v>0</v>
      </c>
      <c r="X44" s="15">
        <f t="shared" si="4"/>
        <v>2813</v>
      </c>
      <c r="Y44" s="35">
        <v>0</v>
      </c>
      <c r="Z44" s="35">
        <v>0</v>
      </c>
      <c r="AA44" s="35">
        <v>0</v>
      </c>
      <c r="AB44" s="35">
        <v>0</v>
      </c>
      <c r="AC44" s="35">
        <v>0</v>
      </c>
      <c r="AD44" s="35">
        <v>0</v>
      </c>
      <c r="AE44" s="35">
        <v>0</v>
      </c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7"/>
      <c r="AU44" s="37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7"/>
      <c r="BT44" s="37"/>
      <c r="BU44" s="37"/>
      <c r="BV44" s="37"/>
      <c r="BW44" s="37"/>
      <c r="BX44" s="37"/>
      <c r="BY44" s="37"/>
      <c r="BZ44" s="37"/>
      <c r="CA44" s="37"/>
      <c r="CB44" s="37"/>
      <c r="CC44" s="37"/>
      <c r="CD44" s="37"/>
      <c r="CE44" s="37"/>
      <c r="CF44" s="37"/>
      <c r="CG44" s="37"/>
      <c r="CH44" s="37"/>
      <c r="CI44" s="37"/>
      <c r="CJ44" s="37"/>
      <c r="CK44" s="37"/>
      <c r="CL44" s="37"/>
      <c r="CM44" s="37"/>
      <c r="CN44" s="37"/>
      <c r="CO44" s="37"/>
      <c r="CP44" s="37"/>
      <c r="CQ44" s="37"/>
      <c r="CR44" s="37"/>
      <c r="CS44" s="37"/>
      <c r="CT44" s="37"/>
      <c r="CU44" s="37"/>
      <c r="CV44" s="37"/>
      <c r="CW44" s="37"/>
      <c r="CX44" s="37"/>
      <c r="CY44" s="37"/>
      <c r="CZ44" s="37"/>
      <c r="DA44" s="37"/>
      <c r="DB44" s="37"/>
      <c r="DC44" s="37"/>
      <c r="DD44" s="37"/>
      <c r="DE44" s="37"/>
      <c r="DF44" s="37"/>
      <c r="DG44" s="37"/>
      <c r="DH44" s="37"/>
      <c r="DI44" s="37"/>
      <c r="DJ44" s="37"/>
      <c r="DK44" s="37"/>
      <c r="DL44" s="37"/>
      <c r="DM44" s="37"/>
      <c r="DN44" s="37"/>
      <c r="DO44" s="37"/>
      <c r="DP44" s="37"/>
      <c r="DQ44" s="37"/>
      <c r="DR44" s="37"/>
      <c r="DS44" s="37"/>
      <c r="DT44" s="37"/>
      <c r="DU44" s="37"/>
      <c r="DV44" s="37"/>
      <c r="DW44" s="37"/>
      <c r="DX44" s="37"/>
      <c r="DY44" s="37"/>
      <c r="DZ44" s="37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7"/>
      <c r="EL44" s="37"/>
      <c r="EM44" s="37"/>
      <c r="EN44" s="37"/>
      <c r="EO44" s="37"/>
      <c r="EP44" s="37"/>
      <c r="EQ44" s="37"/>
      <c r="ER44" s="37"/>
      <c r="ES44" s="37"/>
      <c r="ET44" s="37"/>
      <c r="EU44" s="37"/>
      <c r="EV44" s="37"/>
      <c r="EW44" s="37"/>
      <c r="EX44" s="37"/>
      <c r="EY44" s="37"/>
      <c r="EZ44" s="37"/>
      <c r="FA44" s="37"/>
      <c r="FB44" s="37"/>
      <c r="FC44" s="37"/>
      <c r="FD44" s="37"/>
      <c r="FE44" s="37"/>
      <c r="FF44" s="37"/>
      <c r="FG44" s="37"/>
      <c r="FH44" s="37"/>
      <c r="FI44" s="37"/>
      <c r="FJ44" s="37"/>
      <c r="FK44" s="37"/>
      <c r="FL44" s="37"/>
      <c r="FM44" s="37"/>
      <c r="FN44" s="37"/>
    </row>
    <row r="45" spans="1:170" s="12" customFormat="1" ht="22.5" x14ac:dyDescent="0.25">
      <c r="A45" s="9" t="s">
        <v>43</v>
      </c>
      <c r="B45" s="7" t="s">
        <v>44</v>
      </c>
      <c r="C45" s="9">
        <v>11510</v>
      </c>
      <c r="D45" s="7" t="s">
        <v>44</v>
      </c>
      <c r="E45" s="7" t="s">
        <v>45</v>
      </c>
      <c r="F45" s="7" t="s">
        <v>54</v>
      </c>
      <c r="G45" s="29" t="s">
        <v>55</v>
      </c>
      <c r="H45" s="7" t="s">
        <v>53</v>
      </c>
      <c r="I45" s="9">
        <v>29901</v>
      </c>
      <c r="J45" s="9" t="s">
        <v>151</v>
      </c>
      <c r="K45" s="11" t="s">
        <v>126</v>
      </c>
      <c r="L45" s="14" t="s">
        <v>127</v>
      </c>
      <c r="M45" s="11"/>
      <c r="N45" s="11"/>
      <c r="O45" s="11" t="s">
        <v>47</v>
      </c>
      <c r="P45" s="16">
        <v>1</v>
      </c>
      <c r="Q45" s="15">
        <v>1149</v>
      </c>
      <c r="R45" s="8" t="s">
        <v>48</v>
      </c>
      <c r="S45" s="26">
        <f t="shared" ref="S45" si="13">P45*Q45</f>
        <v>1149</v>
      </c>
      <c r="T45" s="35">
        <v>0</v>
      </c>
      <c r="U45" s="35">
        <v>0</v>
      </c>
      <c r="V45" s="35">
        <v>0</v>
      </c>
      <c r="W45" s="35">
        <v>0</v>
      </c>
      <c r="X45" s="15">
        <f t="shared" si="4"/>
        <v>1149</v>
      </c>
      <c r="Y45" s="35">
        <v>0</v>
      </c>
      <c r="Z45" s="35">
        <v>0</v>
      </c>
      <c r="AA45" s="35">
        <v>0</v>
      </c>
      <c r="AB45" s="35">
        <v>0</v>
      </c>
      <c r="AC45" s="35">
        <v>0</v>
      </c>
      <c r="AD45" s="35">
        <v>0</v>
      </c>
      <c r="AE45" s="35">
        <v>0</v>
      </c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</row>
    <row r="46" spans="1:170" s="12" customFormat="1" ht="90" x14ac:dyDescent="0.25">
      <c r="A46" s="9" t="s">
        <v>43</v>
      </c>
      <c r="B46" s="7" t="s">
        <v>44</v>
      </c>
      <c r="C46" s="9">
        <v>11510</v>
      </c>
      <c r="D46" s="7" t="s">
        <v>44</v>
      </c>
      <c r="E46" s="7" t="s">
        <v>45</v>
      </c>
      <c r="F46" s="7" t="s">
        <v>132</v>
      </c>
      <c r="G46" s="29" t="s">
        <v>45</v>
      </c>
      <c r="H46" s="7" t="s">
        <v>53</v>
      </c>
      <c r="I46" s="28">
        <v>21101</v>
      </c>
      <c r="J46" s="14" t="s">
        <v>151</v>
      </c>
      <c r="K46" s="11" t="s">
        <v>128</v>
      </c>
      <c r="L46" s="11" t="s">
        <v>129</v>
      </c>
      <c r="M46" s="38"/>
      <c r="N46" s="38"/>
      <c r="O46" s="11" t="s">
        <v>47</v>
      </c>
      <c r="P46" s="16">
        <v>24</v>
      </c>
      <c r="Q46" s="15">
        <v>4</v>
      </c>
      <c r="R46" s="8" t="s">
        <v>48</v>
      </c>
      <c r="S46" s="26">
        <f t="shared" ref="S46:S49" si="14">P46*Q46</f>
        <v>96</v>
      </c>
      <c r="T46" s="35">
        <v>0</v>
      </c>
      <c r="U46" s="35">
        <v>0</v>
      </c>
      <c r="V46" s="35">
        <v>0</v>
      </c>
      <c r="W46" s="35">
        <v>0</v>
      </c>
      <c r="X46" s="15">
        <f t="shared" si="4"/>
        <v>96</v>
      </c>
      <c r="Y46" s="35">
        <v>0</v>
      </c>
      <c r="Z46" s="35">
        <v>0</v>
      </c>
      <c r="AA46" s="35">
        <v>0</v>
      </c>
      <c r="AB46" s="35">
        <v>0</v>
      </c>
      <c r="AC46" s="35">
        <v>0</v>
      </c>
      <c r="AD46" s="35">
        <v>0</v>
      </c>
      <c r="AE46" s="35">
        <v>0</v>
      </c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</row>
    <row r="47" spans="1:170" s="12" customFormat="1" ht="90" x14ac:dyDescent="0.25">
      <c r="A47" s="9" t="s">
        <v>43</v>
      </c>
      <c r="B47" s="7" t="s">
        <v>44</v>
      </c>
      <c r="C47" s="9">
        <v>11510</v>
      </c>
      <c r="D47" s="7" t="s">
        <v>44</v>
      </c>
      <c r="E47" s="7" t="s">
        <v>45</v>
      </c>
      <c r="F47" s="7" t="s">
        <v>132</v>
      </c>
      <c r="G47" s="29" t="s">
        <v>45</v>
      </c>
      <c r="H47" s="7" t="s">
        <v>53</v>
      </c>
      <c r="I47" s="28">
        <v>21101</v>
      </c>
      <c r="J47" s="14" t="s">
        <v>151</v>
      </c>
      <c r="K47" s="11" t="s">
        <v>130</v>
      </c>
      <c r="L47" s="11" t="s">
        <v>131</v>
      </c>
      <c r="M47" s="38"/>
      <c r="N47" s="38"/>
      <c r="O47" s="11" t="s">
        <v>47</v>
      </c>
      <c r="P47" s="16">
        <v>2</v>
      </c>
      <c r="Q47" s="15">
        <v>7</v>
      </c>
      <c r="R47" s="8" t="s">
        <v>48</v>
      </c>
      <c r="S47" s="26">
        <f t="shared" si="14"/>
        <v>14</v>
      </c>
      <c r="T47" s="35">
        <v>0</v>
      </c>
      <c r="U47" s="35">
        <v>0</v>
      </c>
      <c r="V47" s="35">
        <v>0</v>
      </c>
      <c r="W47" s="35">
        <v>0</v>
      </c>
      <c r="X47" s="15">
        <f t="shared" si="4"/>
        <v>14</v>
      </c>
      <c r="Y47" s="35">
        <v>0</v>
      </c>
      <c r="Z47" s="35">
        <v>0</v>
      </c>
      <c r="AA47" s="35">
        <v>0</v>
      </c>
      <c r="AB47" s="35">
        <v>0</v>
      </c>
      <c r="AC47" s="35">
        <v>0</v>
      </c>
      <c r="AD47" s="35">
        <v>0</v>
      </c>
      <c r="AE47" s="35">
        <v>0</v>
      </c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</row>
    <row r="48" spans="1:170" s="12" customFormat="1" ht="90" x14ac:dyDescent="0.25">
      <c r="A48" s="9" t="s">
        <v>43</v>
      </c>
      <c r="B48" s="7" t="s">
        <v>44</v>
      </c>
      <c r="C48" s="9">
        <v>11510</v>
      </c>
      <c r="D48" s="7" t="s">
        <v>44</v>
      </c>
      <c r="E48" s="7" t="s">
        <v>45</v>
      </c>
      <c r="F48" s="7" t="s">
        <v>132</v>
      </c>
      <c r="G48" s="29" t="s">
        <v>45</v>
      </c>
      <c r="H48" s="7" t="s">
        <v>53</v>
      </c>
      <c r="I48" s="28">
        <v>21101</v>
      </c>
      <c r="J48" s="14" t="s">
        <v>151</v>
      </c>
      <c r="K48" s="11" t="s">
        <v>65</v>
      </c>
      <c r="L48" s="11" t="s">
        <v>66</v>
      </c>
      <c r="M48" s="38"/>
      <c r="N48" s="38"/>
      <c r="O48" s="11" t="s">
        <v>47</v>
      </c>
      <c r="P48" s="16">
        <v>1</v>
      </c>
      <c r="Q48" s="15">
        <v>244</v>
      </c>
      <c r="R48" s="8" t="s">
        <v>48</v>
      </c>
      <c r="S48" s="26">
        <f t="shared" si="14"/>
        <v>244</v>
      </c>
      <c r="T48" s="35">
        <v>0</v>
      </c>
      <c r="U48" s="35">
        <v>0</v>
      </c>
      <c r="V48" s="35">
        <v>0</v>
      </c>
      <c r="W48" s="35">
        <v>0</v>
      </c>
      <c r="X48" s="15">
        <f t="shared" si="4"/>
        <v>244</v>
      </c>
      <c r="Y48" s="35">
        <v>0</v>
      </c>
      <c r="Z48" s="35">
        <v>0</v>
      </c>
      <c r="AA48" s="35">
        <v>0</v>
      </c>
      <c r="AB48" s="35">
        <v>0</v>
      </c>
      <c r="AC48" s="35">
        <v>0</v>
      </c>
      <c r="AD48" s="35">
        <v>0</v>
      </c>
      <c r="AE48" s="35">
        <v>0</v>
      </c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</row>
    <row r="49" spans="1:170" s="12" customFormat="1" ht="90" x14ac:dyDescent="0.25">
      <c r="A49" s="9" t="s">
        <v>43</v>
      </c>
      <c r="B49" s="7" t="s">
        <v>44</v>
      </c>
      <c r="C49" s="9">
        <v>11510</v>
      </c>
      <c r="D49" s="7" t="s">
        <v>44</v>
      </c>
      <c r="E49" s="7" t="s">
        <v>45</v>
      </c>
      <c r="F49" s="7" t="s">
        <v>132</v>
      </c>
      <c r="G49" s="29" t="s">
        <v>45</v>
      </c>
      <c r="H49" s="7" t="s">
        <v>53</v>
      </c>
      <c r="I49" s="28">
        <v>21101</v>
      </c>
      <c r="J49" s="14" t="s">
        <v>151</v>
      </c>
      <c r="K49" s="11" t="s">
        <v>62</v>
      </c>
      <c r="L49" s="11" t="s">
        <v>63</v>
      </c>
      <c r="M49" s="38"/>
      <c r="N49" s="38"/>
      <c r="O49" s="11" t="s">
        <v>47</v>
      </c>
      <c r="P49" s="16">
        <v>2</v>
      </c>
      <c r="Q49" s="15">
        <v>219</v>
      </c>
      <c r="R49" s="8" t="s">
        <v>48</v>
      </c>
      <c r="S49" s="26">
        <f t="shared" si="14"/>
        <v>438</v>
      </c>
      <c r="T49" s="35">
        <v>0</v>
      </c>
      <c r="U49" s="35">
        <v>0</v>
      </c>
      <c r="V49" s="35">
        <v>0</v>
      </c>
      <c r="W49" s="35">
        <v>0</v>
      </c>
      <c r="X49" s="15">
        <f t="shared" si="4"/>
        <v>438</v>
      </c>
      <c r="Y49" s="35">
        <v>0</v>
      </c>
      <c r="Z49" s="35">
        <v>0</v>
      </c>
      <c r="AA49" s="35">
        <v>0</v>
      </c>
      <c r="AB49" s="35">
        <v>0</v>
      </c>
      <c r="AC49" s="35">
        <v>0</v>
      </c>
      <c r="AD49" s="35">
        <v>0</v>
      </c>
      <c r="AE49" s="35">
        <v>0</v>
      </c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</row>
    <row r="50" spans="1:170" s="12" customFormat="1" ht="90" x14ac:dyDescent="0.25">
      <c r="A50" s="9" t="s">
        <v>43</v>
      </c>
      <c r="B50" s="7" t="s">
        <v>44</v>
      </c>
      <c r="C50" s="9">
        <v>11510</v>
      </c>
      <c r="D50" s="7" t="s">
        <v>44</v>
      </c>
      <c r="E50" s="7" t="s">
        <v>45</v>
      </c>
      <c r="F50" s="7" t="s">
        <v>132</v>
      </c>
      <c r="G50" s="29" t="s">
        <v>45</v>
      </c>
      <c r="H50" s="7" t="s">
        <v>53</v>
      </c>
      <c r="I50" s="28">
        <v>22104</v>
      </c>
      <c r="J50" s="31" t="s">
        <v>151</v>
      </c>
      <c r="K50" s="11" t="s">
        <v>134</v>
      </c>
      <c r="L50" s="11" t="s">
        <v>135</v>
      </c>
      <c r="M50" s="38"/>
      <c r="N50" s="38"/>
      <c r="O50" s="11" t="s">
        <v>47</v>
      </c>
      <c r="P50" s="16">
        <v>1</v>
      </c>
      <c r="Q50" s="15">
        <v>21</v>
      </c>
      <c r="R50" s="8" t="s">
        <v>48</v>
      </c>
      <c r="S50" s="26">
        <f t="shared" ref="S50:S58" si="15">P50*Q50</f>
        <v>21</v>
      </c>
      <c r="T50" s="35">
        <v>0</v>
      </c>
      <c r="U50" s="35">
        <v>0</v>
      </c>
      <c r="V50" s="35">
        <v>0</v>
      </c>
      <c r="W50" s="35">
        <v>0</v>
      </c>
      <c r="X50" s="15">
        <f t="shared" si="4"/>
        <v>21</v>
      </c>
      <c r="Y50" s="35">
        <v>0</v>
      </c>
      <c r="Z50" s="35">
        <v>0</v>
      </c>
      <c r="AA50" s="35">
        <v>0</v>
      </c>
      <c r="AB50" s="35">
        <v>0</v>
      </c>
      <c r="AC50" s="35">
        <v>0</v>
      </c>
      <c r="AD50" s="35">
        <v>0</v>
      </c>
      <c r="AE50" s="35">
        <v>0</v>
      </c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</row>
    <row r="51" spans="1:170" s="12" customFormat="1" ht="90" x14ac:dyDescent="0.25">
      <c r="A51" s="9" t="s">
        <v>43</v>
      </c>
      <c r="B51" s="7" t="s">
        <v>44</v>
      </c>
      <c r="C51" s="9">
        <v>11510</v>
      </c>
      <c r="D51" s="7" t="s">
        <v>44</v>
      </c>
      <c r="E51" s="7" t="s">
        <v>45</v>
      </c>
      <c r="F51" s="7" t="s">
        <v>132</v>
      </c>
      <c r="G51" s="29" t="s">
        <v>45</v>
      </c>
      <c r="H51" s="7" t="s">
        <v>53</v>
      </c>
      <c r="I51" s="28">
        <v>22104</v>
      </c>
      <c r="J51" s="31" t="s">
        <v>151</v>
      </c>
      <c r="K51" s="11" t="s">
        <v>136</v>
      </c>
      <c r="L51" s="11" t="s">
        <v>137</v>
      </c>
      <c r="M51" s="38"/>
      <c r="N51" s="38"/>
      <c r="O51" s="11" t="s">
        <v>47</v>
      </c>
      <c r="P51" s="16">
        <v>2</v>
      </c>
      <c r="Q51" s="15">
        <v>128</v>
      </c>
      <c r="R51" s="8" t="s">
        <v>48</v>
      </c>
      <c r="S51" s="26">
        <f t="shared" si="15"/>
        <v>256</v>
      </c>
      <c r="T51" s="35">
        <v>0</v>
      </c>
      <c r="U51" s="35">
        <v>0</v>
      </c>
      <c r="V51" s="35">
        <v>0</v>
      </c>
      <c r="W51" s="35">
        <v>0</v>
      </c>
      <c r="X51" s="15">
        <f t="shared" si="4"/>
        <v>256</v>
      </c>
      <c r="Y51" s="35">
        <v>0</v>
      </c>
      <c r="Z51" s="35">
        <v>0</v>
      </c>
      <c r="AA51" s="35">
        <v>0</v>
      </c>
      <c r="AB51" s="35">
        <v>0</v>
      </c>
      <c r="AC51" s="35">
        <v>0</v>
      </c>
      <c r="AD51" s="35">
        <v>0</v>
      </c>
      <c r="AE51" s="35">
        <v>0</v>
      </c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</row>
    <row r="52" spans="1:170" s="12" customFormat="1" ht="90" x14ac:dyDescent="0.25">
      <c r="A52" s="9" t="s">
        <v>43</v>
      </c>
      <c r="B52" s="7" t="s">
        <v>44</v>
      </c>
      <c r="C52" s="9">
        <v>11510</v>
      </c>
      <c r="D52" s="7" t="s">
        <v>44</v>
      </c>
      <c r="E52" s="7" t="s">
        <v>45</v>
      </c>
      <c r="F52" s="7" t="s">
        <v>132</v>
      </c>
      <c r="G52" s="29" t="s">
        <v>45</v>
      </c>
      <c r="H52" s="7" t="s">
        <v>53</v>
      </c>
      <c r="I52" s="28">
        <v>22104</v>
      </c>
      <c r="J52" s="31" t="s">
        <v>151</v>
      </c>
      <c r="K52" s="11" t="s">
        <v>138</v>
      </c>
      <c r="L52" s="11" t="s">
        <v>139</v>
      </c>
      <c r="M52" s="38"/>
      <c r="N52" s="38"/>
      <c r="O52" s="11" t="s">
        <v>47</v>
      </c>
      <c r="P52" s="16">
        <v>1</v>
      </c>
      <c r="Q52" s="15">
        <v>89</v>
      </c>
      <c r="R52" s="8" t="s">
        <v>48</v>
      </c>
      <c r="S52" s="26">
        <f t="shared" si="15"/>
        <v>89</v>
      </c>
      <c r="T52" s="35">
        <v>0</v>
      </c>
      <c r="U52" s="35">
        <v>0</v>
      </c>
      <c r="V52" s="35">
        <v>0</v>
      </c>
      <c r="W52" s="35">
        <v>0</v>
      </c>
      <c r="X52" s="15">
        <f t="shared" si="4"/>
        <v>89</v>
      </c>
      <c r="Y52" s="35">
        <v>0</v>
      </c>
      <c r="Z52" s="35">
        <v>0</v>
      </c>
      <c r="AA52" s="35">
        <v>0</v>
      </c>
      <c r="AB52" s="35">
        <v>0</v>
      </c>
      <c r="AC52" s="35">
        <v>0</v>
      </c>
      <c r="AD52" s="35">
        <v>0</v>
      </c>
      <c r="AE52" s="35">
        <v>0</v>
      </c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</row>
    <row r="53" spans="1:170" s="12" customFormat="1" ht="90" x14ac:dyDescent="0.25">
      <c r="A53" s="9" t="s">
        <v>43</v>
      </c>
      <c r="B53" s="7" t="s">
        <v>44</v>
      </c>
      <c r="C53" s="9">
        <v>11510</v>
      </c>
      <c r="D53" s="7" t="s">
        <v>44</v>
      </c>
      <c r="E53" s="7" t="s">
        <v>45</v>
      </c>
      <c r="F53" s="7" t="s">
        <v>49</v>
      </c>
      <c r="G53" s="29" t="s">
        <v>45</v>
      </c>
      <c r="H53" s="7" t="s">
        <v>50</v>
      </c>
      <c r="I53" s="28">
        <v>21101</v>
      </c>
      <c r="J53" s="14" t="s">
        <v>151</v>
      </c>
      <c r="K53" s="11" t="s">
        <v>140</v>
      </c>
      <c r="L53" s="11" t="s">
        <v>141</v>
      </c>
      <c r="M53" s="38"/>
      <c r="N53" s="38"/>
      <c r="O53" s="11" t="s">
        <v>47</v>
      </c>
      <c r="P53" s="16">
        <v>20</v>
      </c>
      <c r="Q53" s="15">
        <v>49</v>
      </c>
      <c r="R53" s="8" t="s">
        <v>48</v>
      </c>
      <c r="S53" s="26">
        <f t="shared" si="15"/>
        <v>980</v>
      </c>
      <c r="T53" s="35">
        <v>0</v>
      </c>
      <c r="U53" s="35">
        <v>0</v>
      </c>
      <c r="V53" s="35">
        <v>0</v>
      </c>
      <c r="W53" s="35">
        <v>0</v>
      </c>
      <c r="X53" s="15">
        <f t="shared" si="4"/>
        <v>980</v>
      </c>
      <c r="Y53" s="35">
        <v>0</v>
      </c>
      <c r="Z53" s="35">
        <v>0</v>
      </c>
      <c r="AA53" s="35">
        <v>0</v>
      </c>
      <c r="AB53" s="35">
        <v>0</v>
      </c>
      <c r="AC53" s="35">
        <v>0</v>
      </c>
      <c r="AD53" s="35">
        <v>0</v>
      </c>
      <c r="AE53" s="35">
        <v>0</v>
      </c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</row>
    <row r="54" spans="1:170" s="12" customFormat="1" ht="90" x14ac:dyDescent="0.25">
      <c r="A54" s="9" t="s">
        <v>43</v>
      </c>
      <c r="B54" s="7" t="s">
        <v>44</v>
      </c>
      <c r="C54" s="9">
        <v>11510</v>
      </c>
      <c r="D54" s="7" t="s">
        <v>44</v>
      </c>
      <c r="E54" s="7" t="s">
        <v>45</v>
      </c>
      <c r="F54" s="7" t="s">
        <v>49</v>
      </c>
      <c r="G54" s="29" t="s">
        <v>45</v>
      </c>
      <c r="H54" s="7" t="s">
        <v>50</v>
      </c>
      <c r="I54" s="28">
        <v>21101</v>
      </c>
      <c r="J54" s="14" t="s">
        <v>151</v>
      </c>
      <c r="K54" s="11" t="s">
        <v>142</v>
      </c>
      <c r="L54" s="11" t="s">
        <v>143</v>
      </c>
      <c r="M54" s="38"/>
      <c r="N54" s="38"/>
      <c r="O54" s="11" t="s">
        <v>47</v>
      </c>
      <c r="P54" s="16">
        <v>2</v>
      </c>
      <c r="Q54" s="15">
        <v>1326</v>
      </c>
      <c r="R54" s="8" t="s">
        <v>48</v>
      </c>
      <c r="S54" s="26">
        <f t="shared" si="15"/>
        <v>2652</v>
      </c>
      <c r="T54" s="35">
        <v>0</v>
      </c>
      <c r="U54" s="35">
        <v>0</v>
      </c>
      <c r="V54" s="35">
        <v>0</v>
      </c>
      <c r="W54" s="35">
        <v>0</v>
      </c>
      <c r="X54" s="15">
        <f t="shared" si="4"/>
        <v>2652</v>
      </c>
      <c r="Y54" s="35">
        <v>0</v>
      </c>
      <c r="Z54" s="35">
        <v>0</v>
      </c>
      <c r="AA54" s="35">
        <v>0</v>
      </c>
      <c r="AB54" s="35">
        <v>0</v>
      </c>
      <c r="AC54" s="35">
        <v>0</v>
      </c>
      <c r="AD54" s="35">
        <v>0</v>
      </c>
      <c r="AE54" s="35">
        <v>0</v>
      </c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7"/>
      <c r="CS54" s="37"/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  <c r="EO54" s="37"/>
      <c r="EP54" s="37"/>
      <c r="EQ54" s="37"/>
      <c r="ER54" s="37"/>
      <c r="ES54" s="37"/>
      <c r="ET54" s="37"/>
      <c r="EU54" s="37"/>
      <c r="EV54" s="37"/>
      <c r="EW54" s="37"/>
      <c r="EX54" s="37"/>
      <c r="EY54" s="37"/>
      <c r="EZ54" s="37"/>
      <c r="FA54" s="37"/>
      <c r="FB54" s="37"/>
      <c r="FC54" s="37"/>
      <c r="FD54" s="37"/>
      <c r="FE54" s="37"/>
      <c r="FF54" s="37"/>
      <c r="FG54" s="37"/>
      <c r="FH54" s="37"/>
      <c r="FI54" s="37"/>
      <c r="FJ54" s="37"/>
      <c r="FK54" s="37"/>
      <c r="FL54" s="37"/>
      <c r="FM54" s="37"/>
      <c r="FN54" s="37"/>
    </row>
    <row r="55" spans="1:170" s="12" customFormat="1" ht="90" x14ac:dyDescent="0.25">
      <c r="A55" s="9" t="s">
        <v>43</v>
      </c>
      <c r="B55" s="7" t="s">
        <v>44</v>
      </c>
      <c r="C55" s="9">
        <v>11510</v>
      </c>
      <c r="D55" s="7" t="s">
        <v>44</v>
      </c>
      <c r="E55" s="7" t="s">
        <v>45</v>
      </c>
      <c r="F55" s="7" t="s">
        <v>49</v>
      </c>
      <c r="G55" s="29" t="s">
        <v>45</v>
      </c>
      <c r="H55" s="7" t="s">
        <v>50</v>
      </c>
      <c r="I55" s="28">
        <v>21101</v>
      </c>
      <c r="J55" s="14" t="s">
        <v>151</v>
      </c>
      <c r="K55" s="11" t="s">
        <v>144</v>
      </c>
      <c r="L55" s="14" t="s">
        <v>145</v>
      </c>
      <c r="M55" s="38"/>
      <c r="N55" s="38"/>
      <c r="O55" s="11" t="s">
        <v>47</v>
      </c>
      <c r="P55" s="16">
        <v>4</v>
      </c>
      <c r="Q55" s="15">
        <v>45</v>
      </c>
      <c r="R55" s="8" t="s">
        <v>48</v>
      </c>
      <c r="S55" s="26">
        <f t="shared" si="15"/>
        <v>180</v>
      </c>
      <c r="T55" s="35">
        <v>0</v>
      </c>
      <c r="U55" s="35">
        <v>0</v>
      </c>
      <c r="V55" s="35">
        <v>0</v>
      </c>
      <c r="W55" s="35">
        <v>0</v>
      </c>
      <c r="X55" s="15">
        <f t="shared" si="4"/>
        <v>180</v>
      </c>
      <c r="Y55" s="35">
        <v>0</v>
      </c>
      <c r="Z55" s="35">
        <v>0</v>
      </c>
      <c r="AA55" s="35">
        <v>0</v>
      </c>
      <c r="AB55" s="35">
        <v>0</v>
      </c>
      <c r="AC55" s="35">
        <v>0</v>
      </c>
      <c r="AD55" s="35">
        <v>0</v>
      </c>
      <c r="AE55" s="35">
        <v>0</v>
      </c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</row>
    <row r="56" spans="1:170" s="12" customFormat="1" ht="90" x14ac:dyDescent="0.25">
      <c r="A56" s="9" t="s">
        <v>43</v>
      </c>
      <c r="B56" s="7" t="s">
        <v>44</v>
      </c>
      <c r="C56" s="9">
        <v>11510</v>
      </c>
      <c r="D56" s="7" t="s">
        <v>44</v>
      </c>
      <c r="E56" s="7" t="s">
        <v>45</v>
      </c>
      <c r="F56" s="7" t="s">
        <v>49</v>
      </c>
      <c r="G56" s="29" t="s">
        <v>45</v>
      </c>
      <c r="H56" s="7" t="s">
        <v>50</v>
      </c>
      <c r="I56" s="28">
        <v>21401</v>
      </c>
      <c r="J56" s="7" t="s">
        <v>151</v>
      </c>
      <c r="K56" s="11" t="s">
        <v>72</v>
      </c>
      <c r="L56" s="14" t="s">
        <v>73</v>
      </c>
      <c r="M56" s="38"/>
      <c r="N56" s="38"/>
      <c r="O56" s="11" t="s">
        <v>47</v>
      </c>
      <c r="P56" s="16">
        <v>2</v>
      </c>
      <c r="Q56" s="15">
        <v>79</v>
      </c>
      <c r="R56" s="8" t="s">
        <v>48</v>
      </c>
      <c r="S56" s="26">
        <f t="shared" si="15"/>
        <v>158</v>
      </c>
      <c r="T56" s="35">
        <v>0</v>
      </c>
      <c r="U56" s="35">
        <v>0</v>
      </c>
      <c r="V56" s="35">
        <v>0</v>
      </c>
      <c r="W56" s="35">
        <v>0</v>
      </c>
      <c r="X56" s="15">
        <f t="shared" si="4"/>
        <v>158</v>
      </c>
      <c r="Y56" s="35">
        <v>0</v>
      </c>
      <c r="Z56" s="35">
        <v>0</v>
      </c>
      <c r="AA56" s="35">
        <v>0</v>
      </c>
      <c r="AB56" s="35">
        <v>0</v>
      </c>
      <c r="AC56" s="35">
        <v>0</v>
      </c>
      <c r="AD56" s="35">
        <v>0</v>
      </c>
      <c r="AE56" s="35">
        <v>0</v>
      </c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7"/>
      <c r="CS56" s="37"/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7"/>
      <c r="EL56" s="37"/>
      <c r="EM56" s="37"/>
      <c r="EN56" s="37"/>
      <c r="EO56" s="37"/>
      <c r="EP56" s="37"/>
      <c r="EQ56" s="37"/>
      <c r="ER56" s="37"/>
      <c r="ES56" s="37"/>
      <c r="ET56" s="37"/>
      <c r="EU56" s="37"/>
      <c r="EV56" s="37"/>
      <c r="EW56" s="37"/>
      <c r="EX56" s="37"/>
      <c r="EY56" s="37"/>
      <c r="EZ56" s="37"/>
      <c r="FA56" s="37"/>
      <c r="FB56" s="37"/>
      <c r="FC56" s="37"/>
      <c r="FD56" s="37"/>
      <c r="FE56" s="37"/>
      <c r="FF56" s="37"/>
      <c r="FG56" s="37"/>
      <c r="FH56" s="37"/>
      <c r="FI56" s="37"/>
      <c r="FJ56" s="37"/>
      <c r="FK56" s="37"/>
      <c r="FL56" s="37"/>
      <c r="FM56" s="37"/>
      <c r="FN56" s="37"/>
    </row>
    <row r="57" spans="1:170" s="12" customFormat="1" ht="90" x14ac:dyDescent="0.25">
      <c r="A57" s="9" t="s">
        <v>43</v>
      </c>
      <c r="B57" s="7" t="s">
        <v>44</v>
      </c>
      <c r="C57" s="9">
        <v>11510</v>
      </c>
      <c r="D57" s="7" t="s">
        <v>44</v>
      </c>
      <c r="E57" s="7" t="s">
        <v>45</v>
      </c>
      <c r="F57" s="7" t="s">
        <v>49</v>
      </c>
      <c r="G57" s="29" t="s">
        <v>45</v>
      </c>
      <c r="H57" s="7" t="s">
        <v>50</v>
      </c>
      <c r="I57" s="28">
        <v>21401</v>
      </c>
      <c r="J57" s="7" t="s">
        <v>151</v>
      </c>
      <c r="K57" s="11" t="s">
        <v>146</v>
      </c>
      <c r="L57" s="14" t="s">
        <v>147</v>
      </c>
      <c r="M57" s="38"/>
      <c r="N57" s="38"/>
      <c r="O57" s="11" t="s">
        <v>47</v>
      </c>
      <c r="P57" s="16">
        <v>3</v>
      </c>
      <c r="Q57" s="15">
        <v>42</v>
      </c>
      <c r="R57" s="8" t="s">
        <v>48</v>
      </c>
      <c r="S57" s="26">
        <f t="shared" si="15"/>
        <v>126</v>
      </c>
      <c r="T57" s="35">
        <v>0</v>
      </c>
      <c r="U57" s="35">
        <v>0</v>
      </c>
      <c r="V57" s="35">
        <v>0</v>
      </c>
      <c r="W57" s="35">
        <v>0</v>
      </c>
      <c r="X57" s="15">
        <f t="shared" si="4"/>
        <v>126</v>
      </c>
      <c r="Y57" s="35">
        <v>0</v>
      </c>
      <c r="Z57" s="35">
        <v>0</v>
      </c>
      <c r="AA57" s="35">
        <v>0</v>
      </c>
      <c r="AB57" s="35">
        <v>0</v>
      </c>
      <c r="AC57" s="35">
        <v>0</v>
      </c>
      <c r="AD57" s="35">
        <v>0</v>
      </c>
      <c r="AE57" s="35">
        <v>0</v>
      </c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</row>
    <row r="58" spans="1:170" s="12" customFormat="1" ht="90" x14ac:dyDescent="0.25">
      <c r="A58" s="9" t="s">
        <v>43</v>
      </c>
      <c r="B58" s="7" t="s">
        <v>44</v>
      </c>
      <c r="C58" s="9">
        <v>11510</v>
      </c>
      <c r="D58" s="7" t="s">
        <v>44</v>
      </c>
      <c r="E58" s="7" t="s">
        <v>45</v>
      </c>
      <c r="F58" s="7" t="s">
        <v>49</v>
      </c>
      <c r="G58" s="29" t="s">
        <v>45</v>
      </c>
      <c r="H58" s="7" t="s">
        <v>50</v>
      </c>
      <c r="I58" s="9">
        <v>22104</v>
      </c>
      <c r="J58" s="7" t="s">
        <v>151</v>
      </c>
      <c r="K58" s="11" t="s">
        <v>88</v>
      </c>
      <c r="L58" s="11" t="s">
        <v>89</v>
      </c>
      <c r="M58" s="38"/>
      <c r="N58" s="38"/>
      <c r="O58" s="11" t="s">
        <v>47</v>
      </c>
      <c r="P58" s="16">
        <v>15</v>
      </c>
      <c r="Q58" s="15">
        <v>148</v>
      </c>
      <c r="R58" s="8" t="s">
        <v>48</v>
      </c>
      <c r="S58" s="26">
        <f t="shared" si="15"/>
        <v>2220</v>
      </c>
      <c r="T58" s="35">
        <v>0</v>
      </c>
      <c r="U58" s="35">
        <v>0</v>
      </c>
      <c r="V58" s="35">
        <v>0</v>
      </c>
      <c r="W58" s="35">
        <v>0</v>
      </c>
      <c r="X58" s="15">
        <f t="shared" si="4"/>
        <v>2220</v>
      </c>
      <c r="Y58" s="35">
        <v>0</v>
      </c>
      <c r="Z58" s="35">
        <v>0</v>
      </c>
      <c r="AA58" s="35">
        <v>0</v>
      </c>
      <c r="AB58" s="35">
        <v>0</v>
      </c>
      <c r="AC58" s="35">
        <v>0</v>
      </c>
      <c r="AD58" s="35">
        <v>0</v>
      </c>
      <c r="AE58" s="35">
        <v>0</v>
      </c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7"/>
      <c r="BT58" s="37"/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7"/>
      <c r="CS58" s="37"/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7"/>
      <c r="EL58" s="37"/>
      <c r="EM58" s="37"/>
      <c r="EN58" s="37"/>
      <c r="EO58" s="37"/>
      <c r="EP58" s="37"/>
      <c r="EQ58" s="37"/>
      <c r="ER58" s="37"/>
      <c r="ES58" s="37"/>
      <c r="ET58" s="37"/>
      <c r="EU58" s="37"/>
      <c r="EV58" s="37"/>
      <c r="EW58" s="37"/>
      <c r="EX58" s="37"/>
      <c r="EY58" s="37"/>
      <c r="EZ58" s="37"/>
      <c r="FA58" s="37"/>
      <c r="FB58" s="37"/>
      <c r="FC58" s="37"/>
      <c r="FD58" s="37"/>
      <c r="FE58" s="37"/>
      <c r="FF58" s="37"/>
      <c r="FG58" s="37"/>
      <c r="FH58" s="37"/>
      <c r="FI58" s="37"/>
      <c r="FJ58" s="37"/>
      <c r="FK58" s="37"/>
      <c r="FL58" s="37"/>
      <c r="FM58" s="37"/>
      <c r="FN58" s="37"/>
    </row>
    <row r="59" spans="1:170" s="12" customFormat="1" ht="135" x14ac:dyDescent="0.25">
      <c r="A59" s="9" t="s">
        <v>43</v>
      </c>
      <c r="B59" s="7" t="s">
        <v>44</v>
      </c>
      <c r="C59" s="9">
        <v>11510</v>
      </c>
      <c r="D59" s="7" t="s">
        <v>44</v>
      </c>
      <c r="E59" s="7" t="s">
        <v>45</v>
      </c>
      <c r="F59" s="7" t="s">
        <v>49</v>
      </c>
      <c r="G59" s="29" t="s">
        <v>45</v>
      </c>
      <c r="H59" s="7" t="s">
        <v>50</v>
      </c>
      <c r="I59" s="30">
        <v>26104</v>
      </c>
      <c r="J59" s="33" t="s">
        <v>155</v>
      </c>
      <c r="K59" s="11" t="s">
        <v>79</v>
      </c>
      <c r="L59" s="14" t="s">
        <v>80</v>
      </c>
      <c r="M59" s="38"/>
      <c r="N59" s="38"/>
      <c r="O59" s="11" t="s">
        <v>47</v>
      </c>
      <c r="P59" s="16">
        <v>1</v>
      </c>
      <c r="Q59" s="15">
        <v>3130</v>
      </c>
      <c r="R59" s="8" t="s">
        <v>48</v>
      </c>
      <c r="S59" s="26">
        <f t="shared" ref="S59" si="16">P59*Q59</f>
        <v>3130</v>
      </c>
      <c r="T59" s="35">
        <v>0</v>
      </c>
      <c r="U59" s="35">
        <v>0</v>
      </c>
      <c r="V59" s="35">
        <v>0</v>
      </c>
      <c r="W59" s="35">
        <v>0</v>
      </c>
      <c r="X59" s="15">
        <f t="shared" si="4"/>
        <v>3130</v>
      </c>
      <c r="Y59" s="35">
        <v>0</v>
      </c>
      <c r="Z59" s="35">
        <v>0</v>
      </c>
      <c r="AA59" s="35">
        <v>0</v>
      </c>
      <c r="AB59" s="35">
        <v>0</v>
      </c>
      <c r="AC59" s="35">
        <v>0</v>
      </c>
      <c r="AD59" s="35">
        <v>0</v>
      </c>
      <c r="AE59" s="35">
        <v>0</v>
      </c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</row>
    <row r="60" spans="1:170" s="36" customFormat="1" ht="67.5" x14ac:dyDescent="0.2">
      <c r="A60" s="9" t="s">
        <v>43</v>
      </c>
      <c r="B60" s="7" t="s">
        <v>44</v>
      </c>
      <c r="C60" s="40">
        <v>51314</v>
      </c>
      <c r="D60" s="7" t="s">
        <v>44</v>
      </c>
      <c r="E60" s="7" t="s">
        <v>45</v>
      </c>
      <c r="F60" s="7" t="s">
        <v>46</v>
      </c>
      <c r="G60" s="29" t="s">
        <v>45</v>
      </c>
      <c r="H60" s="7" t="s">
        <v>53</v>
      </c>
      <c r="I60" s="30">
        <v>31401</v>
      </c>
      <c r="J60" s="33" t="s">
        <v>157</v>
      </c>
      <c r="K60" s="11"/>
      <c r="L60" s="41" t="s">
        <v>158</v>
      </c>
      <c r="M60" s="11"/>
      <c r="N60" s="11"/>
      <c r="O60" s="11" t="s">
        <v>47</v>
      </c>
      <c r="P60" s="16">
        <v>1</v>
      </c>
      <c r="Q60" s="15">
        <v>8942.9699999999993</v>
      </c>
      <c r="R60" s="8" t="s">
        <v>48</v>
      </c>
      <c r="S60" s="26">
        <f t="shared" ref="S60" si="17">P60*Q60</f>
        <v>8942.9699999999993</v>
      </c>
      <c r="T60" s="35">
        <v>0</v>
      </c>
      <c r="U60" s="35">
        <v>0</v>
      </c>
      <c r="V60" s="35">
        <v>0</v>
      </c>
      <c r="W60" s="35">
        <v>0</v>
      </c>
      <c r="X60" s="15">
        <f t="shared" ref="X60" si="18">S60</f>
        <v>8942.9699999999993</v>
      </c>
      <c r="Y60" s="35">
        <v>0</v>
      </c>
      <c r="Z60" s="35">
        <v>0</v>
      </c>
      <c r="AA60" s="35">
        <v>0</v>
      </c>
      <c r="AB60" s="35">
        <v>0</v>
      </c>
      <c r="AC60" s="35">
        <v>0</v>
      </c>
      <c r="AD60" s="35">
        <v>0</v>
      </c>
      <c r="AE60" s="35">
        <v>0</v>
      </c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25"/>
      <c r="CU60" s="25"/>
      <c r="CV60" s="25"/>
      <c r="CW60" s="25"/>
      <c r="CX60" s="25"/>
      <c r="CY60" s="25"/>
      <c r="CZ60" s="25"/>
      <c r="DA60" s="25"/>
      <c r="DB60" s="25"/>
      <c r="DC60" s="25"/>
      <c r="DD60" s="25"/>
      <c r="DE60" s="25"/>
      <c r="DF60" s="25"/>
      <c r="DG60" s="25"/>
      <c r="DH60" s="25"/>
      <c r="DI60" s="25"/>
      <c r="DJ60" s="25"/>
      <c r="DK60" s="25"/>
      <c r="DL60" s="25"/>
      <c r="DM60" s="25"/>
      <c r="DN60" s="25"/>
      <c r="DO60" s="25"/>
      <c r="DP60" s="25"/>
      <c r="DQ60" s="25"/>
      <c r="DR60" s="25"/>
      <c r="DS60" s="25"/>
      <c r="DT60" s="25"/>
      <c r="DU60" s="25"/>
      <c r="DV60" s="25"/>
      <c r="DW60" s="25"/>
      <c r="DX60" s="25"/>
      <c r="DY60" s="25"/>
      <c r="DZ60" s="25"/>
      <c r="EA60" s="25"/>
      <c r="EB60" s="25"/>
      <c r="EC60" s="25"/>
      <c r="ED60" s="25"/>
      <c r="EE60" s="25"/>
      <c r="EF60" s="25"/>
      <c r="EG60" s="25"/>
      <c r="EH60" s="25"/>
      <c r="EI60" s="25"/>
      <c r="EJ60" s="25"/>
      <c r="EK60" s="25"/>
      <c r="EL60" s="25"/>
      <c r="EM60" s="25"/>
      <c r="EN60" s="25"/>
      <c r="EO60" s="25"/>
      <c r="EP60" s="25"/>
      <c r="EQ60" s="25"/>
      <c r="ER60" s="25"/>
      <c r="ES60" s="25"/>
      <c r="ET60" s="25"/>
      <c r="EU60" s="25"/>
      <c r="EV60" s="25"/>
      <c r="EW60" s="25"/>
      <c r="EX60" s="25"/>
      <c r="EY60" s="25"/>
      <c r="EZ60" s="25"/>
      <c r="FA60" s="25"/>
      <c r="FB60" s="25"/>
      <c r="FC60" s="25"/>
      <c r="FD60" s="25"/>
      <c r="FE60" s="25"/>
      <c r="FF60" s="25"/>
      <c r="FG60" s="25"/>
      <c r="FH60" s="25"/>
      <c r="FI60" s="25"/>
      <c r="FJ60" s="25"/>
      <c r="FK60" s="25"/>
      <c r="FL60" s="25"/>
      <c r="FM60" s="25"/>
      <c r="FN60" s="25"/>
    </row>
    <row r="61" spans="1:170" s="36" customFormat="1" ht="56.25" x14ac:dyDescent="0.2">
      <c r="A61" s="9" t="s">
        <v>43</v>
      </c>
      <c r="B61" s="7" t="s">
        <v>44</v>
      </c>
      <c r="C61" s="40">
        <v>51316</v>
      </c>
      <c r="D61" s="7" t="s">
        <v>44</v>
      </c>
      <c r="E61" s="7" t="s">
        <v>45</v>
      </c>
      <c r="F61" s="7" t="s">
        <v>49</v>
      </c>
      <c r="G61" s="29" t="s">
        <v>160</v>
      </c>
      <c r="H61" s="7" t="s">
        <v>159</v>
      </c>
      <c r="I61" s="30">
        <v>31602</v>
      </c>
      <c r="J61" s="33" t="s">
        <v>162</v>
      </c>
      <c r="K61" s="11"/>
      <c r="L61" s="41" t="s">
        <v>161</v>
      </c>
      <c r="M61" s="11"/>
      <c r="N61" s="11"/>
      <c r="O61" s="11" t="s">
        <v>47</v>
      </c>
      <c r="P61" s="16">
        <v>1</v>
      </c>
      <c r="Q61" s="15">
        <v>299</v>
      </c>
      <c r="R61" s="8" t="s">
        <v>48</v>
      </c>
      <c r="S61" s="26">
        <f t="shared" ref="S61" si="19">P61*Q61</f>
        <v>299</v>
      </c>
      <c r="T61" s="35">
        <v>0</v>
      </c>
      <c r="U61" s="35">
        <v>0</v>
      </c>
      <c r="V61" s="35">
        <v>0</v>
      </c>
      <c r="W61" s="35">
        <v>0</v>
      </c>
      <c r="X61" s="15">
        <f t="shared" ref="X61" si="20">S61</f>
        <v>299</v>
      </c>
      <c r="Y61" s="35">
        <v>0</v>
      </c>
      <c r="Z61" s="35">
        <v>0</v>
      </c>
      <c r="AA61" s="35">
        <v>0</v>
      </c>
      <c r="AB61" s="35">
        <v>0</v>
      </c>
      <c r="AC61" s="35">
        <v>0</v>
      </c>
      <c r="AD61" s="35">
        <v>0</v>
      </c>
      <c r="AE61" s="35">
        <v>0</v>
      </c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</row>
    <row r="62" spans="1:170" s="36" customFormat="1" ht="78.75" x14ac:dyDescent="0.2">
      <c r="A62" s="9" t="s">
        <v>43</v>
      </c>
      <c r="B62" s="7" t="s">
        <v>44</v>
      </c>
      <c r="C62" s="40">
        <v>51326</v>
      </c>
      <c r="D62" s="7" t="s">
        <v>44</v>
      </c>
      <c r="E62" s="7" t="s">
        <v>45</v>
      </c>
      <c r="F62" s="7" t="s">
        <v>46</v>
      </c>
      <c r="G62" s="29" t="s">
        <v>45</v>
      </c>
      <c r="H62" s="7" t="s">
        <v>53</v>
      </c>
      <c r="I62" s="30">
        <v>32601</v>
      </c>
      <c r="J62" s="34" t="s">
        <v>163</v>
      </c>
      <c r="K62" s="11"/>
      <c r="L62" s="41" t="s">
        <v>164</v>
      </c>
      <c r="M62" s="11"/>
      <c r="N62" s="11"/>
      <c r="O62" s="11" t="s">
        <v>47</v>
      </c>
      <c r="P62" s="16">
        <v>1</v>
      </c>
      <c r="Q62" s="15">
        <v>1194.8699999999999</v>
      </c>
      <c r="R62" s="8" t="s">
        <v>48</v>
      </c>
      <c r="S62" s="26">
        <f t="shared" ref="S62:S65" si="21">P62*Q62</f>
        <v>1194.8699999999999</v>
      </c>
      <c r="T62" s="35">
        <v>0</v>
      </c>
      <c r="U62" s="35">
        <v>0</v>
      </c>
      <c r="V62" s="35">
        <v>0</v>
      </c>
      <c r="W62" s="35">
        <v>0</v>
      </c>
      <c r="X62" s="15">
        <f t="shared" ref="X62:X65" si="22">S62</f>
        <v>1194.8699999999999</v>
      </c>
      <c r="Y62" s="35">
        <v>0</v>
      </c>
      <c r="Z62" s="35">
        <v>0</v>
      </c>
      <c r="AA62" s="35">
        <v>0</v>
      </c>
      <c r="AB62" s="35">
        <v>0</v>
      </c>
      <c r="AC62" s="35">
        <v>0</v>
      </c>
      <c r="AD62" s="35">
        <v>0</v>
      </c>
      <c r="AE62" s="35">
        <v>0</v>
      </c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</row>
    <row r="63" spans="1:170" s="36" customFormat="1" ht="78.75" x14ac:dyDescent="0.2">
      <c r="A63" s="9" t="s">
        <v>43</v>
      </c>
      <c r="B63" s="7" t="s">
        <v>44</v>
      </c>
      <c r="C63" s="40">
        <v>51326</v>
      </c>
      <c r="D63" s="7" t="s">
        <v>44</v>
      </c>
      <c r="E63" s="7" t="s">
        <v>45</v>
      </c>
      <c r="F63" s="7" t="s">
        <v>49</v>
      </c>
      <c r="G63" s="29" t="s">
        <v>45</v>
      </c>
      <c r="H63" s="7" t="s">
        <v>53</v>
      </c>
      <c r="I63" s="30">
        <v>32601</v>
      </c>
      <c r="J63" s="34" t="s">
        <v>163</v>
      </c>
      <c r="K63" s="11"/>
      <c r="L63" s="41" t="s">
        <v>165</v>
      </c>
      <c r="M63" s="11"/>
      <c r="N63" s="11"/>
      <c r="O63" s="11" t="s">
        <v>47</v>
      </c>
      <c r="P63" s="16">
        <v>1</v>
      </c>
      <c r="Q63" s="15">
        <v>170.13</v>
      </c>
      <c r="R63" s="8" t="s">
        <v>48</v>
      </c>
      <c r="S63" s="26">
        <f t="shared" si="21"/>
        <v>170.13</v>
      </c>
      <c r="T63" s="35">
        <v>0</v>
      </c>
      <c r="U63" s="35">
        <v>0</v>
      </c>
      <c r="V63" s="35">
        <v>0</v>
      </c>
      <c r="W63" s="35">
        <v>0</v>
      </c>
      <c r="X63" s="15">
        <f t="shared" si="22"/>
        <v>170.13</v>
      </c>
      <c r="Y63" s="35">
        <v>0</v>
      </c>
      <c r="Z63" s="35">
        <v>0</v>
      </c>
      <c r="AA63" s="35">
        <v>0</v>
      </c>
      <c r="AB63" s="35">
        <v>0</v>
      </c>
      <c r="AC63" s="35">
        <v>0</v>
      </c>
      <c r="AD63" s="35">
        <v>0</v>
      </c>
      <c r="AE63" s="35">
        <v>0</v>
      </c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</row>
    <row r="64" spans="1:170" s="36" customFormat="1" ht="78.75" x14ac:dyDescent="0.2">
      <c r="A64" s="9" t="s">
        <v>43</v>
      </c>
      <c r="B64" s="7" t="s">
        <v>44</v>
      </c>
      <c r="C64" s="40">
        <v>51326</v>
      </c>
      <c r="D64" s="7" t="s">
        <v>44</v>
      </c>
      <c r="E64" s="7" t="s">
        <v>45</v>
      </c>
      <c r="F64" s="7" t="s">
        <v>54</v>
      </c>
      <c r="G64" s="29" t="s">
        <v>55</v>
      </c>
      <c r="H64" s="7" t="s">
        <v>53</v>
      </c>
      <c r="I64" s="30">
        <v>32601</v>
      </c>
      <c r="J64" s="34" t="s">
        <v>163</v>
      </c>
      <c r="K64" s="11"/>
      <c r="L64" s="41" t="s">
        <v>166</v>
      </c>
      <c r="M64" s="11"/>
      <c r="N64" s="11"/>
      <c r="O64" s="11" t="s">
        <v>47</v>
      </c>
      <c r="P64" s="16">
        <v>1</v>
      </c>
      <c r="Q64" s="15">
        <v>975.41</v>
      </c>
      <c r="R64" s="8" t="s">
        <v>48</v>
      </c>
      <c r="S64" s="26">
        <f t="shared" si="21"/>
        <v>975.41</v>
      </c>
      <c r="T64" s="35">
        <v>0</v>
      </c>
      <c r="U64" s="35">
        <v>0</v>
      </c>
      <c r="V64" s="35">
        <v>0</v>
      </c>
      <c r="W64" s="35">
        <v>0</v>
      </c>
      <c r="X64" s="15">
        <f t="shared" si="22"/>
        <v>975.41</v>
      </c>
      <c r="Y64" s="35">
        <v>0</v>
      </c>
      <c r="Z64" s="35">
        <v>0</v>
      </c>
      <c r="AA64" s="35">
        <v>0</v>
      </c>
      <c r="AB64" s="35">
        <v>0</v>
      </c>
      <c r="AC64" s="35">
        <v>0</v>
      </c>
      <c r="AD64" s="35">
        <v>0</v>
      </c>
      <c r="AE64" s="35">
        <v>0</v>
      </c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</row>
    <row r="65" spans="1:170" s="36" customFormat="1" ht="78.75" x14ac:dyDescent="0.2">
      <c r="A65" s="9" t="s">
        <v>43</v>
      </c>
      <c r="B65" s="7" t="s">
        <v>44</v>
      </c>
      <c r="C65" s="40">
        <v>51326</v>
      </c>
      <c r="D65" s="7" t="s">
        <v>44</v>
      </c>
      <c r="E65" s="7" t="s">
        <v>45</v>
      </c>
      <c r="F65" s="7" t="s">
        <v>46</v>
      </c>
      <c r="G65" s="29" t="s">
        <v>45</v>
      </c>
      <c r="H65" s="7" t="s">
        <v>53</v>
      </c>
      <c r="I65" s="30">
        <v>32601</v>
      </c>
      <c r="J65" s="34" t="s">
        <v>163</v>
      </c>
      <c r="K65" s="11"/>
      <c r="L65" s="41" t="s">
        <v>167</v>
      </c>
      <c r="M65" s="11"/>
      <c r="N65" s="11"/>
      <c r="O65" s="11" t="s">
        <v>47</v>
      </c>
      <c r="P65" s="16">
        <v>1</v>
      </c>
      <c r="Q65" s="15">
        <v>1058.23</v>
      </c>
      <c r="R65" s="8" t="s">
        <v>48</v>
      </c>
      <c r="S65" s="26">
        <f t="shared" si="21"/>
        <v>1058.23</v>
      </c>
      <c r="T65" s="35">
        <v>0</v>
      </c>
      <c r="U65" s="35">
        <v>0</v>
      </c>
      <c r="V65" s="35">
        <v>0</v>
      </c>
      <c r="W65" s="35">
        <v>0</v>
      </c>
      <c r="X65" s="15">
        <f t="shared" si="22"/>
        <v>1058.23</v>
      </c>
      <c r="Y65" s="35">
        <v>0</v>
      </c>
      <c r="Z65" s="35">
        <v>0</v>
      </c>
      <c r="AA65" s="35">
        <v>0</v>
      </c>
      <c r="AB65" s="35">
        <v>0</v>
      </c>
      <c r="AC65" s="35">
        <v>0</v>
      </c>
      <c r="AD65" s="35">
        <v>0</v>
      </c>
      <c r="AE65" s="35">
        <v>0</v>
      </c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</row>
    <row r="66" spans="1:170" s="36" customFormat="1" ht="101.25" x14ac:dyDescent="0.2">
      <c r="A66" s="9" t="s">
        <v>43</v>
      </c>
      <c r="B66" s="7" t="s">
        <v>44</v>
      </c>
      <c r="C66" s="40">
        <v>51355</v>
      </c>
      <c r="D66" s="7" t="s">
        <v>44</v>
      </c>
      <c r="E66" s="7" t="s">
        <v>45</v>
      </c>
      <c r="F66" s="7" t="s">
        <v>46</v>
      </c>
      <c r="G66" s="29" t="s">
        <v>45</v>
      </c>
      <c r="H66" s="7" t="s">
        <v>53</v>
      </c>
      <c r="I66" s="30">
        <v>35501</v>
      </c>
      <c r="J66" s="34" t="s">
        <v>170</v>
      </c>
      <c r="K66" s="11"/>
      <c r="L66" s="41" t="s">
        <v>168</v>
      </c>
      <c r="M66" s="11"/>
      <c r="N66" s="11"/>
      <c r="O66" s="11" t="s">
        <v>47</v>
      </c>
      <c r="P66" s="16">
        <v>1</v>
      </c>
      <c r="Q66" s="15">
        <v>1000</v>
      </c>
      <c r="R66" s="8" t="s">
        <v>48</v>
      </c>
      <c r="S66" s="26">
        <f t="shared" ref="S66:S67" si="23">P66*Q66</f>
        <v>1000</v>
      </c>
      <c r="T66" s="35">
        <v>0</v>
      </c>
      <c r="U66" s="35">
        <v>0</v>
      </c>
      <c r="V66" s="35">
        <v>0</v>
      </c>
      <c r="W66" s="35">
        <v>0</v>
      </c>
      <c r="X66" s="15">
        <f t="shared" ref="X66:X67" si="24">S66</f>
        <v>1000</v>
      </c>
      <c r="Y66" s="35">
        <v>0</v>
      </c>
      <c r="Z66" s="35">
        <v>0</v>
      </c>
      <c r="AA66" s="35">
        <v>0</v>
      </c>
      <c r="AB66" s="35">
        <v>0</v>
      </c>
      <c r="AC66" s="35">
        <v>0</v>
      </c>
      <c r="AD66" s="35">
        <v>0</v>
      </c>
      <c r="AE66" s="35">
        <v>0</v>
      </c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</row>
    <row r="67" spans="1:170" s="36" customFormat="1" ht="101.25" x14ac:dyDescent="0.2">
      <c r="A67" s="9" t="s">
        <v>43</v>
      </c>
      <c r="B67" s="7" t="s">
        <v>44</v>
      </c>
      <c r="C67" s="40">
        <v>51355</v>
      </c>
      <c r="D67" s="7" t="s">
        <v>44</v>
      </c>
      <c r="E67" s="7" t="s">
        <v>45</v>
      </c>
      <c r="F67" s="7" t="s">
        <v>46</v>
      </c>
      <c r="G67" s="29" t="s">
        <v>45</v>
      </c>
      <c r="H67" s="7" t="s">
        <v>53</v>
      </c>
      <c r="I67" s="30">
        <v>35501</v>
      </c>
      <c r="J67" s="34" t="s">
        <v>170</v>
      </c>
      <c r="K67" s="11"/>
      <c r="L67" s="41" t="s">
        <v>169</v>
      </c>
      <c r="M67" s="11"/>
      <c r="N67" s="11"/>
      <c r="O67" s="11" t="s">
        <v>47</v>
      </c>
      <c r="P67" s="16">
        <v>1</v>
      </c>
      <c r="Q67" s="15">
        <v>1000</v>
      </c>
      <c r="R67" s="8" t="s">
        <v>48</v>
      </c>
      <c r="S67" s="26">
        <f t="shared" si="23"/>
        <v>1000</v>
      </c>
      <c r="T67" s="35">
        <v>0</v>
      </c>
      <c r="U67" s="35">
        <v>0</v>
      </c>
      <c r="V67" s="35">
        <v>0</v>
      </c>
      <c r="W67" s="35">
        <v>0</v>
      </c>
      <c r="X67" s="15">
        <f t="shared" si="24"/>
        <v>1000</v>
      </c>
      <c r="Y67" s="35">
        <v>0</v>
      </c>
      <c r="Z67" s="35">
        <v>0</v>
      </c>
      <c r="AA67" s="35">
        <v>0</v>
      </c>
      <c r="AB67" s="35">
        <v>0</v>
      </c>
      <c r="AC67" s="35">
        <v>0</v>
      </c>
      <c r="AD67" s="35">
        <v>0</v>
      </c>
      <c r="AE67" s="35">
        <v>0</v>
      </c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</row>
    <row r="69" spans="1:170" s="49" customFormat="1" ht="33.75" x14ac:dyDescent="0.25">
      <c r="A69" s="11" t="s">
        <v>171</v>
      </c>
      <c r="B69" s="11" t="s">
        <v>172</v>
      </c>
      <c r="C69" s="11">
        <v>11510</v>
      </c>
      <c r="D69" s="11" t="s">
        <v>172</v>
      </c>
      <c r="E69" s="14" t="s">
        <v>45</v>
      </c>
      <c r="F69" s="14" t="s">
        <v>46</v>
      </c>
      <c r="G69" s="42" t="s">
        <v>45</v>
      </c>
      <c r="H69" s="14" t="s">
        <v>53</v>
      </c>
      <c r="I69" s="14">
        <v>21101</v>
      </c>
      <c r="J69" s="14" t="s">
        <v>173</v>
      </c>
      <c r="K69" s="14" t="s">
        <v>174</v>
      </c>
      <c r="L69" s="43" t="s">
        <v>175</v>
      </c>
      <c r="M69" s="44"/>
      <c r="N69" s="44"/>
      <c r="O69" s="14" t="s">
        <v>176</v>
      </c>
      <c r="P69" s="45">
        <v>4</v>
      </c>
      <c r="Q69" s="46">
        <v>78</v>
      </c>
      <c r="R69" s="8" t="s">
        <v>177</v>
      </c>
      <c r="S69" s="47">
        <f t="shared" ref="S69:S76" si="25">Q69*P69</f>
        <v>312</v>
      </c>
      <c r="T69" s="47">
        <v>0</v>
      </c>
      <c r="U69" s="47">
        <v>0</v>
      </c>
      <c r="V69" s="47">
        <v>0</v>
      </c>
      <c r="W69" s="47">
        <v>0</v>
      </c>
      <c r="X69" s="47">
        <v>312</v>
      </c>
      <c r="Y69" s="48">
        <v>0</v>
      </c>
      <c r="Z69" s="48">
        <v>0</v>
      </c>
      <c r="AA69" s="48">
        <v>0</v>
      </c>
      <c r="AB69" s="48">
        <v>0</v>
      </c>
      <c r="AC69" s="48">
        <v>0</v>
      </c>
      <c r="AD69" s="48">
        <v>0</v>
      </c>
      <c r="AE69" s="48">
        <v>0</v>
      </c>
    </row>
    <row r="70" spans="1:170" s="49" customFormat="1" ht="33.75" x14ac:dyDescent="0.25">
      <c r="A70" s="11" t="s">
        <v>171</v>
      </c>
      <c r="B70" s="11" t="s">
        <v>172</v>
      </c>
      <c r="C70" s="11">
        <v>11510</v>
      </c>
      <c r="D70" s="11" t="s">
        <v>172</v>
      </c>
      <c r="E70" s="14" t="s">
        <v>45</v>
      </c>
      <c r="F70" s="14" t="s">
        <v>46</v>
      </c>
      <c r="G70" s="42" t="s">
        <v>45</v>
      </c>
      <c r="H70" s="14" t="s">
        <v>53</v>
      </c>
      <c r="I70" s="14">
        <v>21101</v>
      </c>
      <c r="J70" s="14" t="s">
        <v>173</v>
      </c>
      <c r="K70" s="14" t="s">
        <v>178</v>
      </c>
      <c r="L70" s="43" t="s">
        <v>179</v>
      </c>
      <c r="M70" s="44"/>
      <c r="N70" s="44"/>
      <c r="O70" s="14" t="s">
        <v>180</v>
      </c>
      <c r="P70" s="45">
        <v>3</v>
      </c>
      <c r="Q70" s="46">
        <v>20</v>
      </c>
      <c r="R70" s="8" t="s">
        <v>177</v>
      </c>
      <c r="S70" s="47">
        <f t="shared" si="25"/>
        <v>60</v>
      </c>
      <c r="T70" s="47">
        <v>0</v>
      </c>
      <c r="U70" s="47">
        <v>0</v>
      </c>
      <c r="V70" s="47">
        <v>0</v>
      </c>
      <c r="W70" s="47">
        <v>0</v>
      </c>
      <c r="X70" s="47">
        <v>60</v>
      </c>
      <c r="Y70" s="48">
        <v>0</v>
      </c>
      <c r="Z70" s="48">
        <v>0</v>
      </c>
      <c r="AA70" s="48">
        <v>0</v>
      </c>
      <c r="AB70" s="48">
        <v>0</v>
      </c>
      <c r="AC70" s="48">
        <v>0</v>
      </c>
      <c r="AD70" s="48">
        <v>0</v>
      </c>
      <c r="AE70" s="48">
        <v>0</v>
      </c>
    </row>
    <row r="71" spans="1:170" s="49" customFormat="1" ht="33.75" x14ac:dyDescent="0.25">
      <c r="A71" s="11" t="s">
        <v>171</v>
      </c>
      <c r="B71" s="11" t="s">
        <v>172</v>
      </c>
      <c r="C71" s="11">
        <v>11510</v>
      </c>
      <c r="D71" s="11" t="s">
        <v>172</v>
      </c>
      <c r="E71" s="14" t="s">
        <v>45</v>
      </c>
      <c r="F71" s="14" t="s">
        <v>46</v>
      </c>
      <c r="G71" s="42" t="s">
        <v>45</v>
      </c>
      <c r="H71" s="14" t="s">
        <v>53</v>
      </c>
      <c r="I71" s="14">
        <v>21101</v>
      </c>
      <c r="J71" s="14" t="s">
        <v>173</v>
      </c>
      <c r="K71" s="14" t="s">
        <v>181</v>
      </c>
      <c r="L71" s="43" t="s">
        <v>182</v>
      </c>
      <c r="M71" s="44"/>
      <c r="N71" s="44"/>
      <c r="O71" s="14" t="s">
        <v>180</v>
      </c>
      <c r="P71" s="45">
        <v>5</v>
      </c>
      <c r="Q71" s="46">
        <v>80</v>
      </c>
      <c r="R71" s="8" t="s">
        <v>177</v>
      </c>
      <c r="S71" s="47">
        <f t="shared" si="25"/>
        <v>400</v>
      </c>
      <c r="T71" s="47">
        <v>0</v>
      </c>
      <c r="U71" s="47">
        <v>0</v>
      </c>
      <c r="V71" s="47">
        <v>0</v>
      </c>
      <c r="W71" s="47">
        <v>0</v>
      </c>
      <c r="X71" s="47">
        <v>400</v>
      </c>
      <c r="Y71" s="48">
        <v>0</v>
      </c>
      <c r="Z71" s="48">
        <v>0</v>
      </c>
      <c r="AA71" s="48">
        <v>0</v>
      </c>
      <c r="AB71" s="48">
        <v>0</v>
      </c>
      <c r="AC71" s="48">
        <v>0</v>
      </c>
      <c r="AD71" s="48">
        <v>0</v>
      </c>
      <c r="AE71" s="48">
        <v>0</v>
      </c>
    </row>
    <row r="72" spans="1:170" s="49" customFormat="1" ht="33.75" x14ac:dyDescent="0.25">
      <c r="A72" s="11" t="s">
        <v>171</v>
      </c>
      <c r="B72" s="11" t="s">
        <v>172</v>
      </c>
      <c r="C72" s="11">
        <v>11510</v>
      </c>
      <c r="D72" s="11" t="s">
        <v>172</v>
      </c>
      <c r="E72" s="14" t="s">
        <v>45</v>
      </c>
      <c r="F72" s="14" t="s">
        <v>46</v>
      </c>
      <c r="G72" s="42" t="s">
        <v>45</v>
      </c>
      <c r="H72" s="14" t="s">
        <v>53</v>
      </c>
      <c r="I72" s="14">
        <v>21101</v>
      </c>
      <c r="J72" s="14" t="s">
        <v>173</v>
      </c>
      <c r="K72" s="14" t="s">
        <v>67</v>
      </c>
      <c r="L72" s="43" t="s">
        <v>183</v>
      </c>
      <c r="M72" s="44"/>
      <c r="N72" s="44"/>
      <c r="O72" s="14" t="s">
        <v>180</v>
      </c>
      <c r="P72" s="45">
        <v>15</v>
      </c>
      <c r="Q72" s="46">
        <v>124.38</v>
      </c>
      <c r="R72" s="8" t="s">
        <v>177</v>
      </c>
      <c r="S72" s="47">
        <f t="shared" si="25"/>
        <v>1865.6999999999998</v>
      </c>
      <c r="T72" s="47">
        <v>0</v>
      </c>
      <c r="U72" s="47">
        <v>0</v>
      </c>
      <c r="V72" s="47">
        <v>0</v>
      </c>
      <c r="W72" s="47">
        <v>0</v>
      </c>
      <c r="X72" s="47">
        <v>1856.7</v>
      </c>
      <c r="Y72" s="48">
        <v>0</v>
      </c>
      <c r="Z72" s="48">
        <v>0</v>
      </c>
      <c r="AA72" s="48">
        <v>0</v>
      </c>
      <c r="AB72" s="48">
        <v>0</v>
      </c>
      <c r="AC72" s="48">
        <v>0</v>
      </c>
      <c r="AD72" s="48">
        <v>0</v>
      </c>
      <c r="AE72" s="48">
        <v>0</v>
      </c>
    </row>
    <row r="73" spans="1:170" s="49" customFormat="1" ht="33.75" x14ac:dyDescent="0.25">
      <c r="A73" s="11" t="s">
        <v>171</v>
      </c>
      <c r="B73" s="11" t="s">
        <v>172</v>
      </c>
      <c r="C73" s="11">
        <v>11510</v>
      </c>
      <c r="D73" s="11" t="s">
        <v>172</v>
      </c>
      <c r="E73" s="14" t="s">
        <v>45</v>
      </c>
      <c r="F73" s="14" t="s">
        <v>46</v>
      </c>
      <c r="G73" s="42" t="s">
        <v>45</v>
      </c>
      <c r="H73" s="14" t="s">
        <v>53</v>
      </c>
      <c r="I73" s="14">
        <v>21101</v>
      </c>
      <c r="J73" s="14" t="s">
        <v>173</v>
      </c>
      <c r="K73" s="14" t="s">
        <v>184</v>
      </c>
      <c r="L73" s="43" t="s">
        <v>185</v>
      </c>
      <c r="M73" s="44"/>
      <c r="N73" s="44"/>
      <c r="O73" s="14" t="s">
        <v>180</v>
      </c>
      <c r="P73" s="45">
        <v>20</v>
      </c>
      <c r="Q73" s="46">
        <v>33.700000000000003</v>
      </c>
      <c r="R73" s="8" t="s">
        <v>177</v>
      </c>
      <c r="S73" s="47">
        <f t="shared" si="25"/>
        <v>674</v>
      </c>
      <c r="T73" s="47">
        <v>0</v>
      </c>
      <c r="U73" s="47">
        <v>0</v>
      </c>
      <c r="V73" s="47">
        <v>0</v>
      </c>
      <c r="W73" s="47">
        <v>0</v>
      </c>
      <c r="X73" s="47">
        <v>674</v>
      </c>
      <c r="Y73" s="48">
        <v>0</v>
      </c>
      <c r="Z73" s="48">
        <v>0</v>
      </c>
      <c r="AA73" s="48">
        <v>0</v>
      </c>
      <c r="AB73" s="48">
        <v>0</v>
      </c>
      <c r="AC73" s="48">
        <v>0</v>
      </c>
      <c r="AD73" s="48">
        <v>0</v>
      </c>
      <c r="AE73" s="48">
        <v>0</v>
      </c>
    </row>
    <row r="74" spans="1:170" s="49" customFormat="1" ht="33.75" x14ac:dyDescent="0.25">
      <c r="A74" s="11" t="s">
        <v>171</v>
      </c>
      <c r="B74" s="11" t="s">
        <v>172</v>
      </c>
      <c r="C74" s="11">
        <v>11510</v>
      </c>
      <c r="D74" s="11" t="s">
        <v>172</v>
      </c>
      <c r="E74" s="14" t="s">
        <v>45</v>
      </c>
      <c r="F74" s="14" t="s">
        <v>46</v>
      </c>
      <c r="G74" s="42" t="s">
        <v>45</v>
      </c>
      <c r="H74" s="14" t="s">
        <v>53</v>
      </c>
      <c r="I74" s="14">
        <v>21101</v>
      </c>
      <c r="J74" s="14" t="s">
        <v>173</v>
      </c>
      <c r="K74" s="14" t="s">
        <v>186</v>
      </c>
      <c r="L74" s="43" t="s">
        <v>187</v>
      </c>
      <c r="M74" s="44"/>
      <c r="N74" s="44"/>
      <c r="O74" s="14" t="s">
        <v>180</v>
      </c>
      <c r="P74" s="45">
        <v>1</v>
      </c>
      <c r="Q74" s="46">
        <v>24.5</v>
      </c>
      <c r="R74" s="8" t="s">
        <v>177</v>
      </c>
      <c r="S74" s="47">
        <f t="shared" si="25"/>
        <v>24.5</v>
      </c>
      <c r="T74" s="47">
        <v>0</v>
      </c>
      <c r="U74" s="47">
        <v>0</v>
      </c>
      <c r="V74" s="47">
        <v>0</v>
      </c>
      <c r="W74" s="47">
        <v>0</v>
      </c>
      <c r="X74" s="47">
        <v>24.5</v>
      </c>
      <c r="Y74" s="48">
        <v>0</v>
      </c>
      <c r="Z74" s="48">
        <v>0</v>
      </c>
      <c r="AA74" s="48">
        <v>0</v>
      </c>
      <c r="AB74" s="48">
        <v>0</v>
      </c>
      <c r="AC74" s="48">
        <v>0</v>
      </c>
      <c r="AD74" s="48">
        <v>0</v>
      </c>
      <c r="AE74" s="48">
        <v>0</v>
      </c>
    </row>
    <row r="75" spans="1:170" s="49" customFormat="1" ht="33.75" x14ac:dyDescent="0.25">
      <c r="A75" s="11" t="s">
        <v>171</v>
      </c>
      <c r="B75" s="11" t="s">
        <v>172</v>
      </c>
      <c r="C75" s="11">
        <v>11510</v>
      </c>
      <c r="D75" s="11" t="s">
        <v>172</v>
      </c>
      <c r="E75" s="14" t="s">
        <v>45</v>
      </c>
      <c r="F75" s="14" t="s">
        <v>46</v>
      </c>
      <c r="G75" s="42" t="s">
        <v>45</v>
      </c>
      <c r="H75" s="14" t="s">
        <v>53</v>
      </c>
      <c r="I75" s="14">
        <v>21101</v>
      </c>
      <c r="J75" s="14" t="s">
        <v>173</v>
      </c>
      <c r="K75" s="14" t="s">
        <v>186</v>
      </c>
      <c r="L75" s="43" t="s">
        <v>187</v>
      </c>
      <c r="M75" s="44"/>
      <c r="N75" s="44"/>
      <c r="O75" s="14" t="s">
        <v>180</v>
      </c>
      <c r="P75" s="45">
        <v>1</v>
      </c>
      <c r="Q75" s="46">
        <v>24.5</v>
      </c>
      <c r="R75" s="8" t="s">
        <v>177</v>
      </c>
      <c r="S75" s="47">
        <f t="shared" si="25"/>
        <v>24.5</v>
      </c>
      <c r="T75" s="47">
        <v>0</v>
      </c>
      <c r="U75" s="47">
        <v>0</v>
      </c>
      <c r="V75" s="47">
        <v>0</v>
      </c>
      <c r="W75" s="47">
        <v>0</v>
      </c>
      <c r="X75" s="47">
        <v>24.5</v>
      </c>
      <c r="Y75" s="48">
        <v>0</v>
      </c>
      <c r="Z75" s="48">
        <v>0</v>
      </c>
      <c r="AA75" s="48">
        <v>0</v>
      </c>
      <c r="AB75" s="48">
        <v>0</v>
      </c>
      <c r="AC75" s="48">
        <v>0</v>
      </c>
      <c r="AD75" s="48">
        <v>0</v>
      </c>
      <c r="AE75" s="48">
        <v>0</v>
      </c>
    </row>
    <row r="76" spans="1:170" s="49" customFormat="1" ht="33.75" x14ac:dyDescent="0.25">
      <c r="A76" s="11" t="s">
        <v>171</v>
      </c>
      <c r="B76" s="11" t="s">
        <v>172</v>
      </c>
      <c r="C76" s="11">
        <v>11510</v>
      </c>
      <c r="D76" s="11" t="s">
        <v>172</v>
      </c>
      <c r="E76" s="14" t="s">
        <v>45</v>
      </c>
      <c r="F76" s="14" t="s">
        <v>46</v>
      </c>
      <c r="G76" s="42" t="s">
        <v>45</v>
      </c>
      <c r="H76" s="14" t="s">
        <v>53</v>
      </c>
      <c r="I76" s="14">
        <v>21101</v>
      </c>
      <c r="J76" s="14" t="s">
        <v>173</v>
      </c>
      <c r="K76" s="14" t="s">
        <v>188</v>
      </c>
      <c r="L76" s="43" t="s">
        <v>189</v>
      </c>
      <c r="M76" s="44"/>
      <c r="N76" s="44"/>
      <c r="O76" s="14" t="s">
        <v>180</v>
      </c>
      <c r="P76" s="45">
        <v>2</v>
      </c>
      <c r="Q76" s="46">
        <v>619</v>
      </c>
      <c r="R76" s="8" t="s">
        <v>177</v>
      </c>
      <c r="S76" s="47">
        <f t="shared" si="25"/>
        <v>1238</v>
      </c>
      <c r="T76" s="47">
        <v>0</v>
      </c>
      <c r="U76" s="47">
        <v>0</v>
      </c>
      <c r="V76" s="47">
        <v>0</v>
      </c>
      <c r="W76" s="47">
        <v>0</v>
      </c>
      <c r="X76" s="47">
        <v>1238</v>
      </c>
      <c r="Y76" s="48">
        <v>0</v>
      </c>
      <c r="Z76" s="48">
        <v>0</v>
      </c>
      <c r="AA76" s="48">
        <v>0</v>
      </c>
      <c r="AB76" s="48">
        <v>0</v>
      </c>
      <c r="AC76" s="48">
        <v>0</v>
      </c>
      <c r="AD76" s="48">
        <v>0</v>
      </c>
      <c r="AE76" s="48">
        <v>0</v>
      </c>
    </row>
    <row r="77" spans="1:170" s="49" customFormat="1" ht="33.75" x14ac:dyDescent="0.25">
      <c r="A77" s="11" t="s">
        <v>171</v>
      </c>
      <c r="B77" s="11" t="s">
        <v>172</v>
      </c>
      <c r="C77" s="11">
        <v>11510</v>
      </c>
      <c r="D77" s="11" t="s">
        <v>172</v>
      </c>
      <c r="E77" s="14" t="s">
        <v>45</v>
      </c>
      <c r="F77" s="14" t="s">
        <v>46</v>
      </c>
      <c r="G77" s="42" t="s">
        <v>45</v>
      </c>
      <c r="H77" s="14" t="s">
        <v>53</v>
      </c>
      <c r="I77" s="14">
        <v>21101</v>
      </c>
      <c r="J77" s="14" t="s">
        <v>173</v>
      </c>
      <c r="K77" s="14" t="s">
        <v>190</v>
      </c>
      <c r="L77" s="43" t="s">
        <v>191</v>
      </c>
      <c r="M77" s="44"/>
      <c r="N77" s="44"/>
      <c r="O77" s="45" t="s">
        <v>192</v>
      </c>
      <c r="P77" s="49">
        <v>1</v>
      </c>
      <c r="Q77" s="46">
        <v>175</v>
      </c>
      <c r="R77" s="8" t="s">
        <v>177</v>
      </c>
      <c r="S77" s="47">
        <f>Q77*P77</f>
        <v>175</v>
      </c>
      <c r="T77" s="47">
        <v>0</v>
      </c>
      <c r="U77" s="47">
        <v>0</v>
      </c>
      <c r="V77" s="47">
        <v>0</v>
      </c>
      <c r="W77" s="47">
        <v>0</v>
      </c>
      <c r="X77" s="47">
        <v>175</v>
      </c>
      <c r="Y77" s="48">
        <v>0</v>
      </c>
      <c r="Z77" s="48">
        <v>0</v>
      </c>
      <c r="AA77" s="48">
        <v>0</v>
      </c>
      <c r="AB77" s="48">
        <v>0</v>
      </c>
      <c r="AC77" s="48">
        <v>0</v>
      </c>
      <c r="AD77" s="48">
        <v>0</v>
      </c>
      <c r="AE77" s="48">
        <v>0</v>
      </c>
    </row>
    <row r="78" spans="1:170" s="49" customFormat="1" ht="33.75" x14ac:dyDescent="0.25">
      <c r="A78" s="11" t="s">
        <v>171</v>
      </c>
      <c r="B78" s="11" t="s">
        <v>172</v>
      </c>
      <c r="C78" s="11">
        <v>11510</v>
      </c>
      <c r="D78" s="11" t="s">
        <v>172</v>
      </c>
      <c r="E78" s="14" t="s">
        <v>45</v>
      </c>
      <c r="F78" s="14" t="s">
        <v>46</v>
      </c>
      <c r="G78" s="42" t="s">
        <v>45</v>
      </c>
      <c r="H78" s="14" t="s">
        <v>53</v>
      </c>
      <c r="I78" s="14">
        <v>21101</v>
      </c>
      <c r="J78" s="14" t="s">
        <v>173</v>
      </c>
      <c r="K78" s="14" t="s">
        <v>140</v>
      </c>
      <c r="L78" s="43" t="s">
        <v>193</v>
      </c>
      <c r="M78" s="44"/>
      <c r="N78" s="44"/>
      <c r="O78" s="14" t="s">
        <v>180</v>
      </c>
      <c r="P78" s="45">
        <v>20</v>
      </c>
      <c r="Q78" s="46">
        <v>44.7</v>
      </c>
      <c r="R78" s="8" t="s">
        <v>177</v>
      </c>
      <c r="S78" s="47">
        <f t="shared" ref="S78:S79" si="26">Q78*P78</f>
        <v>894</v>
      </c>
      <c r="T78" s="47">
        <v>0</v>
      </c>
      <c r="U78" s="47">
        <v>0</v>
      </c>
      <c r="V78" s="47">
        <v>0</v>
      </c>
      <c r="W78" s="47">
        <v>0</v>
      </c>
      <c r="X78" s="47">
        <v>894</v>
      </c>
      <c r="Y78" s="48">
        <v>0</v>
      </c>
      <c r="Z78" s="48">
        <v>0</v>
      </c>
      <c r="AA78" s="48">
        <v>0</v>
      </c>
      <c r="AB78" s="48">
        <v>0</v>
      </c>
      <c r="AC78" s="48">
        <v>0</v>
      </c>
      <c r="AD78" s="48">
        <v>0</v>
      </c>
      <c r="AE78" s="48">
        <v>0</v>
      </c>
    </row>
    <row r="79" spans="1:170" s="51" customFormat="1" ht="90" x14ac:dyDescent="0.25">
      <c r="A79" s="11" t="s">
        <v>171</v>
      </c>
      <c r="B79" s="11" t="s">
        <v>172</v>
      </c>
      <c r="C79" s="11">
        <v>11510</v>
      </c>
      <c r="D79" s="11" t="s">
        <v>172</v>
      </c>
      <c r="E79" s="14" t="s">
        <v>45</v>
      </c>
      <c r="F79" s="14" t="s">
        <v>46</v>
      </c>
      <c r="G79" s="42" t="s">
        <v>45</v>
      </c>
      <c r="H79" s="14" t="s">
        <v>53</v>
      </c>
      <c r="I79" s="14">
        <v>29301</v>
      </c>
      <c r="J79" s="14" t="s">
        <v>194</v>
      </c>
      <c r="K79" s="14" t="s">
        <v>195</v>
      </c>
      <c r="L79" s="43" t="s">
        <v>196</v>
      </c>
      <c r="M79" s="50"/>
      <c r="N79" s="50"/>
      <c r="O79" s="14" t="s">
        <v>180</v>
      </c>
      <c r="P79" s="45">
        <v>2</v>
      </c>
      <c r="Q79" s="46">
        <v>3421</v>
      </c>
      <c r="R79" s="8" t="s">
        <v>177</v>
      </c>
      <c r="S79" s="47">
        <f t="shared" si="26"/>
        <v>6842</v>
      </c>
      <c r="T79" s="47">
        <v>0</v>
      </c>
      <c r="U79" s="47">
        <v>0</v>
      </c>
      <c r="V79" s="47">
        <v>0</v>
      </c>
      <c r="W79" s="47">
        <v>0</v>
      </c>
      <c r="X79" s="47">
        <v>6842</v>
      </c>
      <c r="Y79" s="48">
        <v>0</v>
      </c>
      <c r="Z79" s="48">
        <v>0</v>
      </c>
      <c r="AA79" s="48">
        <v>0</v>
      </c>
      <c r="AB79" s="48">
        <v>0</v>
      </c>
      <c r="AC79" s="48">
        <v>0</v>
      </c>
      <c r="AD79" s="48">
        <v>0</v>
      </c>
      <c r="AE79" s="48">
        <v>0</v>
      </c>
    </row>
    <row r="80" spans="1:170" s="53" customFormat="1" ht="33.75" x14ac:dyDescent="0.2">
      <c r="A80" s="11" t="s">
        <v>171</v>
      </c>
      <c r="B80" s="11" t="s">
        <v>172</v>
      </c>
      <c r="C80" s="11">
        <v>51314</v>
      </c>
      <c r="D80" s="11" t="s">
        <v>172</v>
      </c>
      <c r="E80" s="14" t="s">
        <v>45</v>
      </c>
      <c r="F80" s="14" t="s">
        <v>46</v>
      </c>
      <c r="G80" s="42" t="s">
        <v>45</v>
      </c>
      <c r="H80" s="14" t="s">
        <v>53</v>
      </c>
      <c r="I80" s="14">
        <v>31401</v>
      </c>
      <c r="J80" s="14" t="s">
        <v>197</v>
      </c>
      <c r="K80" s="14"/>
      <c r="L80" s="43" t="s">
        <v>198</v>
      </c>
      <c r="M80" s="52"/>
      <c r="N80" s="52"/>
      <c r="O80" s="14" t="s">
        <v>199</v>
      </c>
      <c r="P80" s="45">
        <v>1</v>
      </c>
      <c r="Q80" s="46">
        <v>787.65</v>
      </c>
      <c r="R80" s="8" t="s">
        <v>177</v>
      </c>
      <c r="S80" s="47">
        <f>P80*Q80</f>
        <v>787.65</v>
      </c>
      <c r="T80" s="47">
        <v>0</v>
      </c>
      <c r="U80" s="47">
        <v>0</v>
      </c>
      <c r="V80" s="47">
        <v>0</v>
      </c>
      <c r="W80" s="47">
        <v>0</v>
      </c>
      <c r="X80" s="47">
        <v>787.65</v>
      </c>
      <c r="Y80" s="48">
        <v>0</v>
      </c>
      <c r="Z80" s="48">
        <v>0</v>
      </c>
      <c r="AA80" s="48">
        <v>0</v>
      </c>
      <c r="AB80" s="48">
        <v>0</v>
      </c>
      <c r="AC80" s="48">
        <v>0</v>
      </c>
      <c r="AD80" s="48">
        <v>0</v>
      </c>
      <c r="AE80" s="48">
        <v>0</v>
      </c>
    </row>
    <row r="81" spans="1:170" s="51" customFormat="1" ht="33.75" x14ac:dyDescent="0.25">
      <c r="A81" s="11" t="s">
        <v>171</v>
      </c>
      <c r="B81" s="11" t="s">
        <v>172</v>
      </c>
      <c r="C81" s="11">
        <v>51326</v>
      </c>
      <c r="D81" s="11" t="s">
        <v>172</v>
      </c>
      <c r="E81" s="14" t="s">
        <v>45</v>
      </c>
      <c r="F81" s="14" t="s">
        <v>46</v>
      </c>
      <c r="G81" s="42" t="s">
        <v>45</v>
      </c>
      <c r="H81" s="14" t="s">
        <v>53</v>
      </c>
      <c r="I81" s="14">
        <v>32601</v>
      </c>
      <c r="J81" s="14" t="s">
        <v>200</v>
      </c>
      <c r="K81" s="14"/>
      <c r="L81" s="43" t="s">
        <v>201</v>
      </c>
      <c r="M81" s="50"/>
      <c r="N81" s="50"/>
      <c r="O81" s="14" t="s">
        <v>199</v>
      </c>
      <c r="P81" s="45">
        <v>1</v>
      </c>
      <c r="Q81" s="46">
        <v>1418.89</v>
      </c>
      <c r="R81" s="8" t="s">
        <v>177</v>
      </c>
      <c r="S81" s="47">
        <f>Q81*P81</f>
        <v>1418.89</v>
      </c>
      <c r="T81" s="47">
        <v>0</v>
      </c>
      <c r="U81" s="47">
        <v>0</v>
      </c>
      <c r="V81" s="47">
        <v>0</v>
      </c>
      <c r="W81" s="47">
        <v>0</v>
      </c>
      <c r="X81" s="47">
        <v>1418.89</v>
      </c>
      <c r="Y81" s="48">
        <v>0</v>
      </c>
      <c r="Z81" s="48">
        <v>0</v>
      </c>
      <c r="AA81" s="48">
        <v>0</v>
      </c>
      <c r="AB81" s="48">
        <v>0</v>
      </c>
      <c r="AC81" s="48">
        <v>0</v>
      </c>
      <c r="AD81" s="48">
        <v>0</v>
      </c>
      <c r="AE81" s="48">
        <v>0</v>
      </c>
    </row>
    <row r="82" spans="1:170" s="51" customFormat="1" ht="67.5" x14ac:dyDescent="0.25">
      <c r="A82" s="11" t="s">
        <v>171</v>
      </c>
      <c r="B82" s="11" t="s">
        <v>172</v>
      </c>
      <c r="C82" s="11">
        <v>51352</v>
      </c>
      <c r="D82" s="11" t="s">
        <v>172</v>
      </c>
      <c r="E82" s="14" t="s">
        <v>45</v>
      </c>
      <c r="F82" s="14" t="s">
        <v>46</v>
      </c>
      <c r="G82" s="42" t="s">
        <v>45</v>
      </c>
      <c r="H82" s="14" t="s">
        <v>159</v>
      </c>
      <c r="I82" s="14">
        <v>35201</v>
      </c>
      <c r="J82" s="14" t="s">
        <v>202</v>
      </c>
      <c r="K82" s="14"/>
      <c r="L82" s="43" t="s">
        <v>203</v>
      </c>
      <c r="M82" s="50"/>
      <c r="N82" s="50"/>
      <c r="O82" s="14" t="s">
        <v>199</v>
      </c>
      <c r="P82" s="45">
        <v>1</v>
      </c>
      <c r="Q82" s="46">
        <v>1086</v>
      </c>
      <c r="R82" s="8" t="s">
        <v>177</v>
      </c>
      <c r="S82" s="47">
        <f>P82*Q82</f>
        <v>1086</v>
      </c>
      <c r="T82" s="47">
        <v>0</v>
      </c>
      <c r="U82" s="47">
        <v>0</v>
      </c>
      <c r="V82" s="47">
        <v>0</v>
      </c>
      <c r="W82" s="47">
        <v>0</v>
      </c>
      <c r="X82" s="47">
        <v>1086</v>
      </c>
      <c r="Y82" s="48">
        <v>0</v>
      </c>
      <c r="Z82" s="48">
        <v>0</v>
      </c>
      <c r="AA82" s="48">
        <v>0</v>
      </c>
      <c r="AB82" s="48">
        <v>0</v>
      </c>
      <c r="AC82" s="48">
        <v>0</v>
      </c>
      <c r="AD82" s="48">
        <v>0</v>
      </c>
      <c r="AE82" s="48">
        <v>0</v>
      </c>
    </row>
    <row r="83" spans="1:170" s="51" customFormat="1" ht="22.5" x14ac:dyDescent="0.25">
      <c r="A83" s="11" t="s">
        <v>171</v>
      </c>
      <c r="B83" s="11" t="s">
        <v>172</v>
      </c>
      <c r="C83" s="11">
        <v>11510</v>
      </c>
      <c r="D83" s="11" t="s">
        <v>172</v>
      </c>
      <c r="E83" s="14" t="s">
        <v>45</v>
      </c>
      <c r="F83" s="14" t="s">
        <v>46</v>
      </c>
      <c r="G83" s="42" t="s">
        <v>204</v>
      </c>
      <c r="H83" s="14" t="s">
        <v>105</v>
      </c>
      <c r="I83" s="14">
        <v>21601</v>
      </c>
      <c r="J83" s="14" t="s">
        <v>150</v>
      </c>
      <c r="K83" s="14" t="s">
        <v>205</v>
      </c>
      <c r="L83" s="43" t="s">
        <v>206</v>
      </c>
      <c r="M83" s="50"/>
      <c r="N83" s="50"/>
      <c r="O83" s="14" t="s">
        <v>207</v>
      </c>
      <c r="P83" s="45">
        <v>60</v>
      </c>
      <c r="Q83" s="46">
        <v>70</v>
      </c>
      <c r="R83" s="8" t="s">
        <v>177</v>
      </c>
      <c r="S83" s="47">
        <f>Q83*P83</f>
        <v>4200</v>
      </c>
      <c r="T83" s="47">
        <v>0</v>
      </c>
      <c r="U83" s="47">
        <v>0</v>
      </c>
      <c r="V83" s="47">
        <v>0</v>
      </c>
      <c r="W83" s="47">
        <v>0</v>
      </c>
      <c r="X83" s="47">
        <v>4200</v>
      </c>
      <c r="Y83" s="48">
        <v>0</v>
      </c>
      <c r="Z83" s="48">
        <v>0</v>
      </c>
      <c r="AA83" s="48">
        <v>0</v>
      </c>
      <c r="AB83" s="48">
        <v>0</v>
      </c>
      <c r="AC83" s="48">
        <v>0</v>
      </c>
      <c r="AD83" s="48">
        <v>0</v>
      </c>
      <c r="AE83" s="48">
        <v>0</v>
      </c>
    </row>
    <row r="84" spans="1:170" s="51" customFormat="1" ht="45" x14ac:dyDescent="0.25">
      <c r="A84" s="11" t="s">
        <v>171</v>
      </c>
      <c r="B84" s="11" t="s">
        <v>172</v>
      </c>
      <c r="C84" s="11">
        <v>11510</v>
      </c>
      <c r="D84" s="11" t="s">
        <v>172</v>
      </c>
      <c r="E84" s="14" t="s">
        <v>45</v>
      </c>
      <c r="F84" s="14" t="s">
        <v>46</v>
      </c>
      <c r="G84" s="42" t="s">
        <v>204</v>
      </c>
      <c r="H84" s="14" t="s">
        <v>105</v>
      </c>
      <c r="I84" s="14">
        <v>25401</v>
      </c>
      <c r="J84" s="14" t="s">
        <v>153</v>
      </c>
      <c r="K84" s="14" t="s">
        <v>208</v>
      </c>
      <c r="L84" s="43" t="s">
        <v>209</v>
      </c>
      <c r="M84" s="52"/>
      <c r="N84" s="52"/>
      <c r="O84" s="14" t="s">
        <v>180</v>
      </c>
      <c r="P84" s="45">
        <v>250</v>
      </c>
      <c r="Q84" s="46">
        <v>13.58</v>
      </c>
      <c r="R84" s="8" t="s">
        <v>177</v>
      </c>
      <c r="S84" s="47">
        <f>P84*Q84</f>
        <v>3395</v>
      </c>
      <c r="T84" s="47">
        <v>0</v>
      </c>
      <c r="U84" s="47">
        <v>0</v>
      </c>
      <c r="V84" s="47">
        <v>0</v>
      </c>
      <c r="W84" s="47">
        <v>0</v>
      </c>
      <c r="X84" s="47">
        <v>3395</v>
      </c>
      <c r="Y84" s="48">
        <v>0</v>
      </c>
      <c r="Z84" s="48">
        <v>0</v>
      </c>
      <c r="AA84" s="48">
        <v>0</v>
      </c>
      <c r="AB84" s="48">
        <v>0</v>
      </c>
      <c r="AC84" s="48">
        <v>0</v>
      </c>
      <c r="AD84" s="48">
        <v>0</v>
      </c>
      <c r="AE84" s="48">
        <v>0</v>
      </c>
    </row>
    <row r="85" spans="1:170" s="51" customFormat="1" ht="45" x14ac:dyDescent="0.25">
      <c r="A85" s="11" t="s">
        <v>171</v>
      </c>
      <c r="B85" s="11" t="s">
        <v>172</v>
      </c>
      <c r="C85" s="11">
        <v>51358</v>
      </c>
      <c r="D85" s="11" t="s">
        <v>172</v>
      </c>
      <c r="E85" s="14" t="s">
        <v>45</v>
      </c>
      <c r="F85" s="14" t="s">
        <v>46</v>
      </c>
      <c r="G85" s="42" t="s">
        <v>204</v>
      </c>
      <c r="H85" s="14" t="s">
        <v>105</v>
      </c>
      <c r="I85" s="14">
        <v>35801</v>
      </c>
      <c r="J85" s="14" t="s">
        <v>210</v>
      </c>
      <c r="K85" s="14"/>
      <c r="L85" s="43" t="s">
        <v>211</v>
      </c>
      <c r="M85" s="50"/>
      <c r="N85" s="50"/>
      <c r="O85" s="14" t="s">
        <v>199</v>
      </c>
      <c r="P85" s="45">
        <v>1</v>
      </c>
      <c r="Q85" s="46">
        <v>1923.75</v>
      </c>
      <c r="R85" s="8" t="s">
        <v>177</v>
      </c>
      <c r="S85" s="47">
        <f>Q85*P85</f>
        <v>1923.75</v>
      </c>
      <c r="T85" s="47">
        <v>0</v>
      </c>
      <c r="U85" s="47">
        <v>0</v>
      </c>
      <c r="V85" s="47">
        <v>0</v>
      </c>
      <c r="W85" s="47">
        <v>0</v>
      </c>
      <c r="X85" s="47">
        <v>1923.75</v>
      </c>
      <c r="Y85" s="48">
        <v>0</v>
      </c>
      <c r="Z85" s="48">
        <v>0</v>
      </c>
      <c r="AA85" s="48">
        <v>0</v>
      </c>
      <c r="AB85" s="48">
        <v>0</v>
      </c>
      <c r="AC85" s="48">
        <v>0</v>
      </c>
      <c r="AD85" s="48">
        <v>0</v>
      </c>
      <c r="AE85" s="48">
        <v>0</v>
      </c>
    </row>
    <row r="86" spans="1:170" s="51" customFormat="1" ht="56.25" x14ac:dyDescent="0.25">
      <c r="A86" s="11" t="s">
        <v>171</v>
      </c>
      <c r="B86" s="11" t="s">
        <v>172</v>
      </c>
      <c r="C86" s="11">
        <v>11510</v>
      </c>
      <c r="D86" s="11" t="s">
        <v>172</v>
      </c>
      <c r="E86" s="14" t="s">
        <v>45</v>
      </c>
      <c r="F86" s="14" t="s">
        <v>54</v>
      </c>
      <c r="G86" s="42" t="s">
        <v>212</v>
      </c>
      <c r="H86" s="14" t="s">
        <v>213</v>
      </c>
      <c r="I86" s="14">
        <v>24901</v>
      </c>
      <c r="J86" s="14" t="s">
        <v>214</v>
      </c>
      <c r="K86" s="14" t="s">
        <v>215</v>
      </c>
      <c r="L86" s="43" t="s">
        <v>216</v>
      </c>
      <c r="M86" s="50"/>
      <c r="N86" s="50"/>
      <c r="O86" s="14" t="s">
        <v>180</v>
      </c>
      <c r="P86" s="45">
        <v>8</v>
      </c>
      <c r="Q86" s="46">
        <v>1856</v>
      </c>
      <c r="R86" s="8" t="s">
        <v>177</v>
      </c>
      <c r="S86" s="47">
        <f t="shared" ref="S86:S87" si="27">Q86*P86</f>
        <v>14848</v>
      </c>
      <c r="T86" s="47">
        <v>0</v>
      </c>
      <c r="U86" s="47">
        <v>234</v>
      </c>
      <c r="V86" s="47">
        <v>0</v>
      </c>
      <c r="W86" s="47">
        <v>0</v>
      </c>
      <c r="X86" s="47">
        <v>14848</v>
      </c>
      <c r="Y86" s="48">
        <v>0</v>
      </c>
      <c r="Z86" s="48">
        <v>0</v>
      </c>
      <c r="AA86" s="48">
        <v>0</v>
      </c>
      <c r="AB86" s="48">
        <v>0</v>
      </c>
      <c r="AC86" s="48">
        <v>0</v>
      </c>
      <c r="AD86" s="48">
        <v>0</v>
      </c>
      <c r="AE86" s="48">
        <v>0</v>
      </c>
    </row>
    <row r="87" spans="1:170" s="51" customFormat="1" ht="101.25" x14ac:dyDescent="0.25">
      <c r="A87" s="11" t="s">
        <v>171</v>
      </c>
      <c r="B87" s="11" t="s">
        <v>172</v>
      </c>
      <c r="C87" s="11">
        <v>51336</v>
      </c>
      <c r="D87" s="11" t="s">
        <v>172</v>
      </c>
      <c r="E87" s="14" t="s">
        <v>45</v>
      </c>
      <c r="F87" s="14" t="s">
        <v>54</v>
      </c>
      <c r="G87" s="42" t="s">
        <v>212</v>
      </c>
      <c r="H87" s="14" t="s">
        <v>213</v>
      </c>
      <c r="I87" s="14">
        <v>33604</v>
      </c>
      <c r="J87" s="14" t="s">
        <v>217</v>
      </c>
      <c r="K87" s="14"/>
      <c r="L87" s="43" t="s">
        <v>218</v>
      </c>
      <c r="M87" s="50"/>
      <c r="N87" s="50"/>
      <c r="O87" s="14" t="s">
        <v>180</v>
      </c>
      <c r="P87" s="45">
        <v>1</v>
      </c>
      <c r="Q87" s="46">
        <v>406</v>
      </c>
      <c r="R87" s="8" t="s">
        <v>177</v>
      </c>
      <c r="S87" s="47">
        <f t="shared" si="27"/>
        <v>406</v>
      </c>
      <c r="T87" s="47">
        <v>0</v>
      </c>
      <c r="U87" s="47">
        <v>234</v>
      </c>
      <c r="V87" s="47">
        <v>0</v>
      </c>
      <c r="W87" s="47">
        <v>0</v>
      </c>
      <c r="X87" s="47">
        <v>406</v>
      </c>
      <c r="Y87" s="48">
        <v>0</v>
      </c>
      <c r="Z87" s="48">
        <v>0</v>
      </c>
      <c r="AA87" s="48">
        <v>0</v>
      </c>
      <c r="AB87" s="48">
        <v>0</v>
      </c>
      <c r="AC87" s="48">
        <v>0</v>
      </c>
      <c r="AD87" s="48">
        <v>0</v>
      </c>
      <c r="AE87" s="48">
        <v>0</v>
      </c>
    </row>
    <row r="88" spans="1:170" s="51" customFormat="1" ht="101.25" x14ac:dyDescent="0.25">
      <c r="A88" s="11" t="s">
        <v>171</v>
      </c>
      <c r="B88" s="11" t="s">
        <v>172</v>
      </c>
      <c r="C88" s="11">
        <v>51336</v>
      </c>
      <c r="D88" s="11" t="s">
        <v>172</v>
      </c>
      <c r="E88" s="14" t="s">
        <v>45</v>
      </c>
      <c r="F88" s="14" t="s">
        <v>54</v>
      </c>
      <c r="G88" s="42" t="s">
        <v>212</v>
      </c>
      <c r="H88" s="14" t="s">
        <v>213</v>
      </c>
      <c r="I88" s="14">
        <v>33604</v>
      </c>
      <c r="J88" s="14" t="s">
        <v>217</v>
      </c>
      <c r="K88" s="14"/>
      <c r="L88" s="43" t="s">
        <v>219</v>
      </c>
      <c r="M88" s="52"/>
      <c r="N88" s="52"/>
      <c r="O88" s="14" t="s">
        <v>180</v>
      </c>
      <c r="P88" s="45">
        <v>1</v>
      </c>
      <c r="Q88" s="46">
        <v>306</v>
      </c>
      <c r="R88" s="8" t="s">
        <v>177</v>
      </c>
      <c r="S88" s="47">
        <v>3016</v>
      </c>
      <c r="T88" s="47">
        <v>0</v>
      </c>
      <c r="U88" s="47">
        <v>234</v>
      </c>
      <c r="V88" s="47">
        <v>0</v>
      </c>
      <c r="W88" s="47">
        <v>0</v>
      </c>
      <c r="X88" s="47">
        <v>3016</v>
      </c>
      <c r="Y88" s="48">
        <v>0</v>
      </c>
      <c r="Z88" s="48">
        <v>0</v>
      </c>
      <c r="AA88" s="48">
        <v>0</v>
      </c>
      <c r="AB88" s="48">
        <v>0</v>
      </c>
      <c r="AC88" s="48">
        <v>0</v>
      </c>
      <c r="AD88" s="48">
        <v>0</v>
      </c>
      <c r="AE88" s="48">
        <v>0</v>
      </c>
    </row>
    <row r="89" spans="1:170" ht="101.25" x14ac:dyDescent="0.25">
      <c r="A89" s="54" t="s">
        <v>171</v>
      </c>
      <c r="B89" s="14" t="s">
        <v>220</v>
      </c>
      <c r="C89" s="11">
        <v>11510</v>
      </c>
      <c r="D89" s="14" t="s">
        <v>220</v>
      </c>
      <c r="E89" s="11" t="s">
        <v>221</v>
      </c>
      <c r="F89" s="11" t="s">
        <v>46</v>
      </c>
      <c r="G89" s="11" t="s">
        <v>221</v>
      </c>
      <c r="H89" s="11" t="s">
        <v>53</v>
      </c>
      <c r="I89" s="11">
        <v>26104</v>
      </c>
      <c r="J89" s="43" t="s">
        <v>222</v>
      </c>
      <c r="K89" s="14" t="s">
        <v>223</v>
      </c>
      <c r="L89" s="43" t="s">
        <v>224</v>
      </c>
      <c r="M89" s="13"/>
      <c r="N89" s="13"/>
      <c r="O89" s="11" t="s">
        <v>47</v>
      </c>
      <c r="P89" s="13">
        <v>40</v>
      </c>
      <c r="Q89" s="46">
        <v>100</v>
      </c>
      <c r="R89" s="8" t="s">
        <v>48</v>
      </c>
      <c r="S89" s="55">
        <f t="shared" ref="S89:S127" si="28">P89*Q89</f>
        <v>4000</v>
      </c>
      <c r="T89" s="56" t="s">
        <v>225</v>
      </c>
      <c r="U89" s="56" t="s">
        <v>225</v>
      </c>
      <c r="V89" s="56" t="s">
        <v>225</v>
      </c>
      <c r="W89" s="56" t="s">
        <v>225</v>
      </c>
      <c r="X89" s="57">
        <v>4000</v>
      </c>
      <c r="Y89" s="56" t="s">
        <v>225</v>
      </c>
      <c r="Z89" s="56" t="s">
        <v>225</v>
      </c>
      <c r="AA89" s="56" t="s">
        <v>225</v>
      </c>
      <c r="AB89" s="56" t="s">
        <v>225</v>
      </c>
      <c r="AC89" s="56" t="s">
        <v>225</v>
      </c>
      <c r="AD89" s="56" t="s">
        <v>225</v>
      </c>
      <c r="AE89" s="56" t="s">
        <v>225</v>
      </c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</row>
    <row r="90" spans="1:170" ht="112.5" x14ac:dyDescent="0.25">
      <c r="A90" s="54" t="s">
        <v>171</v>
      </c>
      <c r="B90" s="14" t="s">
        <v>220</v>
      </c>
      <c r="C90" s="11">
        <v>11510</v>
      </c>
      <c r="D90" s="14" t="s">
        <v>220</v>
      </c>
      <c r="E90" s="11" t="s">
        <v>221</v>
      </c>
      <c r="F90" s="11" t="s">
        <v>46</v>
      </c>
      <c r="G90" s="11" t="s">
        <v>221</v>
      </c>
      <c r="H90" s="11" t="s">
        <v>213</v>
      </c>
      <c r="I90" s="11">
        <v>26102</v>
      </c>
      <c r="J90" s="43" t="s">
        <v>226</v>
      </c>
      <c r="K90" s="14" t="s">
        <v>227</v>
      </c>
      <c r="L90" s="43" t="s">
        <v>228</v>
      </c>
      <c r="M90" s="13"/>
      <c r="N90" s="13"/>
      <c r="O90" s="11" t="s">
        <v>47</v>
      </c>
      <c r="P90" s="13">
        <v>2</v>
      </c>
      <c r="Q90" s="46">
        <v>20</v>
      </c>
      <c r="R90" s="8" t="s">
        <v>48</v>
      </c>
      <c r="S90" s="55">
        <f t="shared" si="28"/>
        <v>40</v>
      </c>
      <c r="T90" s="56" t="s">
        <v>225</v>
      </c>
      <c r="U90" s="56" t="s">
        <v>225</v>
      </c>
      <c r="V90" s="56" t="s">
        <v>225</v>
      </c>
      <c r="W90" s="56" t="s">
        <v>225</v>
      </c>
      <c r="X90" s="57">
        <v>40</v>
      </c>
      <c r="Y90" s="56" t="s">
        <v>225</v>
      </c>
      <c r="Z90" s="56" t="s">
        <v>225</v>
      </c>
      <c r="AA90" s="56" t="s">
        <v>225</v>
      </c>
      <c r="AB90" s="56" t="s">
        <v>225</v>
      </c>
      <c r="AC90" s="56" t="s">
        <v>225</v>
      </c>
      <c r="AD90" s="56" t="s">
        <v>225</v>
      </c>
      <c r="AE90" s="56" t="s">
        <v>225</v>
      </c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</row>
    <row r="91" spans="1:170" ht="45" x14ac:dyDescent="0.25">
      <c r="A91" s="54" t="s">
        <v>171</v>
      </c>
      <c r="B91" s="14" t="s">
        <v>220</v>
      </c>
      <c r="C91" s="11">
        <v>11510</v>
      </c>
      <c r="D91" s="14" t="s">
        <v>220</v>
      </c>
      <c r="E91" s="11" t="s">
        <v>221</v>
      </c>
      <c r="F91" s="11" t="s">
        <v>46</v>
      </c>
      <c r="G91" s="11" t="s">
        <v>221</v>
      </c>
      <c r="H91" s="11" t="s">
        <v>213</v>
      </c>
      <c r="I91" s="11">
        <v>26102</v>
      </c>
      <c r="J91" s="43" t="s">
        <v>229</v>
      </c>
      <c r="K91" s="14" t="s">
        <v>230</v>
      </c>
      <c r="L91" s="43" t="s">
        <v>224</v>
      </c>
      <c r="M91" s="13"/>
      <c r="N91" s="13"/>
      <c r="O91" s="11" t="s">
        <v>47</v>
      </c>
      <c r="P91" s="13">
        <v>26</v>
      </c>
      <c r="Q91" s="46">
        <v>100</v>
      </c>
      <c r="R91" s="8" t="s">
        <v>48</v>
      </c>
      <c r="S91" s="55">
        <f t="shared" si="28"/>
        <v>2600</v>
      </c>
      <c r="T91" s="56" t="s">
        <v>225</v>
      </c>
      <c r="U91" s="56" t="s">
        <v>225</v>
      </c>
      <c r="V91" s="56" t="s">
        <v>225</v>
      </c>
      <c r="W91" s="56" t="s">
        <v>225</v>
      </c>
      <c r="X91" s="57">
        <v>2600</v>
      </c>
      <c r="Y91" s="56" t="s">
        <v>225</v>
      </c>
      <c r="Z91" s="56" t="s">
        <v>225</v>
      </c>
      <c r="AA91" s="56" t="s">
        <v>225</v>
      </c>
      <c r="AB91" s="56" t="s">
        <v>225</v>
      </c>
      <c r="AC91" s="56" t="s">
        <v>225</v>
      </c>
      <c r="AD91" s="56" t="s">
        <v>225</v>
      </c>
      <c r="AE91" s="56" t="s">
        <v>225</v>
      </c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</row>
    <row r="92" spans="1:170" ht="33.75" x14ac:dyDescent="0.25">
      <c r="A92" s="54" t="s">
        <v>171</v>
      </c>
      <c r="B92" s="14" t="s">
        <v>220</v>
      </c>
      <c r="C92" s="11">
        <v>11510</v>
      </c>
      <c r="D92" s="14" t="s">
        <v>220</v>
      </c>
      <c r="E92" s="11" t="s">
        <v>221</v>
      </c>
      <c r="F92" s="11" t="s">
        <v>46</v>
      </c>
      <c r="G92" s="11" t="s">
        <v>221</v>
      </c>
      <c r="H92" s="11" t="s">
        <v>53</v>
      </c>
      <c r="I92" s="11">
        <v>22106</v>
      </c>
      <c r="J92" s="43" t="s">
        <v>231</v>
      </c>
      <c r="K92" s="14" t="s">
        <v>10</v>
      </c>
      <c r="L92" s="43" t="s">
        <v>232</v>
      </c>
      <c r="M92" s="13"/>
      <c r="N92" s="13"/>
      <c r="O92" s="11" t="s">
        <v>47</v>
      </c>
      <c r="P92" s="13">
        <v>1</v>
      </c>
      <c r="Q92" s="46">
        <v>978.5</v>
      </c>
      <c r="R92" s="8" t="s">
        <v>48</v>
      </c>
      <c r="S92" s="55">
        <f t="shared" si="28"/>
        <v>978.5</v>
      </c>
      <c r="T92" s="56" t="s">
        <v>225</v>
      </c>
      <c r="U92" s="56" t="s">
        <v>225</v>
      </c>
      <c r="V92" s="56" t="s">
        <v>225</v>
      </c>
      <c r="W92" s="56" t="s">
        <v>225</v>
      </c>
      <c r="X92" s="57">
        <v>978.5</v>
      </c>
      <c r="Y92" s="56" t="s">
        <v>225</v>
      </c>
      <c r="Z92" s="56" t="s">
        <v>225</v>
      </c>
      <c r="AA92" s="56" t="s">
        <v>225</v>
      </c>
      <c r="AB92" s="56" t="s">
        <v>225</v>
      </c>
      <c r="AC92" s="56" t="s">
        <v>225</v>
      </c>
      <c r="AD92" s="56" t="s">
        <v>225</v>
      </c>
      <c r="AE92" s="56" t="s">
        <v>225</v>
      </c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</row>
    <row r="93" spans="1:170" ht="33.75" x14ac:dyDescent="0.25">
      <c r="A93" s="54" t="s">
        <v>171</v>
      </c>
      <c r="B93" s="14" t="s">
        <v>220</v>
      </c>
      <c r="C93" s="11">
        <v>11510</v>
      </c>
      <c r="D93" s="14" t="s">
        <v>220</v>
      </c>
      <c r="E93" s="11" t="s">
        <v>221</v>
      </c>
      <c r="F93" s="11" t="s">
        <v>83</v>
      </c>
      <c r="G93" s="11" t="s">
        <v>233</v>
      </c>
      <c r="H93" s="11" t="s">
        <v>53</v>
      </c>
      <c r="I93" s="11">
        <v>22106</v>
      </c>
      <c r="J93" s="43" t="s">
        <v>231</v>
      </c>
      <c r="K93" s="14" t="s">
        <v>10</v>
      </c>
      <c r="L93" s="43" t="s">
        <v>232</v>
      </c>
      <c r="M93" s="13"/>
      <c r="N93" s="13"/>
      <c r="O93" s="11" t="s">
        <v>47</v>
      </c>
      <c r="P93" s="13">
        <v>1</v>
      </c>
      <c r="Q93" s="46">
        <v>978.5</v>
      </c>
      <c r="R93" s="8" t="s">
        <v>48</v>
      </c>
      <c r="S93" s="55">
        <f t="shared" si="28"/>
        <v>978.5</v>
      </c>
      <c r="T93" s="56" t="s">
        <v>225</v>
      </c>
      <c r="U93" s="56" t="s">
        <v>225</v>
      </c>
      <c r="V93" s="56" t="s">
        <v>225</v>
      </c>
      <c r="W93" s="56" t="s">
        <v>225</v>
      </c>
      <c r="X93" s="57">
        <v>978.5</v>
      </c>
      <c r="Y93" s="56" t="s">
        <v>225</v>
      </c>
      <c r="Z93" s="56" t="s">
        <v>225</v>
      </c>
      <c r="AA93" s="56" t="s">
        <v>225</v>
      </c>
      <c r="AB93" s="56" t="s">
        <v>225</v>
      </c>
      <c r="AC93" s="56" t="s">
        <v>225</v>
      </c>
      <c r="AD93" s="56" t="s">
        <v>225</v>
      </c>
      <c r="AE93" s="56" t="s">
        <v>225</v>
      </c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</row>
    <row r="94" spans="1:170" ht="45" x14ac:dyDescent="0.25">
      <c r="A94" s="54" t="s">
        <v>171</v>
      </c>
      <c r="B94" s="14" t="s">
        <v>220</v>
      </c>
      <c r="C94" s="11">
        <v>11510</v>
      </c>
      <c r="D94" s="14" t="s">
        <v>220</v>
      </c>
      <c r="E94" s="11" t="s">
        <v>221</v>
      </c>
      <c r="F94" s="11" t="s">
        <v>54</v>
      </c>
      <c r="G94" s="58" t="s">
        <v>212</v>
      </c>
      <c r="H94" s="11" t="s">
        <v>105</v>
      </c>
      <c r="I94" s="11">
        <v>25401</v>
      </c>
      <c r="J94" s="43" t="s">
        <v>234</v>
      </c>
      <c r="K94" s="14" t="s">
        <v>235</v>
      </c>
      <c r="L94" s="43" t="s">
        <v>236</v>
      </c>
      <c r="M94" s="13"/>
      <c r="N94" s="13"/>
      <c r="O94" s="11" t="s">
        <v>47</v>
      </c>
      <c r="P94" s="13">
        <v>16</v>
      </c>
      <c r="Q94" s="46">
        <v>45.494999999999997</v>
      </c>
      <c r="R94" s="8" t="s">
        <v>48</v>
      </c>
      <c r="S94" s="55">
        <f t="shared" si="28"/>
        <v>727.92</v>
      </c>
      <c r="T94" s="56" t="s">
        <v>225</v>
      </c>
      <c r="U94" s="56" t="s">
        <v>225</v>
      </c>
      <c r="V94" s="56" t="s">
        <v>225</v>
      </c>
      <c r="W94" s="56" t="s">
        <v>225</v>
      </c>
      <c r="X94" s="57">
        <v>727.92</v>
      </c>
      <c r="Y94" s="56" t="s">
        <v>225</v>
      </c>
      <c r="Z94" s="56" t="s">
        <v>225</v>
      </c>
      <c r="AA94" s="56" t="s">
        <v>225</v>
      </c>
      <c r="AB94" s="56" t="s">
        <v>225</v>
      </c>
      <c r="AC94" s="56" t="s">
        <v>225</v>
      </c>
      <c r="AD94" s="56" t="s">
        <v>225</v>
      </c>
      <c r="AE94" s="56" t="s">
        <v>225</v>
      </c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</row>
    <row r="95" spans="1:170" ht="45" x14ac:dyDescent="0.25">
      <c r="A95" s="54" t="s">
        <v>171</v>
      </c>
      <c r="B95" s="14" t="s">
        <v>220</v>
      </c>
      <c r="C95" s="11">
        <v>11510</v>
      </c>
      <c r="D95" s="14" t="s">
        <v>220</v>
      </c>
      <c r="E95" s="11" t="s">
        <v>221</v>
      </c>
      <c r="F95" s="11" t="s">
        <v>46</v>
      </c>
      <c r="G95" s="11" t="s">
        <v>221</v>
      </c>
      <c r="H95" s="11" t="s">
        <v>53</v>
      </c>
      <c r="I95" s="11">
        <v>29401</v>
      </c>
      <c r="J95" s="43" t="s">
        <v>229</v>
      </c>
      <c r="K95" s="14" t="s">
        <v>237</v>
      </c>
      <c r="L95" s="43" t="s">
        <v>238</v>
      </c>
      <c r="M95" s="13"/>
      <c r="N95" s="13"/>
      <c r="O95" s="11" t="s">
        <v>47</v>
      </c>
      <c r="P95" s="13">
        <v>1</v>
      </c>
      <c r="Q95" s="46">
        <v>170</v>
      </c>
      <c r="R95" s="8" t="s">
        <v>48</v>
      </c>
      <c r="S95" s="55">
        <f t="shared" si="28"/>
        <v>170</v>
      </c>
      <c r="T95" s="56" t="s">
        <v>225</v>
      </c>
      <c r="U95" s="56" t="s">
        <v>225</v>
      </c>
      <c r="V95" s="56" t="s">
        <v>225</v>
      </c>
      <c r="W95" s="56" t="s">
        <v>225</v>
      </c>
      <c r="X95" s="57">
        <v>170</v>
      </c>
      <c r="Y95" s="56" t="s">
        <v>225</v>
      </c>
      <c r="Z95" s="56" t="s">
        <v>225</v>
      </c>
      <c r="AA95" s="56" t="s">
        <v>225</v>
      </c>
      <c r="AB95" s="56" t="s">
        <v>225</v>
      </c>
      <c r="AC95" s="56" t="s">
        <v>225</v>
      </c>
      <c r="AD95" s="56" t="s">
        <v>225</v>
      </c>
      <c r="AE95" s="56" t="s">
        <v>225</v>
      </c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</row>
    <row r="96" spans="1:170" ht="67.5" x14ac:dyDescent="0.25">
      <c r="A96" s="54" t="s">
        <v>171</v>
      </c>
      <c r="B96" s="14" t="s">
        <v>220</v>
      </c>
      <c r="C96" s="11">
        <v>11510</v>
      </c>
      <c r="D96" s="14" t="s">
        <v>220</v>
      </c>
      <c r="E96" s="11" t="s">
        <v>221</v>
      </c>
      <c r="F96" s="11" t="s">
        <v>46</v>
      </c>
      <c r="G96" s="11" t="s">
        <v>221</v>
      </c>
      <c r="H96" s="11" t="s">
        <v>53</v>
      </c>
      <c r="I96" s="11">
        <v>21401</v>
      </c>
      <c r="J96" s="43" t="s">
        <v>239</v>
      </c>
      <c r="K96" s="14" t="s">
        <v>72</v>
      </c>
      <c r="L96" s="43" t="s">
        <v>240</v>
      </c>
      <c r="M96" s="13"/>
      <c r="N96" s="13"/>
      <c r="O96" s="11" t="s">
        <v>47</v>
      </c>
      <c r="P96" s="13">
        <v>2</v>
      </c>
      <c r="Q96" s="46">
        <v>137</v>
      </c>
      <c r="R96" s="8" t="s">
        <v>48</v>
      </c>
      <c r="S96" s="55">
        <f t="shared" si="28"/>
        <v>274</v>
      </c>
      <c r="T96" s="56" t="s">
        <v>225</v>
      </c>
      <c r="U96" s="56" t="s">
        <v>225</v>
      </c>
      <c r="V96" s="56" t="s">
        <v>225</v>
      </c>
      <c r="W96" s="56" t="s">
        <v>225</v>
      </c>
      <c r="X96" s="57">
        <v>274</v>
      </c>
      <c r="Y96" s="56" t="s">
        <v>225</v>
      </c>
      <c r="Z96" s="56" t="s">
        <v>225</v>
      </c>
      <c r="AA96" s="56" t="s">
        <v>225</v>
      </c>
      <c r="AB96" s="56" t="s">
        <v>225</v>
      </c>
      <c r="AC96" s="56" t="s">
        <v>225</v>
      </c>
      <c r="AD96" s="56" t="s">
        <v>225</v>
      </c>
      <c r="AE96" s="56" t="s">
        <v>225</v>
      </c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</row>
    <row r="97" spans="1:170" ht="45" x14ac:dyDescent="0.25">
      <c r="A97" s="54" t="s">
        <v>171</v>
      </c>
      <c r="B97" s="14" t="s">
        <v>220</v>
      </c>
      <c r="C97" s="11">
        <v>11510</v>
      </c>
      <c r="D97" s="14" t="s">
        <v>220</v>
      </c>
      <c r="E97" s="11" t="s">
        <v>221</v>
      </c>
      <c r="F97" s="11" t="s">
        <v>46</v>
      </c>
      <c r="G97" s="11" t="s">
        <v>221</v>
      </c>
      <c r="H97" s="11" t="s">
        <v>53</v>
      </c>
      <c r="I97" s="11">
        <v>29401</v>
      </c>
      <c r="J97" s="43" t="s">
        <v>229</v>
      </c>
      <c r="K97" s="14" t="s">
        <v>241</v>
      </c>
      <c r="L97" s="43" t="s">
        <v>242</v>
      </c>
      <c r="M97" s="13"/>
      <c r="N97" s="13"/>
      <c r="O97" s="11" t="s">
        <v>47</v>
      </c>
      <c r="P97" s="13">
        <v>2</v>
      </c>
      <c r="Q97" s="46">
        <v>88</v>
      </c>
      <c r="R97" s="8" t="s">
        <v>48</v>
      </c>
      <c r="S97" s="55">
        <f t="shared" si="28"/>
        <v>176</v>
      </c>
      <c r="T97" s="56" t="s">
        <v>225</v>
      </c>
      <c r="U97" s="56" t="s">
        <v>225</v>
      </c>
      <c r="V97" s="56" t="s">
        <v>225</v>
      </c>
      <c r="W97" s="56" t="s">
        <v>225</v>
      </c>
      <c r="X97" s="57">
        <v>176</v>
      </c>
      <c r="Y97" s="56" t="s">
        <v>225</v>
      </c>
      <c r="Z97" s="56" t="s">
        <v>225</v>
      </c>
      <c r="AA97" s="56" t="s">
        <v>225</v>
      </c>
      <c r="AB97" s="56" t="s">
        <v>225</v>
      </c>
      <c r="AC97" s="56" t="s">
        <v>225</v>
      </c>
      <c r="AD97" s="56" t="s">
        <v>225</v>
      </c>
      <c r="AE97" s="56" t="s">
        <v>225</v>
      </c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</row>
    <row r="98" spans="1:170" ht="45" x14ac:dyDescent="0.25">
      <c r="A98" s="54" t="s">
        <v>171</v>
      </c>
      <c r="B98" s="14" t="s">
        <v>220</v>
      </c>
      <c r="C98" s="11">
        <v>11510</v>
      </c>
      <c r="D98" s="14" t="s">
        <v>220</v>
      </c>
      <c r="E98" s="11" t="s">
        <v>221</v>
      </c>
      <c r="F98" s="11" t="s">
        <v>46</v>
      </c>
      <c r="G98" s="11" t="s">
        <v>221</v>
      </c>
      <c r="H98" s="11" t="s">
        <v>53</v>
      </c>
      <c r="I98" s="11">
        <v>29401</v>
      </c>
      <c r="J98" s="43" t="s">
        <v>229</v>
      </c>
      <c r="K98" s="14" t="s">
        <v>243</v>
      </c>
      <c r="L98" s="43" t="s">
        <v>242</v>
      </c>
      <c r="M98" s="13"/>
      <c r="N98" s="13"/>
      <c r="O98" s="11" t="s">
        <v>47</v>
      </c>
      <c r="P98" s="13">
        <v>1</v>
      </c>
      <c r="Q98" s="46">
        <v>270</v>
      </c>
      <c r="R98" s="8" t="s">
        <v>48</v>
      </c>
      <c r="S98" s="55">
        <f t="shared" si="28"/>
        <v>270</v>
      </c>
      <c r="T98" s="56" t="s">
        <v>225</v>
      </c>
      <c r="U98" s="56" t="s">
        <v>225</v>
      </c>
      <c r="V98" s="56" t="s">
        <v>225</v>
      </c>
      <c r="W98" s="56" t="s">
        <v>225</v>
      </c>
      <c r="X98" s="57">
        <v>270</v>
      </c>
      <c r="Y98" s="56" t="s">
        <v>225</v>
      </c>
      <c r="Z98" s="56" t="s">
        <v>225</v>
      </c>
      <c r="AA98" s="56" t="s">
        <v>225</v>
      </c>
      <c r="AB98" s="56" t="s">
        <v>225</v>
      </c>
      <c r="AC98" s="56" t="s">
        <v>225</v>
      </c>
      <c r="AD98" s="56" t="s">
        <v>225</v>
      </c>
      <c r="AE98" s="56" t="s">
        <v>225</v>
      </c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</row>
    <row r="99" spans="1:170" ht="78.75" x14ac:dyDescent="0.25">
      <c r="A99" s="54" t="s">
        <v>171</v>
      </c>
      <c r="B99" s="14" t="s">
        <v>220</v>
      </c>
      <c r="C99" s="11">
        <v>11510</v>
      </c>
      <c r="D99" s="14" t="s">
        <v>220</v>
      </c>
      <c r="E99" s="11" t="s">
        <v>221</v>
      </c>
      <c r="F99" s="11" t="s">
        <v>46</v>
      </c>
      <c r="G99" s="11" t="s">
        <v>221</v>
      </c>
      <c r="H99" s="11" t="s">
        <v>53</v>
      </c>
      <c r="I99" s="11">
        <v>22104</v>
      </c>
      <c r="J99" s="43" t="s">
        <v>244</v>
      </c>
      <c r="K99" s="14" t="s">
        <v>245</v>
      </c>
      <c r="L99" s="43" t="s">
        <v>246</v>
      </c>
      <c r="M99" s="13"/>
      <c r="N99" s="13"/>
      <c r="O99" s="11" t="s">
        <v>47</v>
      </c>
      <c r="P99" s="13">
        <v>2</v>
      </c>
      <c r="Q99" s="46">
        <v>115</v>
      </c>
      <c r="R99" s="8" t="s">
        <v>48</v>
      </c>
      <c r="S99" s="55">
        <f t="shared" si="28"/>
        <v>230</v>
      </c>
      <c r="T99" s="56" t="s">
        <v>225</v>
      </c>
      <c r="U99" s="56" t="s">
        <v>225</v>
      </c>
      <c r="V99" s="56" t="s">
        <v>225</v>
      </c>
      <c r="W99" s="56" t="s">
        <v>225</v>
      </c>
      <c r="X99" s="57">
        <v>230</v>
      </c>
      <c r="Y99" s="56" t="s">
        <v>225</v>
      </c>
      <c r="Z99" s="56" t="s">
        <v>225</v>
      </c>
      <c r="AA99" s="56" t="s">
        <v>225</v>
      </c>
      <c r="AB99" s="56" t="s">
        <v>225</v>
      </c>
      <c r="AC99" s="56" t="s">
        <v>225</v>
      </c>
      <c r="AD99" s="56" t="s">
        <v>225</v>
      </c>
      <c r="AE99" s="56" t="s">
        <v>225</v>
      </c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</row>
    <row r="100" spans="1:170" ht="78.75" x14ac:dyDescent="0.25">
      <c r="A100" s="54" t="s">
        <v>171</v>
      </c>
      <c r="B100" s="14" t="s">
        <v>220</v>
      </c>
      <c r="C100" s="11">
        <v>11510</v>
      </c>
      <c r="D100" s="14" t="s">
        <v>220</v>
      </c>
      <c r="E100" s="11" t="s">
        <v>221</v>
      </c>
      <c r="F100" s="11" t="s">
        <v>46</v>
      </c>
      <c r="G100" s="11" t="s">
        <v>221</v>
      </c>
      <c r="H100" s="11" t="s">
        <v>53</v>
      </c>
      <c r="I100" s="11">
        <v>22104</v>
      </c>
      <c r="J100" s="43" t="s">
        <v>244</v>
      </c>
      <c r="K100" s="14" t="s">
        <v>78</v>
      </c>
      <c r="L100" s="43" t="s">
        <v>247</v>
      </c>
      <c r="M100" s="13"/>
      <c r="N100" s="13"/>
      <c r="O100" s="11" t="s">
        <v>47</v>
      </c>
      <c r="P100" s="13">
        <v>2</v>
      </c>
      <c r="Q100" s="46">
        <v>150</v>
      </c>
      <c r="R100" s="8" t="s">
        <v>48</v>
      </c>
      <c r="S100" s="55">
        <f t="shared" si="28"/>
        <v>300</v>
      </c>
      <c r="T100" s="56" t="s">
        <v>225</v>
      </c>
      <c r="U100" s="56" t="s">
        <v>225</v>
      </c>
      <c r="V100" s="56" t="s">
        <v>225</v>
      </c>
      <c r="W100" s="56" t="s">
        <v>225</v>
      </c>
      <c r="X100" s="57">
        <v>300</v>
      </c>
      <c r="Y100" s="56" t="s">
        <v>225</v>
      </c>
      <c r="Z100" s="56" t="s">
        <v>225</v>
      </c>
      <c r="AA100" s="56" t="s">
        <v>225</v>
      </c>
      <c r="AB100" s="56" t="s">
        <v>225</v>
      </c>
      <c r="AC100" s="56" t="s">
        <v>225</v>
      </c>
      <c r="AD100" s="56" t="s">
        <v>225</v>
      </c>
      <c r="AE100" s="56" t="s">
        <v>225</v>
      </c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</row>
    <row r="101" spans="1:170" ht="78.75" x14ac:dyDescent="0.25">
      <c r="A101" s="54" t="s">
        <v>171</v>
      </c>
      <c r="B101" s="14" t="s">
        <v>220</v>
      </c>
      <c r="C101" s="11">
        <v>11510</v>
      </c>
      <c r="D101" s="14" t="s">
        <v>220</v>
      </c>
      <c r="E101" s="11" t="s">
        <v>221</v>
      </c>
      <c r="F101" s="11" t="s">
        <v>46</v>
      </c>
      <c r="G101" s="11" t="s">
        <v>221</v>
      </c>
      <c r="H101" s="11" t="s">
        <v>53</v>
      </c>
      <c r="I101" s="11">
        <v>22104</v>
      </c>
      <c r="J101" s="43" t="s">
        <v>244</v>
      </c>
      <c r="K101" s="14" t="s">
        <v>248</v>
      </c>
      <c r="L101" s="43" t="s">
        <v>249</v>
      </c>
      <c r="M101" s="13"/>
      <c r="N101" s="13"/>
      <c r="O101" s="11" t="s">
        <v>47</v>
      </c>
      <c r="P101" s="13">
        <v>1</v>
      </c>
      <c r="Q101" s="46">
        <v>55</v>
      </c>
      <c r="R101" s="8" t="s">
        <v>48</v>
      </c>
      <c r="S101" s="55">
        <f t="shared" si="28"/>
        <v>55</v>
      </c>
      <c r="T101" s="56" t="s">
        <v>225</v>
      </c>
      <c r="U101" s="56" t="s">
        <v>225</v>
      </c>
      <c r="V101" s="56" t="s">
        <v>225</v>
      </c>
      <c r="W101" s="56" t="s">
        <v>225</v>
      </c>
      <c r="X101" s="57">
        <v>55</v>
      </c>
      <c r="Y101" s="56" t="s">
        <v>225</v>
      </c>
      <c r="Z101" s="56" t="s">
        <v>225</v>
      </c>
      <c r="AA101" s="56" t="s">
        <v>225</v>
      </c>
      <c r="AB101" s="56" t="s">
        <v>225</v>
      </c>
      <c r="AC101" s="56" t="s">
        <v>225</v>
      </c>
      <c r="AD101" s="56" t="s">
        <v>225</v>
      </c>
      <c r="AE101" s="56" t="s">
        <v>225</v>
      </c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</row>
    <row r="102" spans="1:170" ht="78.75" x14ac:dyDescent="0.25">
      <c r="A102" s="54" t="s">
        <v>171</v>
      </c>
      <c r="B102" s="14" t="s">
        <v>220</v>
      </c>
      <c r="C102" s="11">
        <v>11510</v>
      </c>
      <c r="D102" s="14" t="s">
        <v>220</v>
      </c>
      <c r="E102" s="11" t="s">
        <v>221</v>
      </c>
      <c r="F102" s="11" t="s">
        <v>46</v>
      </c>
      <c r="G102" s="11" t="s">
        <v>221</v>
      </c>
      <c r="H102" s="11" t="s">
        <v>53</v>
      </c>
      <c r="I102" s="11">
        <v>22104</v>
      </c>
      <c r="J102" s="43" t="s">
        <v>244</v>
      </c>
      <c r="K102" s="14" t="s">
        <v>76</v>
      </c>
      <c r="L102" s="43" t="s">
        <v>250</v>
      </c>
      <c r="M102" s="13"/>
      <c r="N102" s="13"/>
      <c r="O102" s="11" t="s">
        <v>47</v>
      </c>
      <c r="P102" s="13">
        <v>3</v>
      </c>
      <c r="Q102" s="46">
        <v>25</v>
      </c>
      <c r="R102" s="8" t="s">
        <v>48</v>
      </c>
      <c r="S102" s="55">
        <f t="shared" si="28"/>
        <v>75</v>
      </c>
      <c r="T102" s="56" t="s">
        <v>225</v>
      </c>
      <c r="U102" s="56" t="s">
        <v>225</v>
      </c>
      <c r="V102" s="56" t="s">
        <v>225</v>
      </c>
      <c r="W102" s="56" t="s">
        <v>225</v>
      </c>
      <c r="X102" s="57">
        <v>75</v>
      </c>
      <c r="Y102" s="56" t="s">
        <v>225</v>
      </c>
      <c r="Z102" s="56" t="s">
        <v>225</v>
      </c>
      <c r="AA102" s="56" t="s">
        <v>225</v>
      </c>
      <c r="AB102" s="56" t="s">
        <v>225</v>
      </c>
      <c r="AC102" s="56" t="s">
        <v>225</v>
      </c>
      <c r="AD102" s="56" t="s">
        <v>225</v>
      </c>
      <c r="AE102" s="56" t="s">
        <v>225</v>
      </c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</row>
    <row r="103" spans="1:170" ht="33.75" x14ac:dyDescent="0.25">
      <c r="A103" s="54" t="s">
        <v>171</v>
      </c>
      <c r="B103" s="14" t="s">
        <v>220</v>
      </c>
      <c r="C103" s="11">
        <v>11510</v>
      </c>
      <c r="D103" s="14" t="s">
        <v>220</v>
      </c>
      <c r="E103" s="11" t="s">
        <v>221</v>
      </c>
      <c r="F103" s="11" t="s">
        <v>46</v>
      </c>
      <c r="G103" s="11" t="s">
        <v>221</v>
      </c>
      <c r="H103" s="11" t="s">
        <v>53</v>
      </c>
      <c r="I103" s="11">
        <v>21101</v>
      </c>
      <c r="J103" s="43" t="s">
        <v>251</v>
      </c>
      <c r="K103" s="14" t="s">
        <v>64</v>
      </c>
      <c r="L103" s="43" t="s">
        <v>252</v>
      </c>
      <c r="M103" s="13"/>
      <c r="N103" s="13"/>
      <c r="O103" s="11" t="s">
        <v>47</v>
      </c>
      <c r="P103" s="13">
        <v>2</v>
      </c>
      <c r="Q103" s="46">
        <v>14.9</v>
      </c>
      <c r="R103" s="8" t="s">
        <v>48</v>
      </c>
      <c r="S103" s="55">
        <f t="shared" si="28"/>
        <v>29.8</v>
      </c>
      <c r="T103" s="56" t="s">
        <v>225</v>
      </c>
      <c r="U103" s="56" t="s">
        <v>225</v>
      </c>
      <c r="V103" s="56" t="s">
        <v>225</v>
      </c>
      <c r="W103" s="56" t="s">
        <v>225</v>
      </c>
      <c r="X103" s="57">
        <v>29.8</v>
      </c>
      <c r="Y103" s="56" t="s">
        <v>225</v>
      </c>
      <c r="Z103" s="56" t="s">
        <v>225</v>
      </c>
      <c r="AA103" s="56" t="s">
        <v>225</v>
      </c>
      <c r="AB103" s="56" t="s">
        <v>225</v>
      </c>
      <c r="AC103" s="56" t="s">
        <v>225</v>
      </c>
      <c r="AD103" s="56" t="s">
        <v>225</v>
      </c>
      <c r="AE103" s="56" t="s">
        <v>225</v>
      </c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</row>
    <row r="104" spans="1:170" ht="33.75" x14ac:dyDescent="0.25">
      <c r="A104" s="54" t="s">
        <v>171</v>
      </c>
      <c r="B104" s="14" t="s">
        <v>220</v>
      </c>
      <c r="C104" s="11">
        <v>11510</v>
      </c>
      <c r="D104" s="14" t="s">
        <v>220</v>
      </c>
      <c r="E104" s="11" t="s">
        <v>221</v>
      </c>
      <c r="F104" s="11" t="s">
        <v>46</v>
      </c>
      <c r="G104" s="11" t="s">
        <v>221</v>
      </c>
      <c r="H104" s="11" t="s">
        <v>53</v>
      </c>
      <c r="I104" s="11">
        <v>21101</v>
      </c>
      <c r="J104" s="43" t="s">
        <v>251</v>
      </c>
      <c r="K104" s="14" t="s">
        <v>253</v>
      </c>
      <c r="L104" s="43" t="s">
        <v>254</v>
      </c>
      <c r="M104" s="13"/>
      <c r="N104" s="13"/>
      <c r="O104" s="11" t="s">
        <v>47</v>
      </c>
      <c r="P104" s="13">
        <v>1</v>
      </c>
      <c r="Q104" s="46">
        <v>34</v>
      </c>
      <c r="R104" s="8" t="s">
        <v>48</v>
      </c>
      <c r="S104" s="55">
        <f t="shared" si="28"/>
        <v>34</v>
      </c>
      <c r="T104" s="56" t="s">
        <v>225</v>
      </c>
      <c r="U104" s="56" t="s">
        <v>225</v>
      </c>
      <c r="V104" s="56" t="s">
        <v>225</v>
      </c>
      <c r="W104" s="56" t="s">
        <v>225</v>
      </c>
      <c r="X104" s="57">
        <v>34</v>
      </c>
      <c r="Y104" s="56" t="s">
        <v>225</v>
      </c>
      <c r="Z104" s="56" t="s">
        <v>225</v>
      </c>
      <c r="AA104" s="56" t="s">
        <v>225</v>
      </c>
      <c r="AB104" s="56" t="s">
        <v>225</v>
      </c>
      <c r="AC104" s="56" t="s">
        <v>225</v>
      </c>
      <c r="AD104" s="56" t="s">
        <v>225</v>
      </c>
      <c r="AE104" s="56" t="s">
        <v>225</v>
      </c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</row>
    <row r="105" spans="1:170" ht="33.75" x14ac:dyDescent="0.25">
      <c r="A105" s="54" t="s">
        <v>171</v>
      </c>
      <c r="B105" s="14" t="s">
        <v>220</v>
      </c>
      <c r="C105" s="11">
        <v>11510</v>
      </c>
      <c r="D105" s="14" t="s">
        <v>220</v>
      </c>
      <c r="E105" s="11" t="s">
        <v>221</v>
      </c>
      <c r="F105" s="11" t="s">
        <v>46</v>
      </c>
      <c r="G105" s="11" t="s">
        <v>221</v>
      </c>
      <c r="H105" s="11" t="s">
        <v>53</v>
      </c>
      <c r="I105" s="11">
        <v>21101</v>
      </c>
      <c r="J105" s="43" t="s">
        <v>251</v>
      </c>
      <c r="K105" s="14" t="s">
        <v>60</v>
      </c>
      <c r="L105" s="43" t="s">
        <v>255</v>
      </c>
      <c r="M105" s="13"/>
      <c r="N105" s="13"/>
      <c r="O105" s="11" t="s">
        <v>47</v>
      </c>
      <c r="P105" s="13">
        <v>4</v>
      </c>
      <c r="Q105" s="46">
        <v>9.8000000000000007</v>
      </c>
      <c r="R105" s="8" t="s">
        <v>48</v>
      </c>
      <c r="S105" s="55">
        <f t="shared" si="28"/>
        <v>39.200000000000003</v>
      </c>
      <c r="T105" s="56" t="s">
        <v>225</v>
      </c>
      <c r="U105" s="56" t="s">
        <v>225</v>
      </c>
      <c r="V105" s="56" t="s">
        <v>225</v>
      </c>
      <c r="W105" s="56" t="s">
        <v>225</v>
      </c>
      <c r="X105" s="57">
        <v>39.200000000000003</v>
      </c>
      <c r="Y105" s="56" t="s">
        <v>225</v>
      </c>
      <c r="Z105" s="56" t="s">
        <v>225</v>
      </c>
      <c r="AA105" s="56" t="s">
        <v>225</v>
      </c>
      <c r="AB105" s="56" t="s">
        <v>225</v>
      </c>
      <c r="AC105" s="56" t="s">
        <v>225</v>
      </c>
      <c r="AD105" s="56" t="s">
        <v>225</v>
      </c>
      <c r="AE105" s="56" t="s">
        <v>225</v>
      </c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</row>
    <row r="106" spans="1:170" ht="78.75" x14ac:dyDescent="0.25">
      <c r="A106" s="54" t="s">
        <v>171</v>
      </c>
      <c r="B106" s="14" t="s">
        <v>220</v>
      </c>
      <c r="C106" s="11">
        <v>11510</v>
      </c>
      <c r="D106" s="14" t="s">
        <v>220</v>
      </c>
      <c r="E106" s="11" t="s">
        <v>221</v>
      </c>
      <c r="F106" s="11" t="s">
        <v>51</v>
      </c>
      <c r="G106" s="11" t="s">
        <v>256</v>
      </c>
      <c r="H106" s="11" t="s">
        <v>53</v>
      </c>
      <c r="I106" s="11">
        <v>22104</v>
      </c>
      <c r="J106" s="43" t="s">
        <v>244</v>
      </c>
      <c r="K106" s="14" t="s">
        <v>78</v>
      </c>
      <c r="L106" s="43" t="s">
        <v>247</v>
      </c>
      <c r="M106" s="13"/>
      <c r="N106" s="13"/>
      <c r="O106" s="11" t="s">
        <v>47</v>
      </c>
      <c r="P106" s="13">
        <v>4</v>
      </c>
      <c r="Q106" s="46">
        <v>150</v>
      </c>
      <c r="R106" s="8" t="s">
        <v>48</v>
      </c>
      <c r="S106" s="55">
        <f t="shared" si="28"/>
        <v>600</v>
      </c>
      <c r="T106" s="56" t="s">
        <v>225</v>
      </c>
      <c r="U106" s="56" t="s">
        <v>225</v>
      </c>
      <c r="V106" s="56" t="s">
        <v>225</v>
      </c>
      <c r="W106" s="56" t="s">
        <v>225</v>
      </c>
      <c r="X106" s="57">
        <v>600</v>
      </c>
      <c r="Y106" s="56" t="s">
        <v>225</v>
      </c>
      <c r="Z106" s="56" t="s">
        <v>225</v>
      </c>
      <c r="AA106" s="56" t="s">
        <v>225</v>
      </c>
      <c r="AB106" s="56" t="s">
        <v>225</v>
      </c>
      <c r="AC106" s="56" t="s">
        <v>225</v>
      </c>
      <c r="AD106" s="56" t="s">
        <v>225</v>
      </c>
      <c r="AE106" s="56" t="s">
        <v>225</v>
      </c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</row>
    <row r="107" spans="1:170" ht="33.75" x14ac:dyDescent="0.25">
      <c r="A107" s="54" t="s">
        <v>171</v>
      </c>
      <c r="B107" s="14" t="s">
        <v>220</v>
      </c>
      <c r="C107" s="11">
        <v>11510</v>
      </c>
      <c r="D107" s="14" t="s">
        <v>220</v>
      </c>
      <c r="E107" s="11" t="s">
        <v>221</v>
      </c>
      <c r="F107" s="11" t="s">
        <v>51</v>
      </c>
      <c r="G107" s="11" t="s">
        <v>256</v>
      </c>
      <c r="H107" s="11" t="s">
        <v>53</v>
      </c>
      <c r="I107" s="11">
        <v>21101</v>
      </c>
      <c r="J107" s="43" t="s">
        <v>251</v>
      </c>
      <c r="K107" s="14" t="s">
        <v>257</v>
      </c>
      <c r="L107" s="43" t="s">
        <v>258</v>
      </c>
      <c r="M107" s="13"/>
      <c r="N107" s="13"/>
      <c r="O107" s="11" t="s">
        <v>47</v>
      </c>
      <c r="P107" s="13">
        <v>1</v>
      </c>
      <c r="Q107" s="46">
        <v>36.520000000000003</v>
      </c>
      <c r="R107" s="8" t="s">
        <v>48</v>
      </c>
      <c r="S107" s="55">
        <f t="shared" si="28"/>
        <v>36.520000000000003</v>
      </c>
      <c r="T107" s="56" t="s">
        <v>225</v>
      </c>
      <c r="U107" s="56" t="s">
        <v>225</v>
      </c>
      <c r="V107" s="56" t="s">
        <v>225</v>
      </c>
      <c r="W107" s="56" t="s">
        <v>225</v>
      </c>
      <c r="X107" s="57">
        <v>36.520000000000003</v>
      </c>
      <c r="Y107" s="56" t="s">
        <v>225</v>
      </c>
      <c r="Z107" s="56" t="s">
        <v>225</v>
      </c>
      <c r="AA107" s="56" t="s">
        <v>225</v>
      </c>
      <c r="AB107" s="56" t="s">
        <v>225</v>
      </c>
      <c r="AC107" s="56" t="s">
        <v>225</v>
      </c>
      <c r="AD107" s="56" t="s">
        <v>225</v>
      </c>
      <c r="AE107" s="56" t="s">
        <v>225</v>
      </c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</row>
    <row r="108" spans="1:170" ht="33.75" x14ac:dyDescent="0.25">
      <c r="A108" s="54" t="s">
        <v>171</v>
      </c>
      <c r="B108" s="14" t="s">
        <v>220</v>
      </c>
      <c r="C108" s="11">
        <v>11510</v>
      </c>
      <c r="D108" s="14" t="s">
        <v>220</v>
      </c>
      <c r="E108" s="11" t="s">
        <v>221</v>
      </c>
      <c r="F108" s="11" t="s">
        <v>51</v>
      </c>
      <c r="G108" s="11" t="s">
        <v>256</v>
      </c>
      <c r="H108" s="11" t="s">
        <v>53</v>
      </c>
      <c r="I108" s="11">
        <v>21101</v>
      </c>
      <c r="J108" s="43" t="s">
        <v>251</v>
      </c>
      <c r="K108" s="14" t="s">
        <v>64</v>
      </c>
      <c r="L108" s="43" t="s">
        <v>252</v>
      </c>
      <c r="M108" s="13"/>
      <c r="N108" s="13"/>
      <c r="O108" s="11" t="s">
        <v>47</v>
      </c>
      <c r="P108" s="13">
        <v>2</v>
      </c>
      <c r="Q108" s="46">
        <v>14.89</v>
      </c>
      <c r="R108" s="8" t="s">
        <v>48</v>
      </c>
      <c r="S108" s="55">
        <f t="shared" si="28"/>
        <v>29.78</v>
      </c>
      <c r="T108" s="56" t="s">
        <v>225</v>
      </c>
      <c r="U108" s="56" t="s">
        <v>225</v>
      </c>
      <c r="V108" s="56" t="s">
        <v>225</v>
      </c>
      <c r="W108" s="56" t="s">
        <v>225</v>
      </c>
      <c r="X108" s="57">
        <v>29.78</v>
      </c>
      <c r="Y108" s="56" t="s">
        <v>225</v>
      </c>
      <c r="Z108" s="56" t="s">
        <v>225</v>
      </c>
      <c r="AA108" s="56" t="s">
        <v>225</v>
      </c>
      <c r="AB108" s="56" t="s">
        <v>225</v>
      </c>
      <c r="AC108" s="56" t="s">
        <v>225</v>
      </c>
      <c r="AD108" s="56" t="s">
        <v>225</v>
      </c>
      <c r="AE108" s="56" t="s">
        <v>225</v>
      </c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</row>
    <row r="109" spans="1:170" ht="33.75" x14ac:dyDescent="0.25">
      <c r="A109" s="54" t="s">
        <v>171</v>
      </c>
      <c r="B109" s="14" t="s">
        <v>220</v>
      </c>
      <c r="C109" s="11">
        <v>11510</v>
      </c>
      <c r="D109" s="14" t="s">
        <v>220</v>
      </c>
      <c r="E109" s="11" t="s">
        <v>221</v>
      </c>
      <c r="F109" s="11" t="s">
        <v>51</v>
      </c>
      <c r="G109" s="11" t="s">
        <v>256</v>
      </c>
      <c r="H109" s="11" t="s">
        <v>53</v>
      </c>
      <c r="I109" s="11">
        <v>21101</v>
      </c>
      <c r="J109" s="43" t="s">
        <v>251</v>
      </c>
      <c r="K109" s="14" t="s">
        <v>253</v>
      </c>
      <c r="L109" s="43" t="s">
        <v>254</v>
      </c>
      <c r="M109" s="13"/>
      <c r="N109" s="13"/>
      <c r="O109" s="11" t="s">
        <v>47</v>
      </c>
      <c r="P109" s="13">
        <v>1</v>
      </c>
      <c r="Q109" s="46">
        <v>25</v>
      </c>
      <c r="R109" s="8" t="s">
        <v>48</v>
      </c>
      <c r="S109" s="55">
        <f t="shared" si="28"/>
        <v>25</v>
      </c>
      <c r="T109" s="56" t="s">
        <v>225</v>
      </c>
      <c r="U109" s="56" t="s">
        <v>225</v>
      </c>
      <c r="V109" s="56" t="s">
        <v>225</v>
      </c>
      <c r="W109" s="56" t="s">
        <v>225</v>
      </c>
      <c r="X109" s="57">
        <v>25</v>
      </c>
      <c r="Y109" s="56" t="s">
        <v>225</v>
      </c>
      <c r="Z109" s="56" t="s">
        <v>225</v>
      </c>
      <c r="AA109" s="56" t="s">
        <v>225</v>
      </c>
      <c r="AB109" s="56" t="s">
        <v>225</v>
      </c>
      <c r="AC109" s="56" t="s">
        <v>225</v>
      </c>
      <c r="AD109" s="56" t="s">
        <v>225</v>
      </c>
      <c r="AE109" s="56" t="s">
        <v>225</v>
      </c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</row>
    <row r="110" spans="1:170" ht="45" x14ac:dyDescent="0.25">
      <c r="A110" s="54" t="s">
        <v>171</v>
      </c>
      <c r="B110" s="14" t="s">
        <v>220</v>
      </c>
      <c r="C110" s="11">
        <v>11510</v>
      </c>
      <c r="D110" s="14" t="s">
        <v>220</v>
      </c>
      <c r="E110" s="11" t="s">
        <v>221</v>
      </c>
      <c r="F110" s="11" t="s">
        <v>54</v>
      </c>
      <c r="G110" s="11" t="s">
        <v>259</v>
      </c>
      <c r="H110" s="11" t="s">
        <v>213</v>
      </c>
      <c r="I110" s="11">
        <v>29401</v>
      </c>
      <c r="J110" s="43" t="s">
        <v>229</v>
      </c>
      <c r="K110" s="14" t="s">
        <v>241</v>
      </c>
      <c r="L110" s="43" t="s">
        <v>242</v>
      </c>
      <c r="M110" s="13"/>
      <c r="N110" s="13"/>
      <c r="O110" s="11" t="s">
        <v>47</v>
      </c>
      <c r="P110" s="13">
        <v>3</v>
      </c>
      <c r="Q110" s="46">
        <v>99.003</v>
      </c>
      <c r="R110" s="8" t="s">
        <v>48</v>
      </c>
      <c r="S110" s="55">
        <f t="shared" si="28"/>
        <v>297.00900000000001</v>
      </c>
      <c r="T110" s="56" t="s">
        <v>225</v>
      </c>
      <c r="U110" s="56" t="s">
        <v>225</v>
      </c>
      <c r="V110" s="56" t="s">
        <v>225</v>
      </c>
      <c r="W110" s="56" t="s">
        <v>225</v>
      </c>
      <c r="X110" s="57">
        <v>297.01</v>
      </c>
      <c r="Y110" s="56" t="s">
        <v>225</v>
      </c>
      <c r="Z110" s="56" t="s">
        <v>225</v>
      </c>
      <c r="AA110" s="56" t="s">
        <v>225</v>
      </c>
      <c r="AB110" s="56" t="s">
        <v>225</v>
      </c>
      <c r="AC110" s="56" t="s">
        <v>225</v>
      </c>
      <c r="AD110" s="56" t="s">
        <v>225</v>
      </c>
      <c r="AE110" s="56" t="s">
        <v>225</v>
      </c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</row>
    <row r="111" spans="1:170" ht="33.75" x14ac:dyDescent="0.25">
      <c r="A111" s="54" t="s">
        <v>171</v>
      </c>
      <c r="B111" s="14" t="s">
        <v>220</v>
      </c>
      <c r="C111" s="11">
        <v>11510</v>
      </c>
      <c r="D111" s="14" t="s">
        <v>220</v>
      </c>
      <c r="E111" s="11" t="s">
        <v>221</v>
      </c>
      <c r="F111" s="11" t="s">
        <v>46</v>
      </c>
      <c r="G111" s="11" t="s">
        <v>221</v>
      </c>
      <c r="H111" s="11" t="s">
        <v>53</v>
      </c>
      <c r="I111" s="11">
        <v>21101</v>
      </c>
      <c r="J111" s="43" t="s">
        <v>251</v>
      </c>
      <c r="K111" s="14" t="s">
        <v>260</v>
      </c>
      <c r="L111" s="43" t="s">
        <v>261</v>
      </c>
      <c r="M111" s="13"/>
      <c r="N111" s="13"/>
      <c r="O111" s="11" t="s">
        <v>47</v>
      </c>
      <c r="P111" s="13">
        <v>2</v>
      </c>
      <c r="Q111" s="46">
        <v>1250.0029999999999</v>
      </c>
      <c r="R111" s="8" t="s">
        <v>48</v>
      </c>
      <c r="S111" s="55">
        <f t="shared" si="28"/>
        <v>2500.0059999999999</v>
      </c>
      <c r="T111" s="56" t="s">
        <v>225</v>
      </c>
      <c r="U111" s="56" t="s">
        <v>225</v>
      </c>
      <c r="V111" s="56" t="s">
        <v>225</v>
      </c>
      <c r="W111" s="56" t="s">
        <v>225</v>
      </c>
      <c r="X111" s="57">
        <v>2500.0100000000002</v>
      </c>
      <c r="Y111" s="56" t="s">
        <v>225</v>
      </c>
      <c r="Z111" s="56" t="s">
        <v>225</v>
      </c>
      <c r="AA111" s="56" t="s">
        <v>225</v>
      </c>
      <c r="AB111" s="56" t="s">
        <v>225</v>
      </c>
      <c r="AC111" s="56" t="s">
        <v>225</v>
      </c>
      <c r="AD111" s="56" t="s">
        <v>225</v>
      </c>
      <c r="AE111" s="56" t="s">
        <v>225</v>
      </c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</row>
    <row r="112" spans="1:170" ht="33.75" x14ac:dyDescent="0.25">
      <c r="A112" s="54" t="s">
        <v>171</v>
      </c>
      <c r="B112" s="14" t="s">
        <v>220</v>
      </c>
      <c r="C112" s="11">
        <v>11510</v>
      </c>
      <c r="D112" s="14" t="s">
        <v>220</v>
      </c>
      <c r="E112" s="11" t="s">
        <v>221</v>
      </c>
      <c r="F112" s="11" t="s">
        <v>54</v>
      </c>
      <c r="G112" s="11" t="s">
        <v>259</v>
      </c>
      <c r="H112" s="11" t="s">
        <v>213</v>
      </c>
      <c r="I112" s="11">
        <v>21101</v>
      </c>
      <c r="J112" s="43" t="s">
        <v>251</v>
      </c>
      <c r="K112" s="14" t="s">
        <v>260</v>
      </c>
      <c r="L112" s="43" t="s">
        <v>261</v>
      </c>
      <c r="M112" s="13"/>
      <c r="N112" s="13"/>
      <c r="O112" s="11" t="s">
        <v>47</v>
      </c>
      <c r="P112" s="13">
        <v>1</v>
      </c>
      <c r="Q112" s="46">
        <v>1250.0029999999999</v>
      </c>
      <c r="R112" s="8" t="s">
        <v>48</v>
      </c>
      <c r="S112" s="55">
        <f t="shared" si="28"/>
        <v>1250.0029999999999</v>
      </c>
      <c r="T112" s="56" t="s">
        <v>225</v>
      </c>
      <c r="U112" s="56" t="s">
        <v>225</v>
      </c>
      <c r="V112" s="56" t="s">
        <v>225</v>
      </c>
      <c r="W112" s="56" t="s">
        <v>225</v>
      </c>
      <c r="X112" s="57">
        <v>1250</v>
      </c>
      <c r="Y112" s="56" t="s">
        <v>225</v>
      </c>
      <c r="Z112" s="56" t="s">
        <v>225</v>
      </c>
      <c r="AA112" s="56" t="s">
        <v>225</v>
      </c>
      <c r="AB112" s="56" t="s">
        <v>225</v>
      </c>
      <c r="AC112" s="56" t="s">
        <v>225</v>
      </c>
      <c r="AD112" s="56" t="s">
        <v>225</v>
      </c>
      <c r="AE112" s="56" t="s">
        <v>225</v>
      </c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</row>
    <row r="113" spans="1:170" ht="78.75" x14ac:dyDescent="0.25">
      <c r="A113" s="54" t="s">
        <v>171</v>
      </c>
      <c r="B113" s="14" t="s">
        <v>220</v>
      </c>
      <c r="C113" s="11">
        <v>11510</v>
      </c>
      <c r="D113" s="14" t="s">
        <v>220</v>
      </c>
      <c r="E113" s="11" t="s">
        <v>221</v>
      </c>
      <c r="F113" s="11" t="s">
        <v>46</v>
      </c>
      <c r="G113" s="11" t="s">
        <v>221</v>
      </c>
      <c r="H113" s="11" t="s">
        <v>53</v>
      </c>
      <c r="I113" s="11">
        <v>22104</v>
      </c>
      <c r="J113" s="43" t="s">
        <v>244</v>
      </c>
      <c r="K113" s="14" t="s">
        <v>262</v>
      </c>
      <c r="L113" s="43" t="s">
        <v>263</v>
      </c>
      <c r="M113" s="13"/>
      <c r="N113" s="13"/>
      <c r="O113" s="11" t="s">
        <v>47</v>
      </c>
      <c r="P113" s="13">
        <v>69</v>
      </c>
      <c r="Q113" s="46">
        <v>31</v>
      </c>
      <c r="R113" s="8" t="s">
        <v>48</v>
      </c>
      <c r="S113" s="55">
        <f t="shared" si="28"/>
        <v>2139</v>
      </c>
      <c r="T113" s="56" t="s">
        <v>225</v>
      </c>
      <c r="U113" s="56" t="s">
        <v>225</v>
      </c>
      <c r="V113" s="56" t="s">
        <v>225</v>
      </c>
      <c r="W113" s="56" t="s">
        <v>225</v>
      </c>
      <c r="X113" s="57">
        <v>2139</v>
      </c>
      <c r="Y113" s="56" t="s">
        <v>225</v>
      </c>
      <c r="Z113" s="56" t="s">
        <v>225</v>
      </c>
      <c r="AA113" s="56" t="s">
        <v>225</v>
      </c>
      <c r="AB113" s="56" t="s">
        <v>225</v>
      </c>
      <c r="AC113" s="56" t="s">
        <v>225</v>
      </c>
      <c r="AD113" s="56" t="s">
        <v>225</v>
      </c>
      <c r="AE113" s="56" t="s">
        <v>225</v>
      </c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</row>
    <row r="114" spans="1:170" ht="22.5" x14ac:dyDescent="0.25">
      <c r="A114" s="54" t="s">
        <v>171</v>
      </c>
      <c r="B114" s="14" t="s">
        <v>220</v>
      </c>
      <c r="C114" s="11">
        <v>51319</v>
      </c>
      <c r="D114" s="14" t="s">
        <v>220</v>
      </c>
      <c r="E114" s="11" t="s">
        <v>221</v>
      </c>
      <c r="F114" s="11" t="s">
        <v>54</v>
      </c>
      <c r="G114" s="11" t="s">
        <v>259</v>
      </c>
      <c r="H114" s="11" t="s">
        <v>213</v>
      </c>
      <c r="I114" s="11">
        <v>33602</v>
      </c>
      <c r="J114" s="43" t="s">
        <v>264</v>
      </c>
      <c r="K114" s="14"/>
      <c r="L114" s="43" t="s">
        <v>265</v>
      </c>
      <c r="M114" s="13"/>
      <c r="N114" s="14" t="s">
        <v>266</v>
      </c>
      <c r="O114" s="14" t="s">
        <v>266</v>
      </c>
      <c r="P114" s="13">
        <v>1</v>
      </c>
      <c r="Q114" s="46">
        <v>7100</v>
      </c>
      <c r="R114" s="8" t="s">
        <v>48</v>
      </c>
      <c r="S114" s="55">
        <f t="shared" si="28"/>
        <v>7100</v>
      </c>
      <c r="T114" s="56" t="s">
        <v>225</v>
      </c>
      <c r="U114" s="56" t="s">
        <v>225</v>
      </c>
      <c r="V114" s="56" t="s">
        <v>225</v>
      </c>
      <c r="W114" s="56" t="s">
        <v>225</v>
      </c>
      <c r="X114" s="57">
        <v>7100</v>
      </c>
      <c r="Y114" s="56" t="s">
        <v>225</v>
      </c>
      <c r="Z114" s="56" t="s">
        <v>225</v>
      </c>
      <c r="AA114" s="56" t="s">
        <v>225</v>
      </c>
      <c r="AB114" s="56" t="s">
        <v>225</v>
      </c>
      <c r="AC114" s="56" t="s">
        <v>225</v>
      </c>
      <c r="AD114" s="56" t="s">
        <v>225</v>
      </c>
      <c r="AE114" s="56" t="s">
        <v>225</v>
      </c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</row>
    <row r="115" spans="1:170" ht="33.75" x14ac:dyDescent="0.25">
      <c r="A115" s="54" t="s">
        <v>171</v>
      </c>
      <c r="B115" s="14" t="s">
        <v>220</v>
      </c>
      <c r="C115" s="11">
        <v>11510</v>
      </c>
      <c r="D115" s="14" t="s">
        <v>220</v>
      </c>
      <c r="E115" s="11" t="s">
        <v>221</v>
      </c>
      <c r="F115" s="11" t="s">
        <v>46</v>
      </c>
      <c r="G115" s="11" t="s">
        <v>221</v>
      </c>
      <c r="H115" s="11" t="s">
        <v>53</v>
      </c>
      <c r="I115" s="11">
        <v>22106</v>
      </c>
      <c r="J115" s="43" t="s">
        <v>231</v>
      </c>
      <c r="K115" s="14" t="s">
        <v>10</v>
      </c>
      <c r="L115" s="43" t="s">
        <v>232</v>
      </c>
      <c r="M115" s="13"/>
      <c r="N115" s="13"/>
      <c r="O115" s="11" t="s">
        <v>47</v>
      </c>
      <c r="P115" s="13">
        <v>1</v>
      </c>
      <c r="Q115" s="46">
        <v>483.5</v>
      </c>
      <c r="R115" s="8" t="s">
        <v>48</v>
      </c>
      <c r="S115" s="55">
        <f t="shared" si="28"/>
        <v>483.5</v>
      </c>
      <c r="T115" s="56" t="s">
        <v>225</v>
      </c>
      <c r="U115" s="56" t="s">
        <v>225</v>
      </c>
      <c r="V115" s="56" t="s">
        <v>225</v>
      </c>
      <c r="W115" s="56" t="s">
        <v>225</v>
      </c>
      <c r="X115" s="57">
        <v>483.5</v>
      </c>
      <c r="Y115" s="56" t="s">
        <v>225</v>
      </c>
      <c r="Z115" s="56" t="s">
        <v>225</v>
      </c>
      <c r="AA115" s="56" t="s">
        <v>225</v>
      </c>
      <c r="AB115" s="56" t="s">
        <v>225</v>
      </c>
      <c r="AC115" s="56" t="s">
        <v>225</v>
      </c>
      <c r="AD115" s="56" t="s">
        <v>225</v>
      </c>
      <c r="AE115" s="56" t="s">
        <v>225</v>
      </c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</row>
    <row r="116" spans="1:170" ht="33.75" x14ac:dyDescent="0.25">
      <c r="A116" s="54" t="s">
        <v>171</v>
      </c>
      <c r="B116" s="14" t="s">
        <v>220</v>
      </c>
      <c r="C116" s="11">
        <v>11510</v>
      </c>
      <c r="D116" s="14" t="s">
        <v>220</v>
      </c>
      <c r="E116" s="11" t="s">
        <v>221</v>
      </c>
      <c r="F116" s="11" t="s">
        <v>83</v>
      </c>
      <c r="G116" s="11" t="s">
        <v>233</v>
      </c>
      <c r="H116" s="11" t="s">
        <v>53</v>
      </c>
      <c r="I116" s="11">
        <v>22106</v>
      </c>
      <c r="J116" s="43" t="s">
        <v>231</v>
      </c>
      <c r="K116" s="14" t="s">
        <v>10</v>
      </c>
      <c r="L116" s="43" t="s">
        <v>232</v>
      </c>
      <c r="M116" s="13"/>
      <c r="N116" s="13"/>
      <c r="O116" s="11" t="s">
        <v>47</v>
      </c>
      <c r="P116" s="13">
        <v>1</v>
      </c>
      <c r="Q116" s="46">
        <v>483.5</v>
      </c>
      <c r="R116" s="8" t="s">
        <v>48</v>
      </c>
      <c r="S116" s="55">
        <f t="shared" si="28"/>
        <v>483.5</v>
      </c>
      <c r="T116" s="56" t="s">
        <v>225</v>
      </c>
      <c r="U116" s="56" t="s">
        <v>225</v>
      </c>
      <c r="V116" s="56" t="s">
        <v>225</v>
      </c>
      <c r="W116" s="56" t="s">
        <v>225</v>
      </c>
      <c r="X116" s="57">
        <v>483.5</v>
      </c>
      <c r="Y116" s="56" t="s">
        <v>225</v>
      </c>
      <c r="Z116" s="56" t="s">
        <v>225</v>
      </c>
      <c r="AA116" s="56" t="s">
        <v>225</v>
      </c>
      <c r="AB116" s="56" t="s">
        <v>225</v>
      </c>
      <c r="AC116" s="56" t="s">
        <v>225</v>
      </c>
      <c r="AD116" s="56" t="s">
        <v>225</v>
      </c>
      <c r="AE116" s="56" t="s">
        <v>225</v>
      </c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</row>
    <row r="117" spans="1:170" ht="33.75" x14ac:dyDescent="0.25">
      <c r="A117" s="54" t="s">
        <v>171</v>
      </c>
      <c r="B117" s="14" t="s">
        <v>220</v>
      </c>
      <c r="C117" s="11">
        <v>11510</v>
      </c>
      <c r="D117" s="14" t="s">
        <v>220</v>
      </c>
      <c r="E117" s="11" t="s">
        <v>221</v>
      </c>
      <c r="F117" s="11" t="s">
        <v>54</v>
      </c>
      <c r="G117" s="11" t="s">
        <v>267</v>
      </c>
      <c r="H117" s="11" t="s">
        <v>53</v>
      </c>
      <c r="I117" s="11">
        <v>22106</v>
      </c>
      <c r="J117" s="43" t="s">
        <v>231</v>
      </c>
      <c r="K117" s="14" t="s">
        <v>10</v>
      </c>
      <c r="L117" s="43" t="s">
        <v>232</v>
      </c>
      <c r="M117" s="13"/>
      <c r="N117" s="13"/>
      <c r="O117" s="11" t="s">
        <v>47</v>
      </c>
      <c r="P117" s="13">
        <v>1</v>
      </c>
      <c r="Q117" s="46">
        <v>372</v>
      </c>
      <c r="R117" s="8" t="s">
        <v>48</v>
      </c>
      <c r="S117" s="55">
        <f t="shared" si="28"/>
        <v>372</v>
      </c>
      <c r="T117" s="56" t="s">
        <v>225</v>
      </c>
      <c r="U117" s="56" t="s">
        <v>225</v>
      </c>
      <c r="V117" s="56" t="s">
        <v>225</v>
      </c>
      <c r="W117" s="56" t="s">
        <v>225</v>
      </c>
      <c r="X117" s="57">
        <v>372</v>
      </c>
      <c r="Y117" s="56" t="s">
        <v>225</v>
      </c>
      <c r="Z117" s="56" t="s">
        <v>225</v>
      </c>
      <c r="AA117" s="56" t="s">
        <v>225</v>
      </c>
      <c r="AB117" s="56" t="s">
        <v>225</v>
      </c>
      <c r="AC117" s="56" t="s">
        <v>225</v>
      </c>
      <c r="AD117" s="56" t="s">
        <v>225</v>
      </c>
      <c r="AE117" s="56" t="s">
        <v>225</v>
      </c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</row>
    <row r="118" spans="1:170" ht="22.5" x14ac:dyDescent="0.25">
      <c r="A118" s="54" t="s">
        <v>171</v>
      </c>
      <c r="B118" s="14" t="s">
        <v>220</v>
      </c>
      <c r="C118" s="11">
        <v>51319</v>
      </c>
      <c r="D118" s="14" t="s">
        <v>220</v>
      </c>
      <c r="E118" s="11" t="s">
        <v>221</v>
      </c>
      <c r="F118" s="11" t="s">
        <v>46</v>
      </c>
      <c r="G118" s="11" t="s">
        <v>221</v>
      </c>
      <c r="H118" s="11" t="s">
        <v>53</v>
      </c>
      <c r="I118" s="11">
        <v>33602</v>
      </c>
      <c r="J118" s="43" t="s">
        <v>264</v>
      </c>
      <c r="K118" s="14"/>
      <c r="L118" s="43" t="s">
        <v>268</v>
      </c>
      <c r="M118" s="13"/>
      <c r="N118" s="14" t="s">
        <v>266</v>
      </c>
      <c r="O118" s="14" t="s">
        <v>266</v>
      </c>
      <c r="P118" s="13">
        <v>1</v>
      </c>
      <c r="Q118" s="46">
        <v>2366.4</v>
      </c>
      <c r="R118" s="8" t="s">
        <v>48</v>
      </c>
      <c r="S118" s="55">
        <f t="shared" si="28"/>
        <v>2366.4</v>
      </c>
      <c r="T118" s="56" t="s">
        <v>225</v>
      </c>
      <c r="U118" s="56" t="s">
        <v>225</v>
      </c>
      <c r="V118" s="56" t="s">
        <v>225</v>
      </c>
      <c r="W118" s="56" t="s">
        <v>225</v>
      </c>
      <c r="X118" s="57">
        <v>2366.4</v>
      </c>
      <c r="Y118" s="56" t="s">
        <v>225</v>
      </c>
      <c r="Z118" s="56" t="s">
        <v>225</v>
      </c>
      <c r="AA118" s="56" t="s">
        <v>225</v>
      </c>
      <c r="AB118" s="56" t="s">
        <v>225</v>
      </c>
      <c r="AC118" s="56" t="s">
        <v>225</v>
      </c>
      <c r="AD118" s="56" t="s">
        <v>225</v>
      </c>
      <c r="AE118" s="56" t="s">
        <v>225</v>
      </c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</row>
    <row r="119" spans="1:170" ht="22.5" x14ac:dyDescent="0.25">
      <c r="A119" s="54" t="s">
        <v>171</v>
      </c>
      <c r="B119" s="14" t="s">
        <v>220</v>
      </c>
      <c r="C119" s="11">
        <v>51319</v>
      </c>
      <c r="D119" s="14" t="s">
        <v>220</v>
      </c>
      <c r="E119" s="11" t="s">
        <v>221</v>
      </c>
      <c r="F119" s="11" t="s">
        <v>46</v>
      </c>
      <c r="G119" s="11" t="s">
        <v>221</v>
      </c>
      <c r="H119" s="11" t="s">
        <v>53</v>
      </c>
      <c r="I119" s="11">
        <v>33602</v>
      </c>
      <c r="J119" s="43" t="s">
        <v>264</v>
      </c>
      <c r="K119" s="14"/>
      <c r="L119" s="43" t="s">
        <v>268</v>
      </c>
      <c r="M119" s="13"/>
      <c r="N119" s="14" t="s">
        <v>266</v>
      </c>
      <c r="O119" s="14" t="s">
        <v>266</v>
      </c>
      <c r="P119" s="13">
        <v>1</v>
      </c>
      <c r="Q119" s="46">
        <v>2366.4</v>
      </c>
      <c r="R119" s="8" t="s">
        <v>48</v>
      </c>
      <c r="S119" s="55">
        <f t="shared" si="28"/>
        <v>2366.4</v>
      </c>
      <c r="T119" s="56" t="s">
        <v>225</v>
      </c>
      <c r="U119" s="56" t="s">
        <v>225</v>
      </c>
      <c r="V119" s="56" t="s">
        <v>225</v>
      </c>
      <c r="W119" s="56" t="s">
        <v>225</v>
      </c>
      <c r="X119" s="57">
        <v>2366.4</v>
      </c>
      <c r="Y119" s="56" t="s">
        <v>225</v>
      </c>
      <c r="Z119" s="56" t="s">
        <v>225</v>
      </c>
      <c r="AA119" s="56" t="s">
        <v>225</v>
      </c>
      <c r="AB119" s="56" t="s">
        <v>225</v>
      </c>
      <c r="AC119" s="56" t="s">
        <v>225</v>
      </c>
      <c r="AD119" s="56" t="s">
        <v>225</v>
      </c>
      <c r="AE119" s="56" t="s">
        <v>225</v>
      </c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</row>
    <row r="120" spans="1:170" ht="90" x14ac:dyDescent="0.25">
      <c r="A120" s="54" t="s">
        <v>171</v>
      </c>
      <c r="B120" s="14" t="s">
        <v>220</v>
      </c>
      <c r="C120" s="11">
        <v>11510</v>
      </c>
      <c r="D120" s="14" t="s">
        <v>220</v>
      </c>
      <c r="E120" s="11" t="s">
        <v>221</v>
      </c>
      <c r="F120" s="11" t="s">
        <v>46</v>
      </c>
      <c r="G120" s="11" t="s">
        <v>221</v>
      </c>
      <c r="H120" s="11" t="s">
        <v>53</v>
      </c>
      <c r="I120" s="11">
        <v>29301</v>
      </c>
      <c r="J120" s="43" t="s">
        <v>194</v>
      </c>
      <c r="K120" s="14" t="s">
        <v>269</v>
      </c>
      <c r="L120" s="43" t="s">
        <v>270</v>
      </c>
      <c r="M120" s="13"/>
      <c r="N120" s="13"/>
      <c r="O120" s="11" t="s">
        <v>47</v>
      </c>
      <c r="P120" s="13">
        <v>1</v>
      </c>
      <c r="Q120" s="46">
        <v>2900</v>
      </c>
      <c r="R120" s="8" t="s">
        <v>48</v>
      </c>
      <c r="S120" s="55">
        <f t="shared" si="28"/>
        <v>2900</v>
      </c>
      <c r="T120" s="56" t="s">
        <v>225</v>
      </c>
      <c r="U120" s="56" t="s">
        <v>225</v>
      </c>
      <c r="V120" s="56" t="s">
        <v>225</v>
      </c>
      <c r="W120" s="56" t="s">
        <v>225</v>
      </c>
      <c r="X120" s="57">
        <v>2900</v>
      </c>
      <c r="Y120" s="56" t="s">
        <v>225</v>
      </c>
      <c r="Z120" s="56" t="s">
        <v>225</v>
      </c>
      <c r="AA120" s="56" t="s">
        <v>225</v>
      </c>
      <c r="AB120" s="56" t="s">
        <v>225</v>
      </c>
      <c r="AC120" s="56" t="s">
        <v>225</v>
      </c>
      <c r="AD120" s="56" t="s">
        <v>225</v>
      </c>
      <c r="AE120" s="56" t="s">
        <v>225</v>
      </c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</row>
    <row r="121" spans="1:170" ht="101.25" x14ac:dyDescent="0.25">
      <c r="A121" s="54" t="s">
        <v>171</v>
      </c>
      <c r="B121" s="14" t="s">
        <v>220</v>
      </c>
      <c r="C121" s="11">
        <v>51355</v>
      </c>
      <c r="D121" s="14" t="s">
        <v>220</v>
      </c>
      <c r="E121" s="11" t="s">
        <v>221</v>
      </c>
      <c r="F121" s="11" t="s">
        <v>54</v>
      </c>
      <c r="G121" s="11" t="s">
        <v>259</v>
      </c>
      <c r="H121" s="11" t="s">
        <v>53</v>
      </c>
      <c r="I121" s="11">
        <v>35501</v>
      </c>
      <c r="J121" s="43" t="s">
        <v>170</v>
      </c>
      <c r="K121" s="14"/>
      <c r="L121" s="43" t="s">
        <v>271</v>
      </c>
      <c r="M121" s="13"/>
      <c r="N121" s="14" t="s">
        <v>266</v>
      </c>
      <c r="O121" s="14" t="s">
        <v>266</v>
      </c>
      <c r="P121" s="13">
        <v>1</v>
      </c>
      <c r="Q121" s="46">
        <v>900</v>
      </c>
      <c r="R121" s="8" t="s">
        <v>48</v>
      </c>
      <c r="S121" s="55">
        <f t="shared" si="28"/>
        <v>900</v>
      </c>
      <c r="T121" s="56" t="s">
        <v>225</v>
      </c>
      <c r="U121" s="56" t="s">
        <v>225</v>
      </c>
      <c r="V121" s="56" t="s">
        <v>225</v>
      </c>
      <c r="W121" s="56" t="s">
        <v>225</v>
      </c>
      <c r="X121" s="57">
        <v>900</v>
      </c>
      <c r="Y121" s="56" t="s">
        <v>225</v>
      </c>
      <c r="Z121" s="56" t="s">
        <v>225</v>
      </c>
      <c r="AA121" s="56" t="s">
        <v>225</v>
      </c>
      <c r="AB121" s="56" t="s">
        <v>225</v>
      </c>
      <c r="AC121" s="56" t="s">
        <v>225</v>
      </c>
      <c r="AD121" s="56" t="s">
        <v>225</v>
      </c>
      <c r="AE121" s="56" t="s">
        <v>225</v>
      </c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</row>
    <row r="122" spans="1:170" ht="45" x14ac:dyDescent="0.25">
      <c r="A122" s="54" t="s">
        <v>171</v>
      </c>
      <c r="B122" s="14" t="s">
        <v>220</v>
      </c>
      <c r="C122" s="11">
        <v>51358</v>
      </c>
      <c r="D122" s="14" t="s">
        <v>220</v>
      </c>
      <c r="E122" s="11" t="s">
        <v>221</v>
      </c>
      <c r="F122" s="11" t="s">
        <v>54</v>
      </c>
      <c r="G122" s="11" t="s">
        <v>259</v>
      </c>
      <c r="H122" s="11" t="s">
        <v>213</v>
      </c>
      <c r="I122" s="11">
        <v>35801</v>
      </c>
      <c r="J122" s="43" t="s">
        <v>272</v>
      </c>
      <c r="K122" s="14"/>
      <c r="L122" s="43" t="s">
        <v>273</v>
      </c>
      <c r="M122" s="6"/>
      <c r="N122" s="14" t="s">
        <v>266</v>
      </c>
      <c r="O122" s="14" t="s">
        <v>266</v>
      </c>
      <c r="P122" s="13">
        <v>1</v>
      </c>
      <c r="Q122" s="46">
        <f>5396+984</f>
        <v>6380</v>
      </c>
      <c r="R122" s="8" t="s">
        <v>48</v>
      </c>
      <c r="S122" s="55">
        <f t="shared" si="28"/>
        <v>6380</v>
      </c>
      <c r="T122" s="56" t="s">
        <v>225</v>
      </c>
      <c r="U122" s="56" t="s">
        <v>225</v>
      </c>
      <c r="V122" s="56" t="s">
        <v>225</v>
      </c>
      <c r="W122" s="56" t="s">
        <v>225</v>
      </c>
      <c r="X122" s="57">
        <v>6380</v>
      </c>
      <c r="Y122" s="56" t="s">
        <v>225</v>
      </c>
      <c r="Z122" s="56" t="s">
        <v>225</v>
      </c>
      <c r="AA122" s="56" t="s">
        <v>225</v>
      </c>
      <c r="AB122" s="56" t="s">
        <v>225</v>
      </c>
      <c r="AC122" s="56" t="s">
        <v>225</v>
      </c>
      <c r="AD122" s="56" t="s">
        <v>225</v>
      </c>
      <c r="AE122" s="56" t="s">
        <v>225</v>
      </c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</row>
    <row r="123" spans="1:170" ht="45" x14ac:dyDescent="0.25">
      <c r="A123" s="54" t="s">
        <v>171</v>
      </c>
      <c r="B123" s="14" t="s">
        <v>220</v>
      </c>
      <c r="C123" s="11">
        <v>51358</v>
      </c>
      <c r="D123" s="14" t="s">
        <v>220</v>
      </c>
      <c r="E123" s="11" t="s">
        <v>221</v>
      </c>
      <c r="F123" s="11" t="s">
        <v>46</v>
      </c>
      <c r="G123" s="11" t="s">
        <v>221</v>
      </c>
      <c r="H123" s="11" t="s">
        <v>159</v>
      </c>
      <c r="I123" s="11">
        <v>35801</v>
      </c>
      <c r="J123" s="43" t="s">
        <v>272</v>
      </c>
      <c r="K123" s="14"/>
      <c r="L123" s="43" t="s">
        <v>273</v>
      </c>
      <c r="M123" s="6"/>
      <c r="N123" s="14" t="s">
        <v>266</v>
      </c>
      <c r="O123" s="14" t="s">
        <v>266</v>
      </c>
      <c r="P123" s="13">
        <v>1</v>
      </c>
      <c r="Q123" s="46">
        <f>8095+2403</f>
        <v>10498</v>
      </c>
      <c r="R123" s="8" t="s">
        <v>48</v>
      </c>
      <c r="S123" s="55">
        <f t="shared" si="28"/>
        <v>10498</v>
      </c>
      <c r="T123" s="56" t="s">
        <v>225</v>
      </c>
      <c r="U123" s="56" t="s">
        <v>225</v>
      </c>
      <c r="V123" s="56" t="s">
        <v>225</v>
      </c>
      <c r="W123" s="56" t="s">
        <v>225</v>
      </c>
      <c r="X123" s="57">
        <v>10498</v>
      </c>
      <c r="Y123" s="56" t="s">
        <v>225</v>
      </c>
      <c r="Z123" s="56" t="s">
        <v>225</v>
      </c>
      <c r="AA123" s="56" t="s">
        <v>225</v>
      </c>
      <c r="AB123" s="56" t="s">
        <v>225</v>
      </c>
      <c r="AC123" s="56" t="s">
        <v>225</v>
      </c>
      <c r="AD123" s="56" t="s">
        <v>225</v>
      </c>
      <c r="AE123" s="56" t="s">
        <v>225</v>
      </c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</row>
    <row r="124" spans="1:170" ht="33.75" x14ac:dyDescent="0.25">
      <c r="A124" s="54" t="s">
        <v>171</v>
      </c>
      <c r="B124" s="14" t="s">
        <v>220</v>
      </c>
      <c r="C124" s="11">
        <v>51326</v>
      </c>
      <c r="D124" s="14" t="s">
        <v>220</v>
      </c>
      <c r="E124" s="11" t="s">
        <v>221</v>
      </c>
      <c r="F124" s="11" t="s">
        <v>46</v>
      </c>
      <c r="G124" s="11" t="s">
        <v>221</v>
      </c>
      <c r="H124" s="11" t="s">
        <v>53</v>
      </c>
      <c r="I124" s="11">
        <v>32601</v>
      </c>
      <c r="J124" s="43" t="s">
        <v>274</v>
      </c>
      <c r="K124" s="14"/>
      <c r="L124" s="43" t="s">
        <v>275</v>
      </c>
      <c r="M124" s="13"/>
      <c r="N124" s="14" t="s">
        <v>266</v>
      </c>
      <c r="O124" s="14" t="s">
        <v>266</v>
      </c>
      <c r="P124" s="13">
        <v>1</v>
      </c>
      <c r="Q124" s="46">
        <v>1600.3</v>
      </c>
      <c r="R124" s="8" t="s">
        <v>48</v>
      </c>
      <c r="S124" s="55">
        <f t="shared" si="28"/>
        <v>1600.3</v>
      </c>
      <c r="T124" s="56" t="s">
        <v>225</v>
      </c>
      <c r="U124" s="56" t="s">
        <v>225</v>
      </c>
      <c r="V124" s="56" t="s">
        <v>225</v>
      </c>
      <c r="W124" s="56" t="s">
        <v>225</v>
      </c>
      <c r="X124" s="57">
        <v>1600.3</v>
      </c>
      <c r="Y124" s="56" t="s">
        <v>225</v>
      </c>
      <c r="Z124" s="56" t="s">
        <v>225</v>
      </c>
      <c r="AA124" s="56" t="s">
        <v>225</v>
      </c>
      <c r="AB124" s="56" t="s">
        <v>225</v>
      </c>
      <c r="AC124" s="56" t="s">
        <v>225</v>
      </c>
      <c r="AD124" s="56" t="s">
        <v>225</v>
      </c>
      <c r="AE124" s="56" t="s">
        <v>225</v>
      </c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</row>
    <row r="125" spans="1:170" ht="33.75" x14ac:dyDescent="0.25">
      <c r="A125" s="54" t="s">
        <v>171</v>
      </c>
      <c r="B125" s="14" t="s">
        <v>220</v>
      </c>
      <c r="C125" s="11">
        <v>51326</v>
      </c>
      <c r="D125" s="14" t="s">
        <v>220</v>
      </c>
      <c r="E125" s="11" t="s">
        <v>221</v>
      </c>
      <c r="F125" s="11" t="s">
        <v>46</v>
      </c>
      <c r="G125" s="11" t="s">
        <v>221</v>
      </c>
      <c r="H125" s="11" t="s">
        <v>53</v>
      </c>
      <c r="I125" s="11">
        <v>32601</v>
      </c>
      <c r="J125" s="43" t="s">
        <v>274</v>
      </c>
      <c r="K125" s="14"/>
      <c r="L125" s="43" t="s">
        <v>275</v>
      </c>
      <c r="M125" s="13"/>
      <c r="N125" s="14" t="s">
        <v>266</v>
      </c>
      <c r="O125" s="14" t="s">
        <v>266</v>
      </c>
      <c r="P125" s="13">
        <v>1</v>
      </c>
      <c r="Q125" s="46">
        <v>3180.12</v>
      </c>
      <c r="R125" s="8" t="s">
        <v>48</v>
      </c>
      <c r="S125" s="55">
        <f t="shared" si="28"/>
        <v>3180.12</v>
      </c>
      <c r="T125" s="56" t="s">
        <v>225</v>
      </c>
      <c r="U125" s="56" t="s">
        <v>225</v>
      </c>
      <c r="V125" s="56" t="s">
        <v>225</v>
      </c>
      <c r="W125" s="56" t="s">
        <v>225</v>
      </c>
      <c r="X125" s="57">
        <v>3180.12</v>
      </c>
      <c r="Y125" s="56" t="s">
        <v>225</v>
      </c>
      <c r="Z125" s="56" t="s">
        <v>225</v>
      </c>
      <c r="AA125" s="56" t="s">
        <v>225</v>
      </c>
      <c r="AB125" s="56" t="s">
        <v>225</v>
      </c>
      <c r="AC125" s="56" t="s">
        <v>225</v>
      </c>
      <c r="AD125" s="56" t="s">
        <v>225</v>
      </c>
      <c r="AE125" s="56" t="s">
        <v>225</v>
      </c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</row>
    <row r="126" spans="1:170" ht="33.75" x14ac:dyDescent="0.25">
      <c r="A126" s="54" t="s">
        <v>171</v>
      </c>
      <c r="B126" s="14" t="s">
        <v>220</v>
      </c>
      <c r="C126" s="11">
        <v>51326</v>
      </c>
      <c r="D126" s="14" t="s">
        <v>220</v>
      </c>
      <c r="E126" s="11" t="s">
        <v>221</v>
      </c>
      <c r="F126" s="11" t="s">
        <v>46</v>
      </c>
      <c r="G126" s="11" t="s">
        <v>221</v>
      </c>
      <c r="H126" s="11" t="s">
        <v>53</v>
      </c>
      <c r="I126" s="11">
        <v>32601</v>
      </c>
      <c r="J126" s="43" t="s">
        <v>274</v>
      </c>
      <c r="K126" s="14"/>
      <c r="L126" s="43" t="s">
        <v>275</v>
      </c>
      <c r="M126" s="13"/>
      <c r="N126" s="14" t="s">
        <v>266</v>
      </c>
      <c r="O126" s="14" t="s">
        <v>266</v>
      </c>
      <c r="P126" s="13">
        <v>1</v>
      </c>
      <c r="Q126" s="46">
        <v>2359.6799999999998</v>
      </c>
      <c r="R126" s="8" t="s">
        <v>48</v>
      </c>
      <c r="S126" s="55">
        <f t="shared" si="28"/>
        <v>2359.6799999999998</v>
      </c>
      <c r="T126" s="56" t="s">
        <v>225</v>
      </c>
      <c r="U126" s="56" t="s">
        <v>225</v>
      </c>
      <c r="V126" s="56" t="s">
        <v>225</v>
      </c>
      <c r="W126" s="56" t="s">
        <v>225</v>
      </c>
      <c r="X126" s="57">
        <v>2359.6799999999998</v>
      </c>
      <c r="Y126" s="56" t="s">
        <v>225</v>
      </c>
      <c r="Z126" s="56" t="s">
        <v>225</v>
      </c>
      <c r="AA126" s="56" t="s">
        <v>225</v>
      </c>
      <c r="AB126" s="56" t="s">
        <v>225</v>
      </c>
      <c r="AC126" s="56" t="s">
        <v>225</v>
      </c>
      <c r="AD126" s="56" t="s">
        <v>225</v>
      </c>
      <c r="AE126" s="56" t="s">
        <v>225</v>
      </c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</row>
    <row r="127" spans="1:170" ht="33.75" x14ac:dyDescent="0.25">
      <c r="A127" s="54" t="s">
        <v>171</v>
      </c>
      <c r="B127" s="14" t="s">
        <v>220</v>
      </c>
      <c r="C127" s="11">
        <v>51326</v>
      </c>
      <c r="D127" s="14" t="s">
        <v>220</v>
      </c>
      <c r="E127" s="11" t="s">
        <v>221</v>
      </c>
      <c r="F127" s="11" t="s">
        <v>46</v>
      </c>
      <c r="G127" s="11" t="s">
        <v>221</v>
      </c>
      <c r="H127" s="11" t="s">
        <v>53</v>
      </c>
      <c r="I127" s="11">
        <v>32601</v>
      </c>
      <c r="J127" s="43" t="s">
        <v>274</v>
      </c>
      <c r="K127" s="14"/>
      <c r="L127" s="43" t="s">
        <v>275</v>
      </c>
      <c r="M127" s="13"/>
      <c r="N127" s="14" t="s">
        <v>266</v>
      </c>
      <c r="O127" s="14" t="s">
        <v>266</v>
      </c>
      <c r="P127" s="13">
        <v>1</v>
      </c>
      <c r="Q127" s="46">
        <v>5532.2</v>
      </c>
      <c r="R127" s="8" t="s">
        <v>48</v>
      </c>
      <c r="S127" s="55">
        <f t="shared" si="28"/>
        <v>5532.2</v>
      </c>
      <c r="T127" s="56" t="s">
        <v>225</v>
      </c>
      <c r="U127" s="56" t="s">
        <v>225</v>
      </c>
      <c r="V127" s="56" t="s">
        <v>225</v>
      </c>
      <c r="W127" s="56" t="s">
        <v>225</v>
      </c>
      <c r="X127" s="57">
        <v>5532.2</v>
      </c>
      <c r="Y127" s="56" t="s">
        <v>225</v>
      </c>
      <c r="Z127" s="56" t="s">
        <v>225</v>
      </c>
      <c r="AA127" s="56" t="s">
        <v>225</v>
      </c>
      <c r="AB127" s="56" t="s">
        <v>225</v>
      </c>
      <c r="AC127" s="56" t="s">
        <v>225</v>
      </c>
      <c r="AD127" s="56" t="s">
        <v>225</v>
      </c>
      <c r="AE127" s="56" t="s">
        <v>225</v>
      </c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</row>
    <row r="128" spans="1:170" s="59" customFormat="1" ht="67.5" x14ac:dyDescent="0.2">
      <c r="A128" s="11" t="s">
        <v>171</v>
      </c>
      <c r="B128" s="14" t="s">
        <v>276</v>
      </c>
      <c r="C128" s="11">
        <v>51352</v>
      </c>
      <c r="D128" s="14" t="s">
        <v>276</v>
      </c>
      <c r="E128" s="14" t="s">
        <v>45</v>
      </c>
      <c r="F128" s="14" t="s">
        <v>46</v>
      </c>
      <c r="G128" s="42" t="s">
        <v>45</v>
      </c>
      <c r="H128" s="14" t="s">
        <v>53</v>
      </c>
      <c r="I128" s="14">
        <v>35201</v>
      </c>
      <c r="J128" s="43" t="s">
        <v>277</v>
      </c>
      <c r="K128" s="14"/>
      <c r="L128" s="43"/>
      <c r="M128" s="14" t="s">
        <v>278</v>
      </c>
      <c r="N128" s="14" t="s">
        <v>278</v>
      </c>
      <c r="O128" s="14" t="s">
        <v>278</v>
      </c>
      <c r="P128" s="45">
        <v>1</v>
      </c>
      <c r="Q128" s="8">
        <v>2298</v>
      </c>
      <c r="R128" s="8" t="s">
        <v>48</v>
      </c>
      <c r="S128" s="48">
        <f>P128*Q128</f>
        <v>2298</v>
      </c>
      <c r="T128" s="48">
        <v>0</v>
      </c>
      <c r="U128" s="48">
        <v>0</v>
      </c>
      <c r="V128" s="48">
        <v>0</v>
      </c>
      <c r="W128" s="48">
        <v>0</v>
      </c>
      <c r="X128" s="48">
        <f>S128</f>
        <v>2298</v>
      </c>
      <c r="Y128" s="48">
        <v>0</v>
      </c>
      <c r="Z128" s="48">
        <v>0</v>
      </c>
      <c r="AA128" s="48">
        <v>0</v>
      </c>
      <c r="AB128" s="48">
        <v>0</v>
      </c>
      <c r="AC128" s="48">
        <v>0</v>
      </c>
      <c r="AD128" s="48">
        <v>0</v>
      </c>
      <c r="AE128" s="48">
        <v>0</v>
      </c>
    </row>
    <row r="129" spans="1:31" s="59" customFormat="1" ht="67.5" x14ac:dyDescent="0.2">
      <c r="A129" s="11" t="s">
        <v>171</v>
      </c>
      <c r="B129" s="14" t="s">
        <v>276</v>
      </c>
      <c r="C129" s="11">
        <v>51352</v>
      </c>
      <c r="D129" s="14" t="s">
        <v>276</v>
      </c>
      <c r="E129" s="14" t="s">
        <v>45</v>
      </c>
      <c r="F129" s="14" t="s">
        <v>54</v>
      </c>
      <c r="G129" s="42" t="s">
        <v>212</v>
      </c>
      <c r="H129" s="14" t="s">
        <v>213</v>
      </c>
      <c r="I129" s="14">
        <v>35201</v>
      </c>
      <c r="J129" s="43" t="s">
        <v>277</v>
      </c>
      <c r="K129" s="14"/>
      <c r="L129" s="43"/>
      <c r="M129" s="14" t="s">
        <v>278</v>
      </c>
      <c r="N129" s="14" t="s">
        <v>278</v>
      </c>
      <c r="O129" s="14" t="s">
        <v>278</v>
      </c>
      <c r="P129" s="45">
        <v>1</v>
      </c>
      <c r="Q129" s="8">
        <v>3850</v>
      </c>
      <c r="R129" s="8" t="s">
        <v>48</v>
      </c>
      <c r="S129" s="48">
        <f>P129*Q129</f>
        <v>3850</v>
      </c>
      <c r="T129" s="48">
        <v>0</v>
      </c>
      <c r="U129" s="48">
        <v>0</v>
      </c>
      <c r="V129" s="48">
        <v>0</v>
      </c>
      <c r="W129" s="48">
        <v>0</v>
      </c>
      <c r="X129" s="48">
        <f>S129</f>
        <v>3850</v>
      </c>
      <c r="Y129" s="48">
        <v>0</v>
      </c>
      <c r="Z129" s="48">
        <v>0</v>
      </c>
      <c r="AA129" s="48">
        <v>0</v>
      </c>
      <c r="AB129" s="48">
        <v>0</v>
      </c>
      <c r="AC129" s="48">
        <v>0</v>
      </c>
      <c r="AD129" s="48">
        <v>0</v>
      </c>
      <c r="AE129" s="48">
        <v>0</v>
      </c>
    </row>
    <row r="130" spans="1:31" s="59" customFormat="1" ht="168.75" x14ac:dyDescent="0.2">
      <c r="A130" s="11" t="s">
        <v>171</v>
      </c>
      <c r="B130" s="14" t="s">
        <v>276</v>
      </c>
      <c r="C130" s="11">
        <v>11510</v>
      </c>
      <c r="D130" s="14" t="s">
        <v>276</v>
      </c>
      <c r="E130" s="14" t="s">
        <v>45</v>
      </c>
      <c r="F130" s="14" t="s">
        <v>54</v>
      </c>
      <c r="G130" s="42" t="s">
        <v>212</v>
      </c>
      <c r="H130" s="14" t="s">
        <v>213</v>
      </c>
      <c r="I130" s="14">
        <v>26102</v>
      </c>
      <c r="J130" s="43" t="s">
        <v>279</v>
      </c>
      <c r="K130" s="14" t="s">
        <v>0</v>
      </c>
      <c r="L130" s="43" t="s">
        <v>1</v>
      </c>
      <c r="M130" s="14"/>
      <c r="N130" s="14"/>
      <c r="O130" s="14" t="s">
        <v>180</v>
      </c>
      <c r="P130" s="45">
        <v>474</v>
      </c>
      <c r="Q130" s="8">
        <v>1</v>
      </c>
      <c r="R130" s="8" t="s">
        <v>48</v>
      </c>
      <c r="S130" s="48">
        <f t="shared" ref="S130:S193" si="29">P130*Q130</f>
        <v>474</v>
      </c>
      <c r="T130" s="48">
        <v>0</v>
      </c>
      <c r="U130" s="48">
        <v>0</v>
      </c>
      <c r="V130" s="48">
        <v>0</v>
      </c>
      <c r="W130" s="48">
        <v>0</v>
      </c>
      <c r="X130" s="48">
        <f t="shared" ref="X130:X193" si="30">S130</f>
        <v>474</v>
      </c>
      <c r="Y130" s="48">
        <v>0</v>
      </c>
      <c r="Z130" s="48">
        <v>0</v>
      </c>
      <c r="AA130" s="48">
        <v>0</v>
      </c>
      <c r="AB130" s="48">
        <v>0</v>
      </c>
      <c r="AC130" s="48">
        <v>0</v>
      </c>
      <c r="AD130" s="48">
        <v>0</v>
      </c>
      <c r="AE130" s="48">
        <v>0</v>
      </c>
    </row>
    <row r="131" spans="1:31" s="59" customFormat="1" ht="168.75" x14ac:dyDescent="0.2">
      <c r="A131" s="11" t="s">
        <v>171</v>
      </c>
      <c r="B131" s="14" t="s">
        <v>276</v>
      </c>
      <c r="C131" s="11">
        <v>11510</v>
      </c>
      <c r="D131" s="14" t="s">
        <v>276</v>
      </c>
      <c r="E131" s="14" t="s">
        <v>45</v>
      </c>
      <c r="F131" s="14" t="s">
        <v>54</v>
      </c>
      <c r="G131" s="42" t="s">
        <v>212</v>
      </c>
      <c r="H131" s="14" t="s">
        <v>213</v>
      </c>
      <c r="I131" s="14">
        <v>26102</v>
      </c>
      <c r="J131" s="43" t="s">
        <v>279</v>
      </c>
      <c r="K131" s="14" t="s">
        <v>230</v>
      </c>
      <c r="L131" s="43" t="s">
        <v>280</v>
      </c>
      <c r="M131" s="14"/>
      <c r="N131" s="14"/>
      <c r="O131" s="14" t="s">
        <v>180</v>
      </c>
      <c r="P131" s="45">
        <v>120</v>
      </c>
      <c r="Q131" s="8">
        <v>100</v>
      </c>
      <c r="R131" s="8" t="s">
        <v>48</v>
      </c>
      <c r="S131" s="48">
        <f t="shared" si="29"/>
        <v>12000</v>
      </c>
      <c r="T131" s="48">
        <v>0</v>
      </c>
      <c r="U131" s="48">
        <v>0</v>
      </c>
      <c r="V131" s="48">
        <v>0</v>
      </c>
      <c r="W131" s="48">
        <v>0</v>
      </c>
      <c r="X131" s="48">
        <f t="shared" si="30"/>
        <v>12000</v>
      </c>
      <c r="Y131" s="48">
        <v>0</v>
      </c>
      <c r="Z131" s="48">
        <v>0</v>
      </c>
      <c r="AA131" s="48">
        <v>0</v>
      </c>
      <c r="AB131" s="48">
        <v>0</v>
      </c>
      <c r="AC131" s="48">
        <v>0</v>
      </c>
      <c r="AD131" s="48">
        <v>0</v>
      </c>
      <c r="AE131" s="48">
        <v>0</v>
      </c>
    </row>
    <row r="132" spans="1:31" s="59" customFormat="1" ht="168.75" x14ac:dyDescent="0.2">
      <c r="A132" s="11" t="s">
        <v>171</v>
      </c>
      <c r="B132" s="14" t="s">
        <v>276</v>
      </c>
      <c r="C132" s="11">
        <v>11510</v>
      </c>
      <c r="D132" s="14" t="s">
        <v>276</v>
      </c>
      <c r="E132" s="14" t="s">
        <v>45</v>
      </c>
      <c r="F132" s="14" t="s">
        <v>54</v>
      </c>
      <c r="G132" s="42" t="s">
        <v>55</v>
      </c>
      <c r="H132" s="14" t="s">
        <v>56</v>
      </c>
      <c r="I132" s="14">
        <v>26102</v>
      </c>
      <c r="J132" s="43" t="s">
        <v>279</v>
      </c>
      <c r="K132" s="14" t="s">
        <v>230</v>
      </c>
      <c r="L132" s="43" t="s">
        <v>280</v>
      </c>
      <c r="M132" s="14"/>
      <c r="N132" s="14"/>
      <c r="O132" s="14" t="s">
        <v>180</v>
      </c>
      <c r="P132" s="45">
        <v>10</v>
      </c>
      <c r="Q132" s="8">
        <v>100</v>
      </c>
      <c r="R132" s="8" t="s">
        <v>48</v>
      </c>
      <c r="S132" s="48">
        <f t="shared" si="29"/>
        <v>1000</v>
      </c>
      <c r="T132" s="48">
        <v>0</v>
      </c>
      <c r="U132" s="48">
        <v>0</v>
      </c>
      <c r="V132" s="48">
        <v>0</v>
      </c>
      <c r="W132" s="48">
        <v>0</v>
      </c>
      <c r="X132" s="48">
        <f t="shared" si="30"/>
        <v>1000</v>
      </c>
      <c r="Y132" s="48">
        <v>0</v>
      </c>
      <c r="Z132" s="48">
        <v>0</v>
      </c>
      <c r="AA132" s="48">
        <v>0</v>
      </c>
      <c r="AB132" s="48">
        <v>0</v>
      </c>
      <c r="AC132" s="48">
        <v>0</v>
      </c>
      <c r="AD132" s="48">
        <v>0</v>
      </c>
      <c r="AE132" s="48">
        <v>0</v>
      </c>
    </row>
    <row r="133" spans="1:31" s="59" customFormat="1" ht="168.75" x14ac:dyDescent="0.2">
      <c r="A133" s="11" t="s">
        <v>171</v>
      </c>
      <c r="B133" s="14" t="s">
        <v>276</v>
      </c>
      <c r="C133" s="11">
        <v>11510</v>
      </c>
      <c r="D133" s="14" t="s">
        <v>276</v>
      </c>
      <c r="E133" s="14" t="s">
        <v>45</v>
      </c>
      <c r="F133" s="14" t="s">
        <v>54</v>
      </c>
      <c r="G133" s="42" t="s">
        <v>55</v>
      </c>
      <c r="H133" s="14" t="s">
        <v>281</v>
      </c>
      <c r="I133" s="14">
        <v>26102</v>
      </c>
      <c r="J133" s="43" t="s">
        <v>279</v>
      </c>
      <c r="K133" s="14" t="s">
        <v>0</v>
      </c>
      <c r="L133" s="43" t="s">
        <v>1</v>
      </c>
      <c r="M133" s="14"/>
      <c r="N133" s="14"/>
      <c r="O133" s="14" t="s">
        <v>180</v>
      </c>
      <c r="P133" s="45">
        <v>630</v>
      </c>
      <c r="Q133" s="8">
        <v>1</v>
      </c>
      <c r="R133" s="8" t="s">
        <v>48</v>
      </c>
      <c r="S133" s="48">
        <f t="shared" si="29"/>
        <v>630</v>
      </c>
      <c r="T133" s="48">
        <v>0</v>
      </c>
      <c r="U133" s="48">
        <v>0</v>
      </c>
      <c r="V133" s="48">
        <v>0</v>
      </c>
      <c r="W133" s="48">
        <v>0</v>
      </c>
      <c r="X133" s="48">
        <f t="shared" si="30"/>
        <v>630</v>
      </c>
      <c r="Y133" s="48">
        <v>0</v>
      </c>
      <c r="Z133" s="48">
        <v>0</v>
      </c>
      <c r="AA133" s="48">
        <v>0</v>
      </c>
      <c r="AB133" s="48">
        <v>0</v>
      </c>
      <c r="AC133" s="48">
        <v>0</v>
      </c>
      <c r="AD133" s="48">
        <v>0</v>
      </c>
      <c r="AE133" s="48">
        <v>0</v>
      </c>
    </row>
    <row r="134" spans="1:31" s="59" customFormat="1" ht="90" x14ac:dyDescent="0.2">
      <c r="A134" s="11" t="s">
        <v>171</v>
      </c>
      <c r="B134" s="14" t="s">
        <v>276</v>
      </c>
      <c r="C134" s="11">
        <v>11510</v>
      </c>
      <c r="D134" s="14" t="s">
        <v>276</v>
      </c>
      <c r="E134" s="14" t="s">
        <v>45</v>
      </c>
      <c r="F134" s="14" t="s">
        <v>46</v>
      </c>
      <c r="G134" s="42" t="s">
        <v>45</v>
      </c>
      <c r="H134" s="14" t="s">
        <v>53</v>
      </c>
      <c r="I134" s="14">
        <v>22104</v>
      </c>
      <c r="J134" s="43" t="s">
        <v>282</v>
      </c>
      <c r="K134" s="14" t="s">
        <v>76</v>
      </c>
      <c r="L134" s="43" t="s">
        <v>77</v>
      </c>
      <c r="M134" s="14"/>
      <c r="N134" s="14"/>
      <c r="O134" s="14" t="s">
        <v>283</v>
      </c>
      <c r="P134" s="45">
        <v>6</v>
      </c>
      <c r="Q134" s="8">
        <v>20</v>
      </c>
      <c r="R134" s="8" t="s">
        <v>48</v>
      </c>
      <c r="S134" s="48">
        <f t="shared" si="29"/>
        <v>120</v>
      </c>
      <c r="T134" s="48">
        <v>0</v>
      </c>
      <c r="U134" s="48">
        <v>0</v>
      </c>
      <c r="V134" s="48">
        <v>0</v>
      </c>
      <c r="W134" s="48">
        <v>0</v>
      </c>
      <c r="X134" s="48">
        <f t="shared" si="30"/>
        <v>120</v>
      </c>
      <c r="Y134" s="48">
        <v>0</v>
      </c>
      <c r="Z134" s="48">
        <v>0</v>
      </c>
      <c r="AA134" s="48">
        <v>0</v>
      </c>
      <c r="AB134" s="48">
        <v>0</v>
      </c>
      <c r="AC134" s="48">
        <v>0</v>
      </c>
      <c r="AD134" s="48">
        <v>0</v>
      </c>
      <c r="AE134" s="48">
        <v>0</v>
      </c>
    </row>
    <row r="135" spans="1:31" s="59" customFormat="1" ht="90" x14ac:dyDescent="0.2">
      <c r="A135" s="11" t="s">
        <v>171</v>
      </c>
      <c r="B135" s="14" t="s">
        <v>276</v>
      </c>
      <c r="C135" s="11">
        <v>11510</v>
      </c>
      <c r="D135" s="14" t="s">
        <v>276</v>
      </c>
      <c r="E135" s="14" t="s">
        <v>45</v>
      </c>
      <c r="F135" s="14" t="s">
        <v>46</v>
      </c>
      <c r="G135" s="42" t="s">
        <v>45</v>
      </c>
      <c r="H135" s="14" t="s">
        <v>53</v>
      </c>
      <c r="I135" s="14">
        <v>22104</v>
      </c>
      <c r="J135" s="43" t="s">
        <v>282</v>
      </c>
      <c r="K135" s="14" t="s">
        <v>284</v>
      </c>
      <c r="L135" s="43" t="s">
        <v>285</v>
      </c>
      <c r="M135" s="14"/>
      <c r="N135" s="14"/>
      <c r="O135" s="14" t="s">
        <v>283</v>
      </c>
      <c r="P135" s="45">
        <v>1</v>
      </c>
      <c r="Q135" s="8">
        <v>210</v>
      </c>
      <c r="R135" s="8" t="s">
        <v>48</v>
      </c>
      <c r="S135" s="48">
        <f t="shared" si="29"/>
        <v>210</v>
      </c>
      <c r="T135" s="48">
        <v>0</v>
      </c>
      <c r="U135" s="48">
        <v>0</v>
      </c>
      <c r="V135" s="48">
        <v>0</v>
      </c>
      <c r="W135" s="48">
        <v>0</v>
      </c>
      <c r="X135" s="48">
        <f t="shared" si="30"/>
        <v>210</v>
      </c>
      <c r="Y135" s="48">
        <v>0</v>
      </c>
      <c r="Z135" s="48">
        <v>0</v>
      </c>
      <c r="AA135" s="48">
        <v>0</v>
      </c>
      <c r="AB135" s="48">
        <v>0</v>
      </c>
      <c r="AC135" s="48">
        <v>0</v>
      </c>
      <c r="AD135" s="48">
        <v>0</v>
      </c>
      <c r="AE135" s="48">
        <v>0</v>
      </c>
    </row>
    <row r="136" spans="1:31" s="59" customFormat="1" ht="90" x14ac:dyDescent="0.2">
      <c r="A136" s="11" t="s">
        <v>171</v>
      </c>
      <c r="B136" s="14" t="s">
        <v>276</v>
      </c>
      <c r="C136" s="11">
        <v>11510</v>
      </c>
      <c r="D136" s="14" t="s">
        <v>276</v>
      </c>
      <c r="E136" s="14" t="s">
        <v>45</v>
      </c>
      <c r="F136" s="14" t="s">
        <v>46</v>
      </c>
      <c r="G136" s="42" t="s">
        <v>45</v>
      </c>
      <c r="H136" s="14" t="s">
        <v>53</v>
      </c>
      <c r="I136" s="14">
        <v>22104</v>
      </c>
      <c r="J136" s="43" t="s">
        <v>282</v>
      </c>
      <c r="K136" s="14" t="s">
        <v>245</v>
      </c>
      <c r="L136" s="43" t="s">
        <v>286</v>
      </c>
      <c r="M136" s="14"/>
      <c r="N136" s="14"/>
      <c r="O136" s="14" t="s">
        <v>287</v>
      </c>
      <c r="P136" s="45">
        <v>6</v>
      </c>
      <c r="Q136" s="8">
        <v>102</v>
      </c>
      <c r="R136" s="8" t="s">
        <v>48</v>
      </c>
      <c r="S136" s="48">
        <f t="shared" si="29"/>
        <v>612</v>
      </c>
      <c r="T136" s="48">
        <v>0</v>
      </c>
      <c r="U136" s="48">
        <v>0</v>
      </c>
      <c r="V136" s="48">
        <v>0</v>
      </c>
      <c r="W136" s="48">
        <v>0</v>
      </c>
      <c r="X136" s="48">
        <f t="shared" si="30"/>
        <v>612</v>
      </c>
      <c r="Y136" s="48">
        <v>0</v>
      </c>
      <c r="Z136" s="48">
        <v>0</v>
      </c>
      <c r="AA136" s="48">
        <v>0</v>
      </c>
      <c r="AB136" s="48">
        <v>0</v>
      </c>
      <c r="AC136" s="48">
        <v>0</v>
      </c>
      <c r="AD136" s="48">
        <v>0</v>
      </c>
      <c r="AE136" s="48">
        <v>0</v>
      </c>
    </row>
    <row r="137" spans="1:31" s="59" customFormat="1" ht="90" x14ac:dyDescent="0.2">
      <c r="A137" s="11" t="s">
        <v>171</v>
      </c>
      <c r="B137" s="14" t="s">
        <v>276</v>
      </c>
      <c r="C137" s="11">
        <v>11510</v>
      </c>
      <c r="D137" s="14" t="s">
        <v>276</v>
      </c>
      <c r="E137" s="14" t="s">
        <v>45</v>
      </c>
      <c r="F137" s="14" t="s">
        <v>46</v>
      </c>
      <c r="G137" s="42" t="s">
        <v>45</v>
      </c>
      <c r="H137" s="14" t="s">
        <v>53</v>
      </c>
      <c r="I137" s="14">
        <v>22104</v>
      </c>
      <c r="J137" s="43" t="s">
        <v>282</v>
      </c>
      <c r="K137" s="14" t="s">
        <v>248</v>
      </c>
      <c r="L137" s="43" t="s">
        <v>288</v>
      </c>
      <c r="M137" s="14"/>
      <c r="N137" s="14"/>
      <c r="O137" s="14" t="s">
        <v>287</v>
      </c>
      <c r="P137" s="45">
        <v>3</v>
      </c>
      <c r="Q137" s="8">
        <v>105</v>
      </c>
      <c r="R137" s="8" t="s">
        <v>48</v>
      </c>
      <c r="S137" s="48">
        <f t="shared" si="29"/>
        <v>315</v>
      </c>
      <c r="T137" s="48">
        <v>0</v>
      </c>
      <c r="U137" s="48">
        <v>0</v>
      </c>
      <c r="V137" s="48">
        <v>0</v>
      </c>
      <c r="W137" s="48">
        <v>0</v>
      </c>
      <c r="X137" s="48">
        <f t="shared" si="30"/>
        <v>315</v>
      </c>
      <c r="Y137" s="48">
        <v>0</v>
      </c>
      <c r="Z137" s="48">
        <v>0</v>
      </c>
      <c r="AA137" s="48">
        <v>0</v>
      </c>
      <c r="AB137" s="48">
        <v>0</v>
      </c>
      <c r="AC137" s="48">
        <v>0</v>
      </c>
      <c r="AD137" s="48">
        <v>0</v>
      </c>
      <c r="AE137" s="48">
        <v>0</v>
      </c>
    </row>
    <row r="138" spans="1:31" s="59" customFormat="1" ht="33.75" x14ac:dyDescent="0.2">
      <c r="A138" s="11" t="s">
        <v>171</v>
      </c>
      <c r="B138" s="14" t="s">
        <v>276</v>
      </c>
      <c r="C138" s="11">
        <v>11510</v>
      </c>
      <c r="D138" s="14" t="s">
        <v>276</v>
      </c>
      <c r="E138" s="14" t="s">
        <v>45</v>
      </c>
      <c r="F138" s="14" t="s">
        <v>46</v>
      </c>
      <c r="G138" s="42" t="s">
        <v>45</v>
      </c>
      <c r="H138" s="14" t="s">
        <v>53</v>
      </c>
      <c r="I138" s="14">
        <v>21101</v>
      </c>
      <c r="J138" s="43" t="s">
        <v>173</v>
      </c>
      <c r="K138" s="14" t="s">
        <v>289</v>
      </c>
      <c r="L138" s="43" t="s">
        <v>290</v>
      </c>
      <c r="M138" s="14"/>
      <c r="N138" s="14"/>
      <c r="O138" s="14" t="s">
        <v>283</v>
      </c>
      <c r="P138" s="45">
        <v>2</v>
      </c>
      <c r="Q138" s="8">
        <v>55</v>
      </c>
      <c r="R138" s="8" t="s">
        <v>48</v>
      </c>
      <c r="S138" s="48">
        <f t="shared" si="29"/>
        <v>110</v>
      </c>
      <c r="T138" s="48">
        <v>0</v>
      </c>
      <c r="U138" s="48">
        <v>0</v>
      </c>
      <c r="V138" s="48">
        <v>0</v>
      </c>
      <c r="W138" s="48">
        <v>0</v>
      </c>
      <c r="X138" s="48">
        <f t="shared" si="30"/>
        <v>110</v>
      </c>
      <c r="Y138" s="48">
        <v>0</v>
      </c>
      <c r="Z138" s="48">
        <v>0</v>
      </c>
      <c r="AA138" s="48">
        <v>0</v>
      </c>
      <c r="AB138" s="48">
        <v>0</v>
      </c>
      <c r="AC138" s="48">
        <v>0</v>
      </c>
      <c r="AD138" s="48">
        <v>0</v>
      </c>
      <c r="AE138" s="48">
        <v>0</v>
      </c>
    </row>
    <row r="139" spans="1:31" s="59" customFormat="1" ht="33.75" x14ac:dyDescent="0.2">
      <c r="A139" s="11" t="s">
        <v>171</v>
      </c>
      <c r="B139" s="14" t="s">
        <v>276</v>
      </c>
      <c r="C139" s="11">
        <v>11510</v>
      </c>
      <c r="D139" s="14" t="s">
        <v>276</v>
      </c>
      <c r="E139" s="14" t="s">
        <v>45</v>
      </c>
      <c r="F139" s="14" t="s">
        <v>46</v>
      </c>
      <c r="G139" s="42" t="s">
        <v>45</v>
      </c>
      <c r="H139" s="14" t="s">
        <v>53</v>
      </c>
      <c r="I139" s="14">
        <v>21101</v>
      </c>
      <c r="J139" s="43" t="s">
        <v>173</v>
      </c>
      <c r="K139" s="14" t="s">
        <v>291</v>
      </c>
      <c r="L139" s="43" t="s">
        <v>292</v>
      </c>
      <c r="M139" s="14"/>
      <c r="N139" s="14"/>
      <c r="O139" s="14" t="s">
        <v>283</v>
      </c>
      <c r="P139" s="45">
        <v>4</v>
      </c>
      <c r="Q139" s="8">
        <v>70</v>
      </c>
      <c r="R139" s="8" t="s">
        <v>48</v>
      </c>
      <c r="S139" s="48">
        <f t="shared" si="29"/>
        <v>280</v>
      </c>
      <c r="T139" s="48">
        <v>0</v>
      </c>
      <c r="U139" s="48">
        <v>0</v>
      </c>
      <c r="V139" s="48">
        <v>0</v>
      </c>
      <c r="W139" s="48">
        <v>0</v>
      </c>
      <c r="X139" s="48">
        <f t="shared" si="30"/>
        <v>280</v>
      </c>
      <c r="Y139" s="48">
        <v>0</v>
      </c>
      <c r="Z139" s="48">
        <v>0</v>
      </c>
      <c r="AA139" s="48">
        <v>0</v>
      </c>
      <c r="AB139" s="48">
        <v>0</v>
      </c>
      <c r="AC139" s="48">
        <v>0</v>
      </c>
      <c r="AD139" s="48">
        <v>0</v>
      </c>
      <c r="AE139" s="48">
        <v>0</v>
      </c>
    </row>
    <row r="140" spans="1:31" s="59" customFormat="1" ht="33.75" x14ac:dyDescent="0.2">
      <c r="A140" s="11" t="s">
        <v>171</v>
      </c>
      <c r="B140" s="14" t="s">
        <v>276</v>
      </c>
      <c r="C140" s="11">
        <v>11510</v>
      </c>
      <c r="D140" s="14" t="s">
        <v>276</v>
      </c>
      <c r="E140" s="14" t="s">
        <v>45</v>
      </c>
      <c r="F140" s="14" t="s">
        <v>46</v>
      </c>
      <c r="G140" s="42" t="s">
        <v>45</v>
      </c>
      <c r="H140" s="14" t="s">
        <v>53</v>
      </c>
      <c r="I140" s="14">
        <v>21101</v>
      </c>
      <c r="J140" s="43" t="s">
        <v>173</v>
      </c>
      <c r="K140" s="14" t="s">
        <v>293</v>
      </c>
      <c r="L140" s="43" t="s">
        <v>294</v>
      </c>
      <c r="M140" s="14"/>
      <c r="N140" s="14"/>
      <c r="O140" s="14" t="s">
        <v>283</v>
      </c>
      <c r="P140" s="45">
        <v>6</v>
      </c>
      <c r="Q140" s="8">
        <v>70</v>
      </c>
      <c r="R140" s="8" t="s">
        <v>48</v>
      </c>
      <c r="S140" s="48">
        <f t="shared" si="29"/>
        <v>420</v>
      </c>
      <c r="T140" s="48">
        <v>0</v>
      </c>
      <c r="U140" s="48">
        <v>0</v>
      </c>
      <c r="V140" s="48">
        <v>0</v>
      </c>
      <c r="W140" s="48">
        <v>0</v>
      </c>
      <c r="X140" s="48">
        <f t="shared" si="30"/>
        <v>420</v>
      </c>
      <c r="Y140" s="48">
        <v>0</v>
      </c>
      <c r="Z140" s="48">
        <v>0</v>
      </c>
      <c r="AA140" s="48">
        <v>0</v>
      </c>
      <c r="AB140" s="48">
        <v>0</v>
      </c>
      <c r="AC140" s="48">
        <v>0</v>
      </c>
      <c r="AD140" s="48">
        <v>0</v>
      </c>
      <c r="AE140" s="48">
        <v>0</v>
      </c>
    </row>
    <row r="141" spans="1:31" s="59" customFormat="1" ht="33.75" x14ac:dyDescent="0.2">
      <c r="A141" s="11" t="s">
        <v>171</v>
      </c>
      <c r="B141" s="14" t="s">
        <v>276</v>
      </c>
      <c r="C141" s="11">
        <v>11510</v>
      </c>
      <c r="D141" s="14" t="s">
        <v>276</v>
      </c>
      <c r="E141" s="14" t="s">
        <v>45</v>
      </c>
      <c r="F141" s="14" t="s">
        <v>46</v>
      </c>
      <c r="G141" s="42" t="s">
        <v>45</v>
      </c>
      <c r="H141" s="14" t="s">
        <v>53</v>
      </c>
      <c r="I141" s="14">
        <v>21101</v>
      </c>
      <c r="J141" s="43" t="s">
        <v>173</v>
      </c>
      <c r="K141" s="14" t="s">
        <v>295</v>
      </c>
      <c r="L141" s="43" t="s">
        <v>296</v>
      </c>
      <c r="M141" s="14"/>
      <c r="N141" s="14"/>
      <c r="O141" s="14" t="s">
        <v>283</v>
      </c>
      <c r="P141" s="45">
        <v>1</v>
      </c>
      <c r="Q141" s="8">
        <v>70</v>
      </c>
      <c r="R141" s="8" t="s">
        <v>48</v>
      </c>
      <c r="S141" s="48">
        <f t="shared" si="29"/>
        <v>70</v>
      </c>
      <c r="T141" s="48">
        <v>0</v>
      </c>
      <c r="U141" s="48">
        <v>0</v>
      </c>
      <c r="V141" s="48">
        <v>0</v>
      </c>
      <c r="W141" s="48">
        <v>0</v>
      </c>
      <c r="X141" s="48">
        <f t="shared" si="30"/>
        <v>70</v>
      </c>
      <c r="Y141" s="48">
        <v>0</v>
      </c>
      <c r="Z141" s="48">
        <v>0</v>
      </c>
      <c r="AA141" s="48">
        <v>0</v>
      </c>
      <c r="AB141" s="48">
        <v>0</v>
      </c>
      <c r="AC141" s="48">
        <v>0</v>
      </c>
      <c r="AD141" s="48">
        <v>0</v>
      </c>
      <c r="AE141" s="48">
        <v>0</v>
      </c>
    </row>
    <row r="142" spans="1:31" s="59" customFormat="1" ht="33.75" x14ac:dyDescent="0.2">
      <c r="A142" s="11" t="s">
        <v>171</v>
      </c>
      <c r="B142" s="14" t="s">
        <v>276</v>
      </c>
      <c r="C142" s="11">
        <v>11510</v>
      </c>
      <c r="D142" s="14" t="s">
        <v>276</v>
      </c>
      <c r="E142" s="14" t="s">
        <v>45</v>
      </c>
      <c r="F142" s="14" t="s">
        <v>46</v>
      </c>
      <c r="G142" s="42" t="s">
        <v>45</v>
      </c>
      <c r="H142" s="14" t="s">
        <v>53</v>
      </c>
      <c r="I142" s="14">
        <v>21101</v>
      </c>
      <c r="J142" s="43" t="s">
        <v>173</v>
      </c>
      <c r="K142" s="14" t="s">
        <v>64</v>
      </c>
      <c r="L142" s="43" t="s">
        <v>297</v>
      </c>
      <c r="M142" s="14"/>
      <c r="N142" s="14"/>
      <c r="O142" s="14" t="s">
        <v>298</v>
      </c>
      <c r="P142" s="45">
        <v>6</v>
      </c>
      <c r="Q142" s="8">
        <v>16</v>
      </c>
      <c r="R142" s="8" t="s">
        <v>48</v>
      </c>
      <c r="S142" s="48">
        <f t="shared" si="29"/>
        <v>96</v>
      </c>
      <c r="T142" s="48">
        <v>0</v>
      </c>
      <c r="U142" s="48">
        <v>0</v>
      </c>
      <c r="V142" s="48">
        <v>0</v>
      </c>
      <c r="W142" s="48">
        <v>0</v>
      </c>
      <c r="X142" s="48">
        <f t="shared" si="30"/>
        <v>96</v>
      </c>
      <c r="Y142" s="48">
        <v>0</v>
      </c>
      <c r="Z142" s="48">
        <v>0</v>
      </c>
      <c r="AA142" s="48">
        <v>0</v>
      </c>
      <c r="AB142" s="48">
        <v>0</v>
      </c>
      <c r="AC142" s="48">
        <v>0</v>
      </c>
      <c r="AD142" s="48">
        <v>0</v>
      </c>
      <c r="AE142" s="48">
        <v>0</v>
      </c>
    </row>
    <row r="143" spans="1:31" s="59" customFormat="1" ht="33.75" x14ac:dyDescent="0.2">
      <c r="A143" s="11" t="s">
        <v>171</v>
      </c>
      <c r="B143" s="14" t="s">
        <v>276</v>
      </c>
      <c r="C143" s="11">
        <v>11510</v>
      </c>
      <c r="D143" s="14" t="s">
        <v>276</v>
      </c>
      <c r="E143" s="14" t="s">
        <v>45</v>
      </c>
      <c r="F143" s="14" t="s">
        <v>46</v>
      </c>
      <c r="G143" s="42" t="s">
        <v>45</v>
      </c>
      <c r="H143" s="14" t="s">
        <v>53</v>
      </c>
      <c r="I143" s="14">
        <v>21101</v>
      </c>
      <c r="J143" s="43" t="s">
        <v>173</v>
      </c>
      <c r="K143" s="14" t="s">
        <v>299</v>
      </c>
      <c r="L143" s="43" t="s">
        <v>300</v>
      </c>
      <c r="M143" s="14"/>
      <c r="N143" s="14"/>
      <c r="O143" s="14" t="s">
        <v>298</v>
      </c>
      <c r="P143" s="45">
        <v>6</v>
      </c>
      <c r="Q143" s="8">
        <v>26</v>
      </c>
      <c r="R143" s="8" t="s">
        <v>48</v>
      </c>
      <c r="S143" s="48">
        <f t="shared" si="29"/>
        <v>156</v>
      </c>
      <c r="T143" s="48">
        <v>0</v>
      </c>
      <c r="U143" s="48">
        <v>0</v>
      </c>
      <c r="V143" s="48">
        <v>0</v>
      </c>
      <c r="W143" s="48">
        <v>0</v>
      </c>
      <c r="X143" s="48">
        <f t="shared" si="30"/>
        <v>156</v>
      </c>
      <c r="Y143" s="48">
        <v>0</v>
      </c>
      <c r="Z143" s="48">
        <v>0</v>
      </c>
      <c r="AA143" s="48">
        <v>0</v>
      </c>
      <c r="AB143" s="48">
        <v>0</v>
      </c>
      <c r="AC143" s="48">
        <v>0</v>
      </c>
      <c r="AD143" s="48">
        <v>0</v>
      </c>
      <c r="AE143" s="48">
        <v>0</v>
      </c>
    </row>
    <row r="144" spans="1:31" s="59" customFormat="1" ht="33.75" x14ac:dyDescent="0.2">
      <c r="A144" s="11" t="s">
        <v>171</v>
      </c>
      <c r="B144" s="14" t="s">
        <v>276</v>
      </c>
      <c r="C144" s="11">
        <v>11510</v>
      </c>
      <c r="D144" s="14" t="s">
        <v>276</v>
      </c>
      <c r="E144" s="14" t="s">
        <v>45</v>
      </c>
      <c r="F144" s="14" t="s">
        <v>46</v>
      </c>
      <c r="G144" s="42" t="s">
        <v>45</v>
      </c>
      <c r="H144" s="14" t="s">
        <v>53</v>
      </c>
      <c r="I144" s="14">
        <v>21101</v>
      </c>
      <c r="J144" s="43" t="s">
        <v>173</v>
      </c>
      <c r="K144" s="14" t="s">
        <v>60</v>
      </c>
      <c r="L144" s="43" t="s">
        <v>61</v>
      </c>
      <c r="M144" s="14"/>
      <c r="N144" s="14"/>
      <c r="O144" s="14" t="s">
        <v>298</v>
      </c>
      <c r="P144" s="45">
        <v>8</v>
      </c>
      <c r="Q144" s="8">
        <v>8</v>
      </c>
      <c r="R144" s="8" t="s">
        <v>48</v>
      </c>
      <c r="S144" s="48">
        <f t="shared" si="29"/>
        <v>64</v>
      </c>
      <c r="T144" s="48">
        <v>0</v>
      </c>
      <c r="U144" s="48">
        <v>0</v>
      </c>
      <c r="V144" s="48">
        <v>0</v>
      </c>
      <c r="W144" s="48">
        <v>0</v>
      </c>
      <c r="X144" s="48">
        <f t="shared" si="30"/>
        <v>64</v>
      </c>
      <c r="Y144" s="48">
        <v>0</v>
      </c>
      <c r="Z144" s="48">
        <v>0</v>
      </c>
      <c r="AA144" s="48">
        <v>0</v>
      </c>
      <c r="AB144" s="48">
        <v>0</v>
      </c>
      <c r="AC144" s="48">
        <v>0</v>
      </c>
      <c r="AD144" s="48">
        <v>0</v>
      </c>
      <c r="AE144" s="48">
        <v>0</v>
      </c>
    </row>
    <row r="145" spans="1:31" s="59" customFormat="1" ht="22.5" x14ac:dyDescent="0.2">
      <c r="A145" s="11" t="s">
        <v>171</v>
      </c>
      <c r="B145" s="14" t="s">
        <v>276</v>
      </c>
      <c r="C145" s="11">
        <v>11510</v>
      </c>
      <c r="D145" s="14" t="s">
        <v>276</v>
      </c>
      <c r="E145" s="14" t="s">
        <v>45</v>
      </c>
      <c r="F145" s="14" t="s">
        <v>46</v>
      </c>
      <c r="G145" s="42" t="s">
        <v>45</v>
      </c>
      <c r="H145" s="14" t="s">
        <v>53</v>
      </c>
      <c r="I145" s="14">
        <v>21601</v>
      </c>
      <c r="J145" s="43" t="s">
        <v>150</v>
      </c>
      <c r="K145" s="14" t="s">
        <v>301</v>
      </c>
      <c r="L145" s="43" t="s">
        <v>302</v>
      </c>
      <c r="M145" s="14"/>
      <c r="N145" s="14"/>
      <c r="O145" s="14" t="s">
        <v>180</v>
      </c>
      <c r="P145" s="45">
        <v>8</v>
      </c>
      <c r="Q145" s="8">
        <v>39</v>
      </c>
      <c r="R145" s="8" t="s">
        <v>48</v>
      </c>
      <c r="S145" s="48">
        <f t="shared" si="29"/>
        <v>312</v>
      </c>
      <c r="T145" s="48">
        <v>0</v>
      </c>
      <c r="U145" s="48">
        <v>0</v>
      </c>
      <c r="V145" s="48">
        <v>0</v>
      </c>
      <c r="W145" s="48">
        <v>0</v>
      </c>
      <c r="X145" s="48">
        <f t="shared" si="30"/>
        <v>312</v>
      </c>
      <c r="Y145" s="48">
        <v>0</v>
      </c>
      <c r="Z145" s="48">
        <v>0</v>
      </c>
      <c r="AA145" s="48">
        <v>0</v>
      </c>
      <c r="AB145" s="48">
        <v>0</v>
      </c>
      <c r="AC145" s="48">
        <v>0</v>
      </c>
      <c r="AD145" s="48">
        <v>0</v>
      </c>
      <c r="AE145" s="48">
        <v>0</v>
      </c>
    </row>
    <row r="146" spans="1:31" s="59" customFormat="1" ht="22.5" x14ac:dyDescent="0.2">
      <c r="A146" s="11" t="s">
        <v>171</v>
      </c>
      <c r="B146" s="14" t="s">
        <v>276</v>
      </c>
      <c r="C146" s="11">
        <v>11510</v>
      </c>
      <c r="D146" s="14" t="s">
        <v>276</v>
      </c>
      <c r="E146" s="14" t="s">
        <v>45</v>
      </c>
      <c r="F146" s="14" t="s">
        <v>46</v>
      </c>
      <c r="G146" s="42" t="s">
        <v>45</v>
      </c>
      <c r="H146" s="14" t="s">
        <v>53</v>
      </c>
      <c r="I146" s="14">
        <v>21601</v>
      </c>
      <c r="J146" s="43" t="s">
        <v>150</v>
      </c>
      <c r="K146" s="14" t="s">
        <v>303</v>
      </c>
      <c r="L146" s="43" t="s">
        <v>304</v>
      </c>
      <c r="M146" s="14"/>
      <c r="N146" s="14"/>
      <c r="O146" s="14" t="s">
        <v>180</v>
      </c>
      <c r="P146" s="45">
        <v>4</v>
      </c>
      <c r="Q146" s="8">
        <v>12</v>
      </c>
      <c r="R146" s="8" t="s">
        <v>48</v>
      </c>
      <c r="S146" s="48">
        <f t="shared" si="29"/>
        <v>48</v>
      </c>
      <c r="T146" s="48">
        <v>0</v>
      </c>
      <c r="U146" s="48">
        <v>0</v>
      </c>
      <c r="V146" s="48">
        <v>0</v>
      </c>
      <c r="W146" s="48">
        <v>0</v>
      </c>
      <c r="X146" s="48">
        <f t="shared" si="30"/>
        <v>48</v>
      </c>
      <c r="Y146" s="48">
        <v>0</v>
      </c>
      <c r="Z146" s="48">
        <v>0</v>
      </c>
      <c r="AA146" s="48">
        <v>0</v>
      </c>
      <c r="AB146" s="48">
        <v>0</v>
      </c>
      <c r="AC146" s="48">
        <v>0</v>
      </c>
      <c r="AD146" s="48">
        <v>0</v>
      </c>
      <c r="AE146" s="48">
        <v>0</v>
      </c>
    </row>
    <row r="147" spans="1:31" s="59" customFormat="1" ht="33.75" x14ac:dyDescent="0.2">
      <c r="A147" s="11" t="s">
        <v>171</v>
      </c>
      <c r="B147" s="14" t="s">
        <v>276</v>
      </c>
      <c r="C147" s="11">
        <v>51326</v>
      </c>
      <c r="D147" s="14" t="s">
        <v>276</v>
      </c>
      <c r="E147" s="14" t="s">
        <v>45</v>
      </c>
      <c r="F147" s="14" t="s">
        <v>46</v>
      </c>
      <c r="G147" s="42" t="s">
        <v>45</v>
      </c>
      <c r="H147" s="14" t="s">
        <v>53</v>
      </c>
      <c r="I147" s="14">
        <v>32601</v>
      </c>
      <c r="J147" s="43" t="s">
        <v>200</v>
      </c>
      <c r="K147" s="14"/>
      <c r="L147" s="43" t="s">
        <v>305</v>
      </c>
      <c r="M147" s="14" t="s">
        <v>278</v>
      </c>
      <c r="N147" s="14" t="s">
        <v>278</v>
      </c>
      <c r="O147" s="14" t="s">
        <v>278</v>
      </c>
      <c r="P147" s="45">
        <v>1</v>
      </c>
      <c r="Q147" s="8">
        <v>2105.5100000000002</v>
      </c>
      <c r="R147" s="8" t="s">
        <v>48</v>
      </c>
      <c r="S147" s="48">
        <f t="shared" si="29"/>
        <v>2105.5100000000002</v>
      </c>
      <c r="T147" s="48">
        <v>0</v>
      </c>
      <c r="U147" s="48">
        <v>0</v>
      </c>
      <c r="V147" s="48">
        <v>0</v>
      </c>
      <c r="W147" s="48">
        <v>0</v>
      </c>
      <c r="X147" s="48">
        <f t="shared" si="30"/>
        <v>2105.5100000000002</v>
      </c>
      <c r="Y147" s="48">
        <v>0</v>
      </c>
      <c r="Z147" s="48">
        <v>0</v>
      </c>
      <c r="AA147" s="48">
        <v>0</v>
      </c>
      <c r="AB147" s="48">
        <v>0</v>
      </c>
      <c r="AC147" s="48">
        <v>0</v>
      </c>
      <c r="AD147" s="48">
        <v>0</v>
      </c>
      <c r="AE147" s="48">
        <v>0</v>
      </c>
    </row>
    <row r="148" spans="1:31" s="59" customFormat="1" ht="90" x14ac:dyDescent="0.2">
      <c r="A148" s="11" t="s">
        <v>171</v>
      </c>
      <c r="B148" s="14" t="s">
        <v>276</v>
      </c>
      <c r="C148" s="11">
        <v>11510</v>
      </c>
      <c r="D148" s="14" t="s">
        <v>276</v>
      </c>
      <c r="E148" s="14" t="s">
        <v>45</v>
      </c>
      <c r="F148" s="14" t="s">
        <v>46</v>
      </c>
      <c r="G148" s="42" t="s">
        <v>45</v>
      </c>
      <c r="H148" s="14" t="s">
        <v>53</v>
      </c>
      <c r="I148" s="14">
        <v>22104</v>
      </c>
      <c r="J148" s="43" t="s">
        <v>282</v>
      </c>
      <c r="K148" s="14" t="s">
        <v>306</v>
      </c>
      <c r="L148" s="43" t="s">
        <v>11</v>
      </c>
      <c r="M148" s="14"/>
      <c r="N148" s="14"/>
      <c r="O148" s="14" t="s">
        <v>307</v>
      </c>
      <c r="P148" s="45">
        <v>1</v>
      </c>
      <c r="Q148" s="8">
        <v>387.93</v>
      </c>
      <c r="R148" s="8" t="s">
        <v>48</v>
      </c>
      <c r="S148" s="48">
        <f t="shared" si="29"/>
        <v>387.93</v>
      </c>
      <c r="T148" s="48">
        <v>0</v>
      </c>
      <c r="U148" s="48">
        <v>0</v>
      </c>
      <c r="V148" s="48">
        <v>0</v>
      </c>
      <c r="W148" s="48">
        <v>0</v>
      </c>
      <c r="X148" s="48">
        <f t="shared" si="30"/>
        <v>387.93</v>
      </c>
      <c r="Y148" s="48">
        <v>0</v>
      </c>
      <c r="Z148" s="48">
        <v>0</v>
      </c>
      <c r="AA148" s="48">
        <v>0</v>
      </c>
      <c r="AB148" s="48">
        <v>0</v>
      </c>
      <c r="AC148" s="48">
        <v>0</v>
      </c>
      <c r="AD148" s="48">
        <v>0</v>
      </c>
      <c r="AE148" s="48">
        <v>0</v>
      </c>
    </row>
    <row r="149" spans="1:31" s="59" customFormat="1" ht="45" x14ac:dyDescent="0.2">
      <c r="A149" s="11" t="s">
        <v>171</v>
      </c>
      <c r="B149" s="14" t="s">
        <v>276</v>
      </c>
      <c r="C149" s="11">
        <v>51358</v>
      </c>
      <c r="D149" s="14" t="s">
        <v>276</v>
      </c>
      <c r="E149" s="14" t="s">
        <v>45</v>
      </c>
      <c r="F149" s="14" t="s">
        <v>54</v>
      </c>
      <c r="G149" s="42" t="s">
        <v>212</v>
      </c>
      <c r="H149" s="14" t="s">
        <v>105</v>
      </c>
      <c r="I149" s="14">
        <v>35801</v>
      </c>
      <c r="J149" s="43" t="s">
        <v>210</v>
      </c>
      <c r="K149" s="14"/>
      <c r="L149" s="43" t="s">
        <v>308</v>
      </c>
      <c r="M149" s="14" t="s">
        <v>278</v>
      </c>
      <c r="N149" s="14" t="s">
        <v>278</v>
      </c>
      <c r="O149" s="14" t="s">
        <v>278</v>
      </c>
      <c r="P149" s="45">
        <v>1</v>
      </c>
      <c r="Q149" s="8">
        <v>1740</v>
      </c>
      <c r="R149" s="8" t="s">
        <v>48</v>
      </c>
      <c r="S149" s="48">
        <v>1740</v>
      </c>
      <c r="T149" s="48">
        <v>0</v>
      </c>
      <c r="U149" s="48">
        <v>0</v>
      </c>
      <c r="V149" s="48">
        <v>0</v>
      </c>
      <c r="W149" s="48">
        <v>0</v>
      </c>
      <c r="X149" s="48">
        <f t="shared" si="30"/>
        <v>1740</v>
      </c>
      <c r="Y149" s="48">
        <v>0</v>
      </c>
      <c r="Z149" s="48">
        <v>0</v>
      </c>
      <c r="AA149" s="48">
        <v>0</v>
      </c>
      <c r="AB149" s="48">
        <v>0</v>
      </c>
      <c r="AC149" s="48">
        <v>0</v>
      </c>
      <c r="AD149" s="48">
        <v>0</v>
      </c>
      <c r="AE149" s="48">
        <v>0</v>
      </c>
    </row>
    <row r="150" spans="1:31" s="59" customFormat="1" ht="22.5" x14ac:dyDescent="0.2">
      <c r="A150" s="11" t="s">
        <v>171</v>
      </c>
      <c r="B150" s="14" t="s">
        <v>276</v>
      </c>
      <c r="C150" s="11">
        <v>11510</v>
      </c>
      <c r="D150" s="14" t="s">
        <v>276</v>
      </c>
      <c r="E150" s="14" t="s">
        <v>45</v>
      </c>
      <c r="F150" s="14" t="s">
        <v>46</v>
      </c>
      <c r="G150" s="42" t="s">
        <v>45</v>
      </c>
      <c r="H150" s="14" t="s">
        <v>53</v>
      </c>
      <c r="I150" s="14">
        <v>27101</v>
      </c>
      <c r="J150" s="43" t="s">
        <v>309</v>
      </c>
      <c r="K150" s="14" t="s">
        <v>310</v>
      </c>
      <c r="L150" s="43" t="s">
        <v>311</v>
      </c>
      <c r="M150" s="14"/>
      <c r="N150" s="14"/>
      <c r="O150" s="14" t="s">
        <v>312</v>
      </c>
      <c r="P150" s="45">
        <v>48</v>
      </c>
      <c r="Q150" s="8">
        <f>15694.8/48</f>
        <v>326.97499999999997</v>
      </c>
      <c r="R150" s="8" t="s">
        <v>48</v>
      </c>
      <c r="S150" s="48">
        <f t="shared" si="29"/>
        <v>15694.8</v>
      </c>
      <c r="T150" s="48">
        <v>0</v>
      </c>
      <c r="U150" s="48">
        <v>0</v>
      </c>
      <c r="V150" s="48">
        <v>0</v>
      </c>
      <c r="W150" s="48">
        <v>0</v>
      </c>
      <c r="X150" s="48">
        <f t="shared" si="30"/>
        <v>15694.8</v>
      </c>
      <c r="Y150" s="48">
        <v>0</v>
      </c>
      <c r="Z150" s="48">
        <v>0</v>
      </c>
      <c r="AA150" s="48">
        <v>0</v>
      </c>
      <c r="AB150" s="48">
        <v>0</v>
      </c>
      <c r="AC150" s="48">
        <v>0</v>
      </c>
      <c r="AD150" s="48">
        <v>0</v>
      </c>
      <c r="AE150" s="48">
        <v>0</v>
      </c>
    </row>
    <row r="151" spans="1:31" s="59" customFormat="1" ht="90" x14ac:dyDescent="0.2">
      <c r="A151" s="11" t="s">
        <v>171</v>
      </c>
      <c r="B151" s="14" t="s">
        <v>276</v>
      </c>
      <c r="C151" s="11">
        <v>11510</v>
      </c>
      <c r="D151" s="14" t="s">
        <v>276</v>
      </c>
      <c r="E151" s="14" t="s">
        <v>45</v>
      </c>
      <c r="F151" s="14" t="s">
        <v>46</v>
      </c>
      <c r="G151" s="42" t="s">
        <v>45</v>
      </c>
      <c r="H151" s="14" t="s">
        <v>53</v>
      </c>
      <c r="I151" s="14">
        <v>22104</v>
      </c>
      <c r="J151" s="43" t="s">
        <v>282</v>
      </c>
      <c r="K151" s="14" t="s">
        <v>313</v>
      </c>
      <c r="L151" s="43" t="s">
        <v>314</v>
      </c>
      <c r="M151" s="14"/>
      <c r="N151" s="14"/>
      <c r="O151" s="14" t="s">
        <v>312</v>
      </c>
      <c r="P151" s="45">
        <v>20</v>
      </c>
      <c r="Q151" s="8">
        <v>29</v>
      </c>
      <c r="R151" s="8" t="s">
        <v>48</v>
      </c>
      <c r="S151" s="48">
        <f>P151*Q151</f>
        <v>580</v>
      </c>
      <c r="T151" s="48">
        <v>0</v>
      </c>
      <c r="U151" s="48">
        <v>0</v>
      </c>
      <c r="V151" s="48">
        <v>0</v>
      </c>
      <c r="W151" s="48">
        <v>0</v>
      </c>
      <c r="X151" s="48">
        <f t="shared" si="30"/>
        <v>580</v>
      </c>
      <c r="Y151" s="48">
        <v>0</v>
      </c>
      <c r="Z151" s="48">
        <v>0</v>
      </c>
      <c r="AA151" s="48">
        <v>0</v>
      </c>
      <c r="AB151" s="48">
        <v>0</v>
      </c>
      <c r="AC151" s="48">
        <v>0</v>
      </c>
      <c r="AD151" s="48">
        <v>0</v>
      </c>
      <c r="AE151" s="48">
        <v>0</v>
      </c>
    </row>
    <row r="152" spans="1:31" s="59" customFormat="1" ht="90" x14ac:dyDescent="0.2">
      <c r="A152" s="11" t="s">
        <v>171</v>
      </c>
      <c r="B152" s="14" t="s">
        <v>276</v>
      </c>
      <c r="C152" s="11">
        <v>11510</v>
      </c>
      <c r="D152" s="14" t="s">
        <v>276</v>
      </c>
      <c r="E152" s="14" t="s">
        <v>45</v>
      </c>
      <c r="F152" s="14" t="s">
        <v>46</v>
      </c>
      <c r="G152" s="42" t="s">
        <v>45</v>
      </c>
      <c r="H152" s="14" t="s">
        <v>53</v>
      </c>
      <c r="I152" s="14">
        <v>22104</v>
      </c>
      <c r="J152" s="43" t="s">
        <v>282</v>
      </c>
      <c r="K152" s="14" t="s">
        <v>262</v>
      </c>
      <c r="L152" s="43" t="s">
        <v>315</v>
      </c>
      <c r="M152" s="14"/>
      <c r="N152" s="14"/>
      <c r="O152" s="14" t="s">
        <v>312</v>
      </c>
      <c r="P152" s="45">
        <v>13</v>
      </c>
      <c r="Q152" s="8">
        <v>29</v>
      </c>
      <c r="R152" s="8" t="s">
        <v>48</v>
      </c>
      <c r="S152" s="48">
        <f t="shared" si="29"/>
        <v>377</v>
      </c>
      <c r="T152" s="48">
        <v>0</v>
      </c>
      <c r="U152" s="48">
        <v>0</v>
      </c>
      <c r="V152" s="48">
        <v>0</v>
      </c>
      <c r="W152" s="48">
        <v>0</v>
      </c>
      <c r="X152" s="48">
        <f t="shared" si="30"/>
        <v>377</v>
      </c>
      <c r="Y152" s="48">
        <v>0</v>
      </c>
      <c r="Z152" s="48">
        <v>0</v>
      </c>
      <c r="AA152" s="48">
        <v>0</v>
      </c>
      <c r="AB152" s="48">
        <v>0</v>
      </c>
      <c r="AC152" s="48">
        <v>0</v>
      </c>
      <c r="AD152" s="48">
        <v>0</v>
      </c>
      <c r="AE152" s="48">
        <v>0</v>
      </c>
    </row>
    <row r="153" spans="1:31" s="59" customFormat="1" ht="33.75" x14ac:dyDescent="0.2">
      <c r="A153" s="11" t="s">
        <v>171</v>
      </c>
      <c r="B153" s="14" t="s">
        <v>276</v>
      </c>
      <c r="C153" s="11">
        <v>11510</v>
      </c>
      <c r="D153" s="14" t="s">
        <v>276</v>
      </c>
      <c r="E153" s="14" t="s">
        <v>45</v>
      </c>
      <c r="F153" s="14" t="s">
        <v>46</v>
      </c>
      <c r="G153" s="42" t="s">
        <v>45</v>
      </c>
      <c r="H153" s="14" t="s">
        <v>53</v>
      </c>
      <c r="I153" s="14">
        <v>21101</v>
      </c>
      <c r="J153" s="43" t="s">
        <v>173</v>
      </c>
      <c r="K153" s="14" t="s">
        <v>316</v>
      </c>
      <c r="L153" s="43" t="s">
        <v>317</v>
      </c>
      <c r="M153" s="14"/>
      <c r="N153" s="14"/>
      <c r="O153" s="14" t="s">
        <v>180</v>
      </c>
      <c r="P153" s="45">
        <v>7</v>
      </c>
      <c r="Q153" s="8">
        <v>12.379999999999999</v>
      </c>
      <c r="R153" s="8" t="s">
        <v>48</v>
      </c>
      <c r="S153" s="48">
        <f t="shared" si="29"/>
        <v>86.66</v>
      </c>
      <c r="T153" s="48">
        <v>0</v>
      </c>
      <c r="U153" s="48">
        <v>0</v>
      </c>
      <c r="V153" s="48">
        <v>0</v>
      </c>
      <c r="W153" s="48">
        <v>0</v>
      </c>
      <c r="X153" s="48">
        <f t="shared" si="30"/>
        <v>86.66</v>
      </c>
      <c r="Y153" s="48">
        <v>0</v>
      </c>
      <c r="Z153" s="48">
        <v>0</v>
      </c>
      <c r="AA153" s="48">
        <v>0</v>
      </c>
      <c r="AB153" s="48">
        <v>0</v>
      </c>
      <c r="AC153" s="48">
        <v>0</v>
      </c>
      <c r="AD153" s="48">
        <v>0</v>
      </c>
      <c r="AE153" s="48">
        <v>0</v>
      </c>
    </row>
    <row r="154" spans="1:31" s="59" customFormat="1" ht="33.75" x14ac:dyDescent="0.2">
      <c r="A154" s="11" t="s">
        <v>171</v>
      </c>
      <c r="B154" s="14" t="s">
        <v>276</v>
      </c>
      <c r="C154" s="11">
        <v>11510</v>
      </c>
      <c r="D154" s="14" t="s">
        <v>276</v>
      </c>
      <c r="E154" s="14" t="s">
        <v>45</v>
      </c>
      <c r="F154" s="14" t="s">
        <v>46</v>
      </c>
      <c r="G154" s="42" t="s">
        <v>45</v>
      </c>
      <c r="H154" s="14" t="s">
        <v>53</v>
      </c>
      <c r="I154" s="14">
        <v>21101</v>
      </c>
      <c r="J154" s="43" t="s">
        <v>173</v>
      </c>
      <c r="K154" s="14" t="s">
        <v>318</v>
      </c>
      <c r="L154" s="43" t="s">
        <v>319</v>
      </c>
      <c r="M154" s="14"/>
      <c r="N154" s="14"/>
      <c r="O154" s="14" t="s">
        <v>180</v>
      </c>
      <c r="P154" s="45">
        <v>5</v>
      </c>
      <c r="Q154" s="8">
        <v>31.038</v>
      </c>
      <c r="R154" s="8" t="s">
        <v>48</v>
      </c>
      <c r="S154" s="48">
        <f t="shared" si="29"/>
        <v>155.19</v>
      </c>
      <c r="T154" s="48">
        <v>0</v>
      </c>
      <c r="U154" s="48">
        <v>0</v>
      </c>
      <c r="V154" s="48">
        <v>0</v>
      </c>
      <c r="W154" s="48">
        <v>0</v>
      </c>
      <c r="X154" s="48">
        <f t="shared" si="30"/>
        <v>155.19</v>
      </c>
      <c r="Y154" s="48">
        <v>0</v>
      </c>
      <c r="Z154" s="48">
        <v>0</v>
      </c>
      <c r="AA154" s="48">
        <v>0</v>
      </c>
      <c r="AB154" s="48">
        <v>0</v>
      </c>
      <c r="AC154" s="48">
        <v>0</v>
      </c>
      <c r="AD154" s="48">
        <v>0</v>
      </c>
      <c r="AE154" s="48">
        <v>0</v>
      </c>
    </row>
    <row r="155" spans="1:31" s="59" customFormat="1" ht="33.75" x14ac:dyDescent="0.2">
      <c r="A155" s="11" t="s">
        <v>171</v>
      </c>
      <c r="B155" s="14" t="s">
        <v>276</v>
      </c>
      <c r="C155" s="11">
        <v>11510</v>
      </c>
      <c r="D155" s="14" t="s">
        <v>276</v>
      </c>
      <c r="E155" s="14" t="s">
        <v>45</v>
      </c>
      <c r="F155" s="14" t="s">
        <v>46</v>
      </c>
      <c r="G155" s="42" t="s">
        <v>45</v>
      </c>
      <c r="H155" s="14" t="s">
        <v>53</v>
      </c>
      <c r="I155" s="14">
        <v>21101</v>
      </c>
      <c r="J155" s="43" t="s">
        <v>173</v>
      </c>
      <c r="K155" s="14" t="s">
        <v>320</v>
      </c>
      <c r="L155" s="43" t="s">
        <v>321</v>
      </c>
      <c r="M155" s="14"/>
      <c r="N155" s="14"/>
      <c r="O155" s="14" t="s">
        <v>180</v>
      </c>
      <c r="P155" s="45">
        <v>6</v>
      </c>
      <c r="Q155" s="8">
        <v>71.5</v>
      </c>
      <c r="R155" s="8" t="s">
        <v>48</v>
      </c>
      <c r="S155" s="48">
        <f t="shared" si="29"/>
        <v>429</v>
      </c>
      <c r="T155" s="48">
        <v>0</v>
      </c>
      <c r="U155" s="48">
        <v>0</v>
      </c>
      <c r="V155" s="48">
        <v>0</v>
      </c>
      <c r="W155" s="48">
        <v>0</v>
      </c>
      <c r="X155" s="48">
        <f t="shared" si="30"/>
        <v>429</v>
      </c>
      <c r="Y155" s="48">
        <v>0</v>
      </c>
      <c r="Z155" s="48">
        <v>0</v>
      </c>
      <c r="AA155" s="48">
        <v>0</v>
      </c>
      <c r="AB155" s="48">
        <v>0</v>
      </c>
      <c r="AC155" s="48">
        <v>0</v>
      </c>
      <c r="AD155" s="48">
        <v>0</v>
      </c>
      <c r="AE155" s="48">
        <v>0</v>
      </c>
    </row>
    <row r="156" spans="1:31" s="59" customFormat="1" ht="33.75" x14ac:dyDescent="0.2">
      <c r="A156" s="11" t="s">
        <v>171</v>
      </c>
      <c r="B156" s="14" t="s">
        <v>276</v>
      </c>
      <c r="C156" s="11">
        <v>11510</v>
      </c>
      <c r="D156" s="14" t="s">
        <v>276</v>
      </c>
      <c r="E156" s="14" t="s">
        <v>45</v>
      </c>
      <c r="F156" s="14" t="s">
        <v>46</v>
      </c>
      <c r="G156" s="42" t="s">
        <v>45</v>
      </c>
      <c r="H156" s="14" t="s">
        <v>53</v>
      </c>
      <c r="I156" s="14">
        <v>21101</v>
      </c>
      <c r="J156" s="43" t="s">
        <v>173</v>
      </c>
      <c r="K156" s="14" t="s">
        <v>322</v>
      </c>
      <c r="L156" s="43" t="s">
        <v>323</v>
      </c>
      <c r="M156" s="14"/>
      <c r="N156" s="14"/>
      <c r="O156" s="14" t="s">
        <v>298</v>
      </c>
      <c r="P156" s="45">
        <v>13</v>
      </c>
      <c r="Q156" s="8">
        <v>110</v>
      </c>
      <c r="R156" s="8" t="s">
        <v>48</v>
      </c>
      <c r="S156" s="48">
        <f t="shared" si="29"/>
        <v>1430</v>
      </c>
      <c r="T156" s="48">
        <v>0</v>
      </c>
      <c r="U156" s="48">
        <v>0</v>
      </c>
      <c r="V156" s="48">
        <v>0</v>
      </c>
      <c r="W156" s="48">
        <v>0</v>
      </c>
      <c r="X156" s="48">
        <f t="shared" si="30"/>
        <v>1430</v>
      </c>
      <c r="Y156" s="48">
        <v>0</v>
      </c>
      <c r="Z156" s="48">
        <v>0</v>
      </c>
      <c r="AA156" s="48">
        <v>0</v>
      </c>
      <c r="AB156" s="48">
        <v>0</v>
      </c>
      <c r="AC156" s="48">
        <v>0</v>
      </c>
      <c r="AD156" s="48">
        <v>0</v>
      </c>
      <c r="AE156" s="48">
        <v>0</v>
      </c>
    </row>
    <row r="157" spans="1:31" s="59" customFormat="1" ht="33.75" x14ac:dyDescent="0.2">
      <c r="A157" s="11" t="s">
        <v>171</v>
      </c>
      <c r="B157" s="14" t="s">
        <v>276</v>
      </c>
      <c r="C157" s="11">
        <v>11510</v>
      </c>
      <c r="D157" s="14" t="s">
        <v>276</v>
      </c>
      <c r="E157" s="14" t="s">
        <v>45</v>
      </c>
      <c r="F157" s="14" t="s">
        <v>46</v>
      </c>
      <c r="G157" s="42" t="s">
        <v>45</v>
      </c>
      <c r="H157" s="14" t="s">
        <v>53</v>
      </c>
      <c r="I157" s="14">
        <v>21101</v>
      </c>
      <c r="J157" s="43" t="s">
        <v>173</v>
      </c>
      <c r="K157" s="14" t="s">
        <v>2</v>
      </c>
      <c r="L157" s="43" t="s">
        <v>3</v>
      </c>
      <c r="M157" s="14"/>
      <c r="N157" s="14"/>
      <c r="O157" s="14" t="s">
        <v>180</v>
      </c>
      <c r="P157" s="45">
        <v>100</v>
      </c>
      <c r="Q157" s="8">
        <v>2.4</v>
      </c>
      <c r="R157" s="8" t="s">
        <v>48</v>
      </c>
      <c r="S157" s="48">
        <f t="shared" si="29"/>
        <v>240</v>
      </c>
      <c r="T157" s="48">
        <v>0</v>
      </c>
      <c r="U157" s="48">
        <v>0</v>
      </c>
      <c r="V157" s="48">
        <v>0</v>
      </c>
      <c r="W157" s="48">
        <v>0</v>
      </c>
      <c r="X157" s="48">
        <f t="shared" si="30"/>
        <v>240</v>
      </c>
      <c r="Y157" s="48">
        <v>0</v>
      </c>
      <c r="Z157" s="48">
        <v>0</v>
      </c>
      <c r="AA157" s="48">
        <v>0</v>
      </c>
      <c r="AB157" s="48">
        <v>0</v>
      </c>
      <c r="AC157" s="48">
        <v>0</v>
      </c>
      <c r="AD157" s="48">
        <v>0</v>
      </c>
      <c r="AE157" s="48">
        <v>0</v>
      </c>
    </row>
    <row r="158" spans="1:31" s="59" customFormat="1" ht="33.75" x14ac:dyDescent="0.2">
      <c r="A158" s="11" t="s">
        <v>171</v>
      </c>
      <c r="B158" s="14" t="s">
        <v>276</v>
      </c>
      <c r="C158" s="11">
        <v>11510</v>
      </c>
      <c r="D158" s="14" t="s">
        <v>276</v>
      </c>
      <c r="E158" s="14" t="s">
        <v>45</v>
      </c>
      <c r="F158" s="14" t="s">
        <v>46</v>
      </c>
      <c r="G158" s="42" t="s">
        <v>45</v>
      </c>
      <c r="H158" s="14" t="s">
        <v>53</v>
      </c>
      <c r="I158" s="14">
        <v>21101</v>
      </c>
      <c r="J158" s="43" t="s">
        <v>173</v>
      </c>
      <c r="K158" s="14" t="s">
        <v>324</v>
      </c>
      <c r="L158" s="43" t="s">
        <v>325</v>
      </c>
      <c r="M158" s="14"/>
      <c r="N158" s="14"/>
      <c r="O158" s="14" t="s">
        <v>180</v>
      </c>
      <c r="P158" s="45">
        <v>100</v>
      </c>
      <c r="Q158" s="8">
        <v>2.76</v>
      </c>
      <c r="R158" s="8" t="s">
        <v>48</v>
      </c>
      <c r="S158" s="48">
        <f t="shared" si="29"/>
        <v>276</v>
      </c>
      <c r="T158" s="48">
        <v>0</v>
      </c>
      <c r="U158" s="48">
        <v>0</v>
      </c>
      <c r="V158" s="48">
        <v>0</v>
      </c>
      <c r="W158" s="48">
        <v>0</v>
      </c>
      <c r="X158" s="48">
        <f t="shared" si="30"/>
        <v>276</v>
      </c>
      <c r="Y158" s="48">
        <v>0</v>
      </c>
      <c r="Z158" s="48">
        <v>0</v>
      </c>
      <c r="AA158" s="48">
        <v>0</v>
      </c>
      <c r="AB158" s="48">
        <v>0</v>
      </c>
      <c r="AC158" s="48">
        <v>0</v>
      </c>
      <c r="AD158" s="48">
        <v>0</v>
      </c>
      <c r="AE158" s="48">
        <v>0</v>
      </c>
    </row>
    <row r="159" spans="1:31" s="59" customFormat="1" ht="33.75" x14ac:dyDescent="0.2">
      <c r="A159" s="11" t="s">
        <v>171</v>
      </c>
      <c r="B159" s="14" t="s">
        <v>276</v>
      </c>
      <c r="C159" s="11">
        <v>11510</v>
      </c>
      <c r="D159" s="14" t="s">
        <v>276</v>
      </c>
      <c r="E159" s="14" t="s">
        <v>45</v>
      </c>
      <c r="F159" s="14" t="s">
        <v>46</v>
      </c>
      <c r="G159" s="42" t="s">
        <v>45</v>
      </c>
      <c r="H159" s="14" t="s">
        <v>53</v>
      </c>
      <c r="I159" s="14">
        <v>24601</v>
      </c>
      <c r="J159" s="43" t="s">
        <v>326</v>
      </c>
      <c r="K159" s="14" t="s">
        <v>81</v>
      </c>
      <c r="L159" s="43" t="s">
        <v>82</v>
      </c>
      <c r="M159" s="14"/>
      <c r="N159" s="14"/>
      <c r="O159" s="14" t="s">
        <v>312</v>
      </c>
      <c r="P159" s="45">
        <v>12</v>
      </c>
      <c r="Q159" s="8">
        <f>337.28/12</f>
        <v>28.106666666666666</v>
      </c>
      <c r="R159" s="8" t="s">
        <v>48</v>
      </c>
      <c r="S159" s="48">
        <f t="shared" si="29"/>
        <v>337.28</v>
      </c>
      <c r="T159" s="48">
        <v>0</v>
      </c>
      <c r="U159" s="48">
        <v>0</v>
      </c>
      <c r="V159" s="48">
        <v>0</v>
      </c>
      <c r="W159" s="48">
        <v>0</v>
      </c>
      <c r="X159" s="48">
        <f t="shared" si="30"/>
        <v>337.28</v>
      </c>
      <c r="Y159" s="48">
        <v>0</v>
      </c>
      <c r="Z159" s="48">
        <v>0</v>
      </c>
      <c r="AA159" s="48">
        <v>0</v>
      </c>
      <c r="AB159" s="48">
        <v>0</v>
      </c>
      <c r="AC159" s="48">
        <v>0</v>
      </c>
      <c r="AD159" s="48">
        <v>0</v>
      </c>
      <c r="AE159" s="48">
        <v>0</v>
      </c>
    </row>
    <row r="160" spans="1:31" s="59" customFormat="1" ht="33.75" x14ac:dyDescent="0.2">
      <c r="A160" s="11" t="s">
        <v>171</v>
      </c>
      <c r="B160" s="14" t="s">
        <v>276</v>
      </c>
      <c r="C160" s="11">
        <v>11510</v>
      </c>
      <c r="D160" s="14" t="s">
        <v>276</v>
      </c>
      <c r="E160" s="14" t="s">
        <v>45</v>
      </c>
      <c r="F160" s="14" t="s">
        <v>54</v>
      </c>
      <c r="G160" s="42" t="s">
        <v>212</v>
      </c>
      <c r="H160" s="14" t="s">
        <v>213</v>
      </c>
      <c r="I160" s="14">
        <v>21101</v>
      </c>
      <c r="J160" s="43" t="s">
        <v>173</v>
      </c>
      <c r="K160" s="14" t="s">
        <v>327</v>
      </c>
      <c r="L160" s="43" t="s">
        <v>328</v>
      </c>
      <c r="M160" s="14"/>
      <c r="N160" s="14"/>
      <c r="O160" s="14" t="s">
        <v>329</v>
      </c>
      <c r="P160" s="45">
        <v>2</v>
      </c>
      <c r="Q160" s="8">
        <v>92.52</v>
      </c>
      <c r="R160" s="8" t="s">
        <v>48</v>
      </c>
      <c r="S160" s="48">
        <f t="shared" si="29"/>
        <v>185.04</v>
      </c>
      <c r="T160" s="48">
        <v>0</v>
      </c>
      <c r="U160" s="48">
        <v>0</v>
      </c>
      <c r="V160" s="48">
        <v>0</v>
      </c>
      <c r="W160" s="48">
        <v>0</v>
      </c>
      <c r="X160" s="48">
        <f t="shared" si="30"/>
        <v>185.04</v>
      </c>
      <c r="Y160" s="48">
        <v>0</v>
      </c>
      <c r="Z160" s="48">
        <v>0</v>
      </c>
      <c r="AA160" s="48">
        <v>0</v>
      </c>
      <c r="AB160" s="48">
        <v>0</v>
      </c>
      <c r="AC160" s="48">
        <v>0</v>
      </c>
      <c r="AD160" s="48">
        <v>0</v>
      </c>
      <c r="AE160" s="48">
        <v>0</v>
      </c>
    </row>
    <row r="161" spans="1:31" s="59" customFormat="1" ht="33.75" x14ac:dyDescent="0.2">
      <c r="A161" s="11" t="s">
        <v>171</v>
      </c>
      <c r="B161" s="14" t="s">
        <v>276</v>
      </c>
      <c r="C161" s="11">
        <v>11510</v>
      </c>
      <c r="D161" s="14" t="s">
        <v>276</v>
      </c>
      <c r="E161" s="14" t="s">
        <v>45</v>
      </c>
      <c r="F161" s="14" t="s">
        <v>54</v>
      </c>
      <c r="G161" s="42" t="s">
        <v>212</v>
      </c>
      <c r="H161" s="14" t="s">
        <v>213</v>
      </c>
      <c r="I161" s="14">
        <v>21101</v>
      </c>
      <c r="J161" s="43" t="s">
        <v>173</v>
      </c>
      <c r="K161" s="14" t="s">
        <v>330</v>
      </c>
      <c r="L161" s="43" t="s">
        <v>331</v>
      </c>
      <c r="M161" s="14"/>
      <c r="N161" s="14"/>
      <c r="O161" s="14" t="s">
        <v>180</v>
      </c>
      <c r="P161" s="45">
        <v>4</v>
      </c>
      <c r="Q161" s="8">
        <v>32.78</v>
      </c>
      <c r="R161" s="8" t="s">
        <v>48</v>
      </c>
      <c r="S161" s="48">
        <f t="shared" si="29"/>
        <v>131.12</v>
      </c>
      <c r="T161" s="48">
        <v>0</v>
      </c>
      <c r="U161" s="48">
        <v>0</v>
      </c>
      <c r="V161" s="48">
        <v>0</v>
      </c>
      <c r="W161" s="48">
        <v>0</v>
      </c>
      <c r="X161" s="48">
        <f t="shared" si="30"/>
        <v>131.12</v>
      </c>
      <c r="Y161" s="48">
        <v>0</v>
      </c>
      <c r="Z161" s="48">
        <v>0</v>
      </c>
      <c r="AA161" s="48">
        <v>0</v>
      </c>
      <c r="AB161" s="48">
        <v>0</v>
      </c>
      <c r="AC161" s="48">
        <v>0</v>
      </c>
      <c r="AD161" s="48">
        <v>0</v>
      </c>
      <c r="AE161" s="48">
        <v>0</v>
      </c>
    </row>
    <row r="162" spans="1:31" s="59" customFormat="1" ht="33.75" x14ac:dyDescent="0.2">
      <c r="A162" s="11" t="s">
        <v>171</v>
      </c>
      <c r="B162" s="14" t="s">
        <v>276</v>
      </c>
      <c r="C162" s="11">
        <v>11510</v>
      </c>
      <c r="D162" s="14" t="s">
        <v>276</v>
      </c>
      <c r="E162" s="14" t="s">
        <v>45</v>
      </c>
      <c r="F162" s="14" t="s">
        <v>54</v>
      </c>
      <c r="G162" s="42" t="s">
        <v>212</v>
      </c>
      <c r="H162" s="14" t="s">
        <v>213</v>
      </c>
      <c r="I162" s="14">
        <v>21101</v>
      </c>
      <c r="J162" s="43" t="s">
        <v>173</v>
      </c>
      <c r="K162" s="14" t="s">
        <v>332</v>
      </c>
      <c r="L162" s="43" t="s">
        <v>333</v>
      </c>
      <c r="M162" s="14"/>
      <c r="N162" s="14"/>
      <c r="O162" s="14" t="s">
        <v>180</v>
      </c>
      <c r="P162" s="45">
        <v>3</v>
      </c>
      <c r="Q162" s="8">
        <v>14.469999999999999</v>
      </c>
      <c r="R162" s="8" t="s">
        <v>48</v>
      </c>
      <c r="S162" s="48">
        <f t="shared" si="29"/>
        <v>43.41</v>
      </c>
      <c r="T162" s="48">
        <v>0</v>
      </c>
      <c r="U162" s="48">
        <v>0</v>
      </c>
      <c r="V162" s="48">
        <v>0</v>
      </c>
      <c r="W162" s="48">
        <v>0</v>
      </c>
      <c r="X162" s="48">
        <f t="shared" si="30"/>
        <v>43.41</v>
      </c>
      <c r="Y162" s="48">
        <v>0</v>
      </c>
      <c r="Z162" s="48">
        <v>0</v>
      </c>
      <c r="AA162" s="48">
        <v>0</v>
      </c>
      <c r="AB162" s="48">
        <v>0</v>
      </c>
      <c r="AC162" s="48">
        <v>0</v>
      </c>
      <c r="AD162" s="48">
        <v>0</v>
      </c>
      <c r="AE162" s="48">
        <v>0</v>
      </c>
    </row>
    <row r="163" spans="1:31" s="59" customFormat="1" ht="33.75" x14ac:dyDescent="0.2">
      <c r="A163" s="11" t="s">
        <v>171</v>
      </c>
      <c r="B163" s="14" t="s">
        <v>276</v>
      </c>
      <c r="C163" s="11">
        <v>11510</v>
      </c>
      <c r="D163" s="14" t="s">
        <v>276</v>
      </c>
      <c r="E163" s="14" t="s">
        <v>45</v>
      </c>
      <c r="F163" s="14" t="s">
        <v>54</v>
      </c>
      <c r="G163" s="42" t="s">
        <v>212</v>
      </c>
      <c r="H163" s="14" t="s">
        <v>213</v>
      </c>
      <c r="I163" s="14">
        <v>21101</v>
      </c>
      <c r="J163" s="43" t="s">
        <v>173</v>
      </c>
      <c r="K163" s="14" t="s">
        <v>334</v>
      </c>
      <c r="L163" s="43" t="s">
        <v>335</v>
      </c>
      <c r="M163" s="14"/>
      <c r="N163" s="14"/>
      <c r="O163" s="14" t="s">
        <v>329</v>
      </c>
      <c r="P163" s="45">
        <v>3</v>
      </c>
      <c r="Q163" s="8">
        <v>15.39</v>
      </c>
      <c r="R163" s="8" t="s">
        <v>48</v>
      </c>
      <c r="S163" s="48">
        <f t="shared" si="29"/>
        <v>46.17</v>
      </c>
      <c r="T163" s="48">
        <v>0</v>
      </c>
      <c r="U163" s="48">
        <v>0</v>
      </c>
      <c r="V163" s="48">
        <v>0</v>
      </c>
      <c r="W163" s="48">
        <v>0</v>
      </c>
      <c r="X163" s="48">
        <f t="shared" si="30"/>
        <v>46.17</v>
      </c>
      <c r="Y163" s="48">
        <v>0</v>
      </c>
      <c r="Z163" s="48">
        <v>0</v>
      </c>
      <c r="AA163" s="48">
        <v>0</v>
      </c>
      <c r="AB163" s="48">
        <v>0</v>
      </c>
      <c r="AC163" s="48">
        <v>0</v>
      </c>
      <c r="AD163" s="48">
        <v>0</v>
      </c>
      <c r="AE163" s="48">
        <v>0</v>
      </c>
    </row>
    <row r="164" spans="1:31" s="59" customFormat="1" ht="33.75" x14ac:dyDescent="0.2">
      <c r="A164" s="11" t="s">
        <v>171</v>
      </c>
      <c r="B164" s="14" t="s">
        <v>276</v>
      </c>
      <c r="C164" s="11">
        <v>11510</v>
      </c>
      <c r="D164" s="14" t="s">
        <v>276</v>
      </c>
      <c r="E164" s="14" t="s">
        <v>45</v>
      </c>
      <c r="F164" s="14" t="s">
        <v>54</v>
      </c>
      <c r="G164" s="42" t="s">
        <v>212</v>
      </c>
      <c r="H164" s="14" t="s">
        <v>213</v>
      </c>
      <c r="I164" s="14">
        <v>21101</v>
      </c>
      <c r="J164" s="43" t="s">
        <v>173</v>
      </c>
      <c r="K164" s="14" t="s">
        <v>336</v>
      </c>
      <c r="L164" s="43" t="s">
        <v>337</v>
      </c>
      <c r="M164" s="14"/>
      <c r="N164" s="14"/>
      <c r="O164" s="14" t="s">
        <v>329</v>
      </c>
      <c r="P164" s="45">
        <v>3</v>
      </c>
      <c r="Q164" s="8">
        <v>17.12</v>
      </c>
      <c r="R164" s="8" t="s">
        <v>48</v>
      </c>
      <c r="S164" s="48">
        <f t="shared" si="29"/>
        <v>51.36</v>
      </c>
      <c r="T164" s="48">
        <v>0</v>
      </c>
      <c r="U164" s="48">
        <v>0</v>
      </c>
      <c r="V164" s="48">
        <v>0</v>
      </c>
      <c r="W164" s="48">
        <v>0</v>
      </c>
      <c r="X164" s="48">
        <f t="shared" si="30"/>
        <v>51.36</v>
      </c>
      <c r="Y164" s="48">
        <v>0</v>
      </c>
      <c r="Z164" s="48">
        <v>0</v>
      </c>
      <c r="AA164" s="48">
        <v>0</v>
      </c>
      <c r="AB164" s="48">
        <v>0</v>
      </c>
      <c r="AC164" s="48">
        <v>0</v>
      </c>
      <c r="AD164" s="48">
        <v>0</v>
      </c>
      <c r="AE164" s="48">
        <v>0</v>
      </c>
    </row>
    <row r="165" spans="1:31" s="59" customFormat="1" ht="33.75" x14ac:dyDescent="0.2">
      <c r="A165" s="11" t="s">
        <v>171</v>
      </c>
      <c r="B165" s="14" t="s">
        <v>276</v>
      </c>
      <c r="C165" s="11">
        <v>11510</v>
      </c>
      <c r="D165" s="14" t="s">
        <v>276</v>
      </c>
      <c r="E165" s="14" t="s">
        <v>45</v>
      </c>
      <c r="F165" s="14" t="s">
        <v>54</v>
      </c>
      <c r="G165" s="42" t="s">
        <v>212</v>
      </c>
      <c r="H165" s="14" t="s">
        <v>213</v>
      </c>
      <c r="I165" s="14">
        <v>21101</v>
      </c>
      <c r="J165" s="43" t="s">
        <v>173</v>
      </c>
      <c r="K165" s="14" t="s">
        <v>338</v>
      </c>
      <c r="L165" s="43" t="s">
        <v>339</v>
      </c>
      <c r="M165" s="14"/>
      <c r="N165" s="14"/>
      <c r="O165" s="14" t="s">
        <v>180</v>
      </c>
      <c r="P165" s="45">
        <v>4</v>
      </c>
      <c r="Q165" s="8">
        <v>33.479999999999997</v>
      </c>
      <c r="R165" s="8" t="s">
        <v>48</v>
      </c>
      <c r="S165" s="48">
        <f t="shared" si="29"/>
        <v>133.91999999999999</v>
      </c>
      <c r="T165" s="48">
        <v>0</v>
      </c>
      <c r="U165" s="48">
        <v>0</v>
      </c>
      <c r="V165" s="48">
        <v>0</v>
      </c>
      <c r="W165" s="48">
        <v>0</v>
      </c>
      <c r="X165" s="48">
        <f t="shared" si="30"/>
        <v>133.91999999999999</v>
      </c>
      <c r="Y165" s="48">
        <v>0</v>
      </c>
      <c r="Z165" s="48">
        <v>0</v>
      </c>
      <c r="AA165" s="48">
        <v>0</v>
      </c>
      <c r="AB165" s="48">
        <v>0</v>
      </c>
      <c r="AC165" s="48">
        <v>0</v>
      </c>
      <c r="AD165" s="48">
        <v>0</v>
      </c>
      <c r="AE165" s="48">
        <v>0</v>
      </c>
    </row>
    <row r="166" spans="1:31" s="59" customFormat="1" ht="33.75" x14ac:dyDescent="0.2">
      <c r="A166" s="11" t="s">
        <v>171</v>
      </c>
      <c r="B166" s="14" t="s">
        <v>276</v>
      </c>
      <c r="C166" s="11">
        <v>11510</v>
      </c>
      <c r="D166" s="14" t="s">
        <v>276</v>
      </c>
      <c r="E166" s="14" t="s">
        <v>45</v>
      </c>
      <c r="F166" s="14" t="s">
        <v>54</v>
      </c>
      <c r="G166" s="42" t="s">
        <v>212</v>
      </c>
      <c r="H166" s="14" t="s">
        <v>213</v>
      </c>
      <c r="I166" s="14">
        <v>21101</v>
      </c>
      <c r="J166" s="43" t="s">
        <v>173</v>
      </c>
      <c r="K166" s="14" t="s">
        <v>340</v>
      </c>
      <c r="L166" s="43" t="s">
        <v>341</v>
      </c>
      <c r="M166" s="14"/>
      <c r="N166" s="14"/>
      <c r="O166" s="14" t="s">
        <v>180</v>
      </c>
      <c r="P166" s="45">
        <v>19</v>
      </c>
      <c r="Q166" s="8">
        <v>5.93</v>
      </c>
      <c r="R166" s="8" t="s">
        <v>48</v>
      </c>
      <c r="S166" s="48">
        <f t="shared" si="29"/>
        <v>112.66999999999999</v>
      </c>
      <c r="T166" s="48">
        <v>0</v>
      </c>
      <c r="U166" s="48">
        <v>0</v>
      </c>
      <c r="V166" s="48">
        <v>0</v>
      </c>
      <c r="W166" s="48">
        <v>0</v>
      </c>
      <c r="X166" s="48">
        <f t="shared" si="30"/>
        <v>112.66999999999999</v>
      </c>
      <c r="Y166" s="48">
        <v>0</v>
      </c>
      <c r="Z166" s="48">
        <v>0</v>
      </c>
      <c r="AA166" s="48">
        <v>0</v>
      </c>
      <c r="AB166" s="48">
        <v>0</v>
      </c>
      <c r="AC166" s="48">
        <v>0</v>
      </c>
      <c r="AD166" s="48">
        <v>0</v>
      </c>
      <c r="AE166" s="48">
        <v>0</v>
      </c>
    </row>
    <row r="167" spans="1:31" s="59" customFormat="1" ht="33.75" x14ac:dyDescent="0.2">
      <c r="A167" s="11" t="s">
        <v>171</v>
      </c>
      <c r="B167" s="14" t="s">
        <v>276</v>
      </c>
      <c r="C167" s="11">
        <v>11510</v>
      </c>
      <c r="D167" s="14" t="s">
        <v>276</v>
      </c>
      <c r="E167" s="14" t="s">
        <v>45</v>
      </c>
      <c r="F167" s="14" t="s">
        <v>54</v>
      </c>
      <c r="G167" s="42" t="s">
        <v>212</v>
      </c>
      <c r="H167" s="14" t="s">
        <v>213</v>
      </c>
      <c r="I167" s="14">
        <v>21101</v>
      </c>
      <c r="J167" s="43" t="s">
        <v>173</v>
      </c>
      <c r="K167" s="14" t="s">
        <v>342</v>
      </c>
      <c r="L167" s="43" t="s">
        <v>343</v>
      </c>
      <c r="M167" s="14"/>
      <c r="N167" s="14"/>
      <c r="O167" s="14" t="s">
        <v>344</v>
      </c>
      <c r="P167" s="45">
        <v>4</v>
      </c>
      <c r="Q167" s="8">
        <v>42.9</v>
      </c>
      <c r="R167" s="8" t="s">
        <v>48</v>
      </c>
      <c r="S167" s="48">
        <f t="shared" si="29"/>
        <v>171.6</v>
      </c>
      <c r="T167" s="48">
        <v>0</v>
      </c>
      <c r="U167" s="48">
        <v>0</v>
      </c>
      <c r="V167" s="48">
        <v>0</v>
      </c>
      <c r="W167" s="48">
        <v>0</v>
      </c>
      <c r="X167" s="48">
        <f t="shared" si="30"/>
        <v>171.6</v>
      </c>
      <c r="Y167" s="48">
        <v>0</v>
      </c>
      <c r="Z167" s="48">
        <v>0</v>
      </c>
      <c r="AA167" s="48">
        <v>0</v>
      </c>
      <c r="AB167" s="48">
        <v>0</v>
      </c>
      <c r="AC167" s="48">
        <v>0</v>
      </c>
      <c r="AD167" s="48">
        <v>0</v>
      </c>
      <c r="AE167" s="48">
        <v>0</v>
      </c>
    </row>
    <row r="168" spans="1:31" s="59" customFormat="1" ht="33.75" x14ac:dyDescent="0.2">
      <c r="A168" s="11" t="s">
        <v>171</v>
      </c>
      <c r="B168" s="14" t="s">
        <v>276</v>
      </c>
      <c r="C168" s="11">
        <v>11510</v>
      </c>
      <c r="D168" s="14" t="s">
        <v>276</v>
      </c>
      <c r="E168" s="14" t="s">
        <v>45</v>
      </c>
      <c r="F168" s="14" t="s">
        <v>54</v>
      </c>
      <c r="G168" s="42" t="s">
        <v>212</v>
      </c>
      <c r="H168" s="14" t="s">
        <v>213</v>
      </c>
      <c r="I168" s="14">
        <v>21101</v>
      </c>
      <c r="J168" s="43" t="s">
        <v>173</v>
      </c>
      <c r="K168" s="14" t="s">
        <v>70</v>
      </c>
      <c r="L168" s="43" t="s">
        <v>71</v>
      </c>
      <c r="M168" s="14"/>
      <c r="N168" s="14"/>
      <c r="O168" s="14" t="s">
        <v>329</v>
      </c>
      <c r="P168" s="45">
        <v>5</v>
      </c>
      <c r="Q168" s="8">
        <v>22.7</v>
      </c>
      <c r="R168" s="8" t="s">
        <v>48</v>
      </c>
      <c r="S168" s="48">
        <f t="shared" si="29"/>
        <v>113.5</v>
      </c>
      <c r="T168" s="48">
        <v>0</v>
      </c>
      <c r="U168" s="48">
        <v>0</v>
      </c>
      <c r="V168" s="48">
        <v>0</v>
      </c>
      <c r="W168" s="48">
        <v>0</v>
      </c>
      <c r="X168" s="48">
        <f t="shared" si="30"/>
        <v>113.5</v>
      </c>
      <c r="Y168" s="48">
        <v>0</v>
      </c>
      <c r="Z168" s="48">
        <v>0</v>
      </c>
      <c r="AA168" s="48">
        <v>0</v>
      </c>
      <c r="AB168" s="48">
        <v>0</v>
      </c>
      <c r="AC168" s="48">
        <v>0</v>
      </c>
      <c r="AD168" s="48">
        <v>0</v>
      </c>
      <c r="AE168" s="48">
        <v>0</v>
      </c>
    </row>
    <row r="169" spans="1:31" s="59" customFormat="1" ht="33.75" x14ac:dyDescent="0.2">
      <c r="A169" s="11" t="s">
        <v>171</v>
      </c>
      <c r="B169" s="14" t="s">
        <v>276</v>
      </c>
      <c r="C169" s="11">
        <v>11510</v>
      </c>
      <c r="D169" s="14" t="s">
        <v>276</v>
      </c>
      <c r="E169" s="14" t="s">
        <v>45</v>
      </c>
      <c r="F169" s="14" t="s">
        <v>54</v>
      </c>
      <c r="G169" s="42" t="s">
        <v>212</v>
      </c>
      <c r="H169" s="14" t="s">
        <v>213</v>
      </c>
      <c r="I169" s="14">
        <v>21101</v>
      </c>
      <c r="J169" s="43" t="s">
        <v>173</v>
      </c>
      <c r="K169" s="14" t="s">
        <v>68</v>
      </c>
      <c r="L169" s="43" t="s">
        <v>69</v>
      </c>
      <c r="M169" s="14"/>
      <c r="N169" s="14"/>
      <c r="O169" s="14" t="s">
        <v>180</v>
      </c>
      <c r="P169" s="45">
        <v>36</v>
      </c>
      <c r="Q169" s="8">
        <v>3.9099999999999997</v>
      </c>
      <c r="R169" s="8" t="s">
        <v>48</v>
      </c>
      <c r="S169" s="48">
        <f t="shared" si="29"/>
        <v>140.76</v>
      </c>
      <c r="T169" s="48">
        <v>0</v>
      </c>
      <c r="U169" s="48">
        <v>0</v>
      </c>
      <c r="V169" s="48">
        <v>0</v>
      </c>
      <c r="W169" s="48">
        <v>0</v>
      </c>
      <c r="X169" s="48">
        <f t="shared" si="30"/>
        <v>140.76</v>
      </c>
      <c r="Y169" s="48">
        <v>0</v>
      </c>
      <c r="Z169" s="48">
        <v>0</v>
      </c>
      <c r="AA169" s="48">
        <v>0</v>
      </c>
      <c r="AB169" s="48">
        <v>0</v>
      </c>
      <c r="AC169" s="48">
        <v>0</v>
      </c>
      <c r="AD169" s="48">
        <v>0</v>
      </c>
      <c r="AE169" s="48">
        <v>0</v>
      </c>
    </row>
    <row r="170" spans="1:31" s="59" customFormat="1" ht="33.75" x14ac:dyDescent="0.2">
      <c r="A170" s="11" t="s">
        <v>171</v>
      </c>
      <c r="B170" s="14" t="s">
        <v>276</v>
      </c>
      <c r="C170" s="11">
        <v>11510</v>
      </c>
      <c r="D170" s="14" t="s">
        <v>276</v>
      </c>
      <c r="E170" s="14" t="s">
        <v>45</v>
      </c>
      <c r="F170" s="14" t="s">
        <v>54</v>
      </c>
      <c r="G170" s="42" t="s">
        <v>212</v>
      </c>
      <c r="H170" s="14" t="s">
        <v>213</v>
      </c>
      <c r="I170" s="14">
        <v>21101</v>
      </c>
      <c r="J170" s="43" t="s">
        <v>173</v>
      </c>
      <c r="K170" s="14" t="s">
        <v>345</v>
      </c>
      <c r="L170" s="43" t="s">
        <v>346</v>
      </c>
      <c r="M170" s="14"/>
      <c r="N170" s="14"/>
      <c r="O170" s="14" t="s">
        <v>180</v>
      </c>
      <c r="P170" s="45">
        <v>36</v>
      </c>
      <c r="Q170" s="8">
        <v>3.9099999999999997</v>
      </c>
      <c r="R170" s="8" t="s">
        <v>48</v>
      </c>
      <c r="S170" s="48">
        <f t="shared" si="29"/>
        <v>140.76</v>
      </c>
      <c r="T170" s="48">
        <v>0</v>
      </c>
      <c r="U170" s="48">
        <v>0</v>
      </c>
      <c r="V170" s="48">
        <v>0</v>
      </c>
      <c r="W170" s="48">
        <v>0</v>
      </c>
      <c r="X170" s="48">
        <f t="shared" si="30"/>
        <v>140.76</v>
      </c>
      <c r="Y170" s="48">
        <v>0</v>
      </c>
      <c r="Z170" s="48">
        <v>0</v>
      </c>
      <c r="AA170" s="48">
        <v>0</v>
      </c>
      <c r="AB170" s="48">
        <v>0</v>
      </c>
      <c r="AC170" s="48">
        <v>0</v>
      </c>
      <c r="AD170" s="48">
        <v>0</v>
      </c>
      <c r="AE170" s="48">
        <v>0</v>
      </c>
    </row>
    <row r="171" spans="1:31" s="59" customFormat="1" ht="33.75" x14ac:dyDescent="0.2">
      <c r="A171" s="11" t="s">
        <v>171</v>
      </c>
      <c r="B171" s="14" t="s">
        <v>276</v>
      </c>
      <c r="C171" s="11">
        <v>11510</v>
      </c>
      <c r="D171" s="14" t="s">
        <v>276</v>
      </c>
      <c r="E171" s="14" t="s">
        <v>45</v>
      </c>
      <c r="F171" s="14" t="s">
        <v>54</v>
      </c>
      <c r="G171" s="42" t="s">
        <v>212</v>
      </c>
      <c r="H171" s="14" t="s">
        <v>213</v>
      </c>
      <c r="I171" s="14">
        <v>21101</v>
      </c>
      <c r="J171" s="43" t="s">
        <v>173</v>
      </c>
      <c r="K171" s="14" t="s">
        <v>347</v>
      </c>
      <c r="L171" s="43" t="s">
        <v>348</v>
      </c>
      <c r="M171" s="14"/>
      <c r="N171" s="14"/>
      <c r="O171" s="14" t="s">
        <v>180</v>
      </c>
      <c r="P171" s="45">
        <v>5</v>
      </c>
      <c r="Q171" s="8">
        <v>22.79</v>
      </c>
      <c r="R171" s="8" t="s">
        <v>48</v>
      </c>
      <c r="S171" s="48">
        <f t="shared" si="29"/>
        <v>113.94999999999999</v>
      </c>
      <c r="T171" s="48">
        <v>0</v>
      </c>
      <c r="U171" s="48">
        <v>0</v>
      </c>
      <c r="V171" s="48">
        <v>0</v>
      </c>
      <c r="W171" s="48">
        <v>0</v>
      </c>
      <c r="X171" s="48">
        <f t="shared" si="30"/>
        <v>113.94999999999999</v>
      </c>
      <c r="Y171" s="48">
        <v>0</v>
      </c>
      <c r="Z171" s="48">
        <v>0</v>
      </c>
      <c r="AA171" s="48">
        <v>0</v>
      </c>
      <c r="AB171" s="48">
        <v>0</v>
      </c>
      <c r="AC171" s="48">
        <v>0</v>
      </c>
      <c r="AD171" s="48">
        <v>0</v>
      </c>
      <c r="AE171" s="48">
        <v>0</v>
      </c>
    </row>
    <row r="172" spans="1:31" s="59" customFormat="1" ht="33.75" x14ac:dyDescent="0.2">
      <c r="A172" s="11" t="s">
        <v>171</v>
      </c>
      <c r="B172" s="14" t="s">
        <v>276</v>
      </c>
      <c r="C172" s="11">
        <v>11510</v>
      </c>
      <c r="D172" s="14" t="s">
        <v>276</v>
      </c>
      <c r="E172" s="14" t="s">
        <v>45</v>
      </c>
      <c r="F172" s="14" t="s">
        <v>54</v>
      </c>
      <c r="G172" s="42" t="s">
        <v>212</v>
      </c>
      <c r="H172" s="14" t="s">
        <v>213</v>
      </c>
      <c r="I172" s="14">
        <v>21101</v>
      </c>
      <c r="J172" s="43" t="s">
        <v>173</v>
      </c>
      <c r="K172" s="14" t="s">
        <v>349</v>
      </c>
      <c r="L172" s="43" t="s">
        <v>350</v>
      </c>
      <c r="M172" s="14"/>
      <c r="N172" s="14"/>
      <c r="O172" s="14" t="s">
        <v>180</v>
      </c>
      <c r="P172" s="45">
        <v>6</v>
      </c>
      <c r="Q172" s="8">
        <v>29.78</v>
      </c>
      <c r="R172" s="8" t="s">
        <v>48</v>
      </c>
      <c r="S172" s="48">
        <f t="shared" si="29"/>
        <v>178.68</v>
      </c>
      <c r="T172" s="48">
        <v>0</v>
      </c>
      <c r="U172" s="48">
        <v>0</v>
      </c>
      <c r="V172" s="48">
        <v>0</v>
      </c>
      <c r="W172" s="48">
        <v>0</v>
      </c>
      <c r="X172" s="48">
        <f t="shared" si="30"/>
        <v>178.68</v>
      </c>
      <c r="Y172" s="48">
        <v>0</v>
      </c>
      <c r="Z172" s="48">
        <v>0</v>
      </c>
      <c r="AA172" s="48">
        <v>0</v>
      </c>
      <c r="AB172" s="48">
        <v>0</v>
      </c>
      <c r="AC172" s="48">
        <v>0</v>
      </c>
      <c r="AD172" s="48">
        <v>0</v>
      </c>
      <c r="AE172" s="48">
        <v>0</v>
      </c>
    </row>
    <row r="173" spans="1:31" s="59" customFormat="1" ht="33.75" x14ac:dyDescent="0.2">
      <c r="A173" s="11" t="s">
        <v>171</v>
      </c>
      <c r="B173" s="14" t="s">
        <v>276</v>
      </c>
      <c r="C173" s="11">
        <v>11510</v>
      </c>
      <c r="D173" s="14" t="s">
        <v>276</v>
      </c>
      <c r="E173" s="14" t="s">
        <v>45</v>
      </c>
      <c r="F173" s="14" t="s">
        <v>54</v>
      </c>
      <c r="G173" s="42" t="s">
        <v>212</v>
      </c>
      <c r="H173" s="14" t="s">
        <v>213</v>
      </c>
      <c r="I173" s="14">
        <v>21101</v>
      </c>
      <c r="J173" s="43" t="s">
        <v>173</v>
      </c>
      <c r="K173" s="14" t="s">
        <v>2</v>
      </c>
      <c r="L173" s="43" t="s">
        <v>3</v>
      </c>
      <c r="M173" s="14"/>
      <c r="N173" s="14"/>
      <c r="O173" s="14" t="s">
        <v>180</v>
      </c>
      <c r="P173" s="45">
        <v>100</v>
      </c>
      <c r="Q173" s="8">
        <v>2.4</v>
      </c>
      <c r="R173" s="8" t="s">
        <v>48</v>
      </c>
      <c r="S173" s="48">
        <f t="shared" si="29"/>
        <v>240</v>
      </c>
      <c r="T173" s="48">
        <v>0</v>
      </c>
      <c r="U173" s="48">
        <v>0</v>
      </c>
      <c r="V173" s="48">
        <v>0</v>
      </c>
      <c r="W173" s="48">
        <v>0</v>
      </c>
      <c r="X173" s="48">
        <f t="shared" si="30"/>
        <v>240</v>
      </c>
      <c r="Y173" s="48">
        <v>0</v>
      </c>
      <c r="Z173" s="48">
        <v>0</v>
      </c>
      <c r="AA173" s="48">
        <v>0</v>
      </c>
      <c r="AB173" s="48">
        <v>0</v>
      </c>
      <c r="AC173" s="48">
        <v>0</v>
      </c>
      <c r="AD173" s="48">
        <v>0</v>
      </c>
      <c r="AE173" s="48">
        <v>0</v>
      </c>
    </row>
    <row r="174" spans="1:31" s="59" customFormat="1" ht="33.75" x14ac:dyDescent="0.2">
      <c r="A174" s="11" t="s">
        <v>171</v>
      </c>
      <c r="B174" s="14" t="s">
        <v>276</v>
      </c>
      <c r="C174" s="11">
        <v>11510</v>
      </c>
      <c r="D174" s="14" t="s">
        <v>276</v>
      </c>
      <c r="E174" s="14" t="s">
        <v>45</v>
      </c>
      <c r="F174" s="14" t="s">
        <v>54</v>
      </c>
      <c r="G174" s="42" t="s">
        <v>212</v>
      </c>
      <c r="H174" s="14" t="s">
        <v>213</v>
      </c>
      <c r="I174" s="14">
        <v>21101</v>
      </c>
      <c r="J174" s="43" t="s">
        <v>173</v>
      </c>
      <c r="K174" s="14" t="s">
        <v>324</v>
      </c>
      <c r="L174" s="43" t="s">
        <v>325</v>
      </c>
      <c r="M174" s="14"/>
      <c r="N174" s="14"/>
      <c r="O174" s="14" t="s">
        <v>180</v>
      </c>
      <c r="P174" s="45">
        <v>100</v>
      </c>
      <c r="Q174" s="8">
        <v>2.76</v>
      </c>
      <c r="R174" s="8" t="s">
        <v>48</v>
      </c>
      <c r="S174" s="48">
        <f t="shared" si="29"/>
        <v>276</v>
      </c>
      <c r="T174" s="48">
        <v>0</v>
      </c>
      <c r="U174" s="48">
        <v>0</v>
      </c>
      <c r="V174" s="48">
        <v>0</v>
      </c>
      <c r="W174" s="48">
        <v>0</v>
      </c>
      <c r="X174" s="48">
        <f t="shared" si="30"/>
        <v>276</v>
      </c>
      <c r="Y174" s="48">
        <v>0</v>
      </c>
      <c r="Z174" s="48">
        <v>0</v>
      </c>
      <c r="AA174" s="48">
        <v>0</v>
      </c>
      <c r="AB174" s="48">
        <v>0</v>
      </c>
      <c r="AC174" s="48">
        <v>0</v>
      </c>
      <c r="AD174" s="48">
        <v>0</v>
      </c>
      <c r="AE174" s="48">
        <v>0</v>
      </c>
    </row>
    <row r="175" spans="1:31" s="59" customFormat="1" ht="33.75" x14ac:dyDescent="0.2">
      <c r="A175" s="11" t="s">
        <v>171</v>
      </c>
      <c r="B175" s="14" t="s">
        <v>276</v>
      </c>
      <c r="C175" s="11">
        <v>11510</v>
      </c>
      <c r="D175" s="14" t="s">
        <v>276</v>
      </c>
      <c r="E175" s="14" t="s">
        <v>45</v>
      </c>
      <c r="F175" s="14" t="s">
        <v>54</v>
      </c>
      <c r="G175" s="42" t="s">
        <v>212</v>
      </c>
      <c r="H175" s="14" t="s">
        <v>213</v>
      </c>
      <c r="I175" s="14">
        <v>21101</v>
      </c>
      <c r="J175" s="43" t="s">
        <v>173</v>
      </c>
      <c r="K175" s="14" t="s">
        <v>351</v>
      </c>
      <c r="L175" s="43" t="s">
        <v>352</v>
      </c>
      <c r="M175" s="14"/>
      <c r="N175" s="14"/>
      <c r="O175" s="14" t="s">
        <v>180</v>
      </c>
      <c r="P175" s="45">
        <v>6</v>
      </c>
      <c r="Q175" s="8">
        <v>36.160000000000004</v>
      </c>
      <c r="R175" s="8" t="s">
        <v>48</v>
      </c>
      <c r="S175" s="48">
        <f t="shared" si="29"/>
        <v>216.96000000000004</v>
      </c>
      <c r="T175" s="48">
        <v>0</v>
      </c>
      <c r="U175" s="48">
        <v>0</v>
      </c>
      <c r="V175" s="48">
        <v>0</v>
      </c>
      <c r="W175" s="48">
        <v>0</v>
      </c>
      <c r="X175" s="48">
        <f t="shared" si="30"/>
        <v>216.96000000000004</v>
      </c>
      <c r="Y175" s="48">
        <v>0</v>
      </c>
      <c r="Z175" s="48">
        <v>0</v>
      </c>
      <c r="AA175" s="48">
        <v>0</v>
      </c>
      <c r="AB175" s="48">
        <v>0</v>
      </c>
      <c r="AC175" s="48">
        <v>0</v>
      </c>
      <c r="AD175" s="48">
        <v>0</v>
      </c>
      <c r="AE175" s="48">
        <v>0</v>
      </c>
    </row>
    <row r="176" spans="1:31" s="59" customFormat="1" ht="33.75" x14ac:dyDescent="0.2">
      <c r="A176" s="11" t="s">
        <v>171</v>
      </c>
      <c r="B176" s="14" t="s">
        <v>276</v>
      </c>
      <c r="C176" s="11">
        <v>11510</v>
      </c>
      <c r="D176" s="14" t="s">
        <v>276</v>
      </c>
      <c r="E176" s="14" t="s">
        <v>45</v>
      </c>
      <c r="F176" s="14" t="s">
        <v>54</v>
      </c>
      <c r="G176" s="42" t="s">
        <v>212</v>
      </c>
      <c r="H176" s="14" t="s">
        <v>213</v>
      </c>
      <c r="I176" s="14">
        <v>21101</v>
      </c>
      <c r="J176" s="43" t="s">
        <v>173</v>
      </c>
      <c r="K176" s="14" t="s">
        <v>353</v>
      </c>
      <c r="L176" s="43" t="s">
        <v>354</v>
      </c>
      <c r="M176" s="14"/>
      <c r="N176" s="14"/>
      <c r="O176" s="14" t="s">
        <v>180</v>
      </c>
      <c r="P176" s="45">
        <v>2</v>
      </c>
      <c r="Q176" s="8">
        <v>113.28</v>
      </c>
      <c r="R176" s="8" t="s">
        <v>48</v>
      </c>
      <c r="S176" s="48">
        <f t="shared" si="29"/>
        <v>226.56</v>
      </c>
      <c r="T176" s="48">
        <v>0</v>
      </c>
      <c r="U176" s="48">
        <v>0</v>
      </c>
      <c r="V176" s="48">
        <v>0</v>
      </c>
      <c r="W176" s="48">
        <v>0</v>
      </c>
      <c r="X176" s="48">
        <f t="shared" si="30"/>
        <v>226.56</v>
      </c>
      <c r="Y176" s="48">
        <v>0</v>
      </c>
      <c r="Z176" s="48">
        <v>0</v>
      </c>
      <c r="AA176" s="48">
        <v>0</v>
      </c>
      <c r="AB176" s="48">
        <v>0</v>
      </c>
      <c r="AC176" s="48">
        <v>0</v>
      </c>
      <c r="AD176" s="48">
        <v>0</v>
      </c>
      <c r="AE176" s="48">
        <v>0</v>
      </c>
    </row>
    <row r="177" spans="1:170" s="59" customFormat="1" ht="33.75" x14ac:dyDescent="0.2">
      <c r="A177" s="11" t="s">
        <v>171</v>
      </c>
      <c r="B177" s="14" t="s">
        <v>276</v>
      </c>
      <c r="C177" s="11">
        <v>11510</v>
      </c>
      <c r="D177" s="14" t="s">
        <v>276</v>
      </c>
      <c r="E177" s="14" t="s">
        <v>45</v>
      </c>
      <c r="F177" s="14" t="s">
        <v>54</v>
      </c>
      <c r="G177" s="42" t="s">
        <v>212</v>
      </c>
      <c r="H177" s="14" t="s">
        <v>213</v>
      </c>
      <c r="I177" s="14">
        <v>21101</v>
      </c>
      <c r="J177" s="43" t="s">
        <v>173</v>
      </c>
      <c r="K177" s="14" t="s">
        <v>355</v>
      </c>
      <c r="L177" s="43" t="s">
        <v>356</v>
      </c>
      <c r="M177" s="14"/>
      <c r="N177" s="14"/>
      <c r="O177" s="14" t="s">
        <v>180</v>
      </c>
      <c r="P177" s="45">
        <v>2</v>
      </c>
      <c r="Q177" s="8">
        <v>172.75</v>
      </c>
      <c r="R177" s="8" t="s">
        <v>48</v>
      </c>
      <c r="S177" s="48">
        <f t="shared" si="29"/>
        <v>345.5</v>
      </c>
      <c r="T177" s="48">
        <v>0</v>
      </c>
      <c r="U177" s="48">
        <v>0</v>
      </c>
      <c r="V177" s="48">
        <v>0</v>
      </c>
      <c r="W177" s="48">
        <v>0</v>
      </c>
      <c r="X177" s="48">
        <f t="shared" si="30"/>
        <v>345.5</v>
      </c>
      <c r="Y177" s="48">
        <v>0</v>
      </c>
      <c r="Z177" s="48">
        <v>0</v>
      </c>
      <c r="AA177" s="48">
        <v>0</v>
      </c>
      <c r="AB177" s="48">
        <v>0</v>
      </c>
      <c r="AC177" s="48">
        <v>0</v>
      </c>
      <c r="AD177" s="48">
        <v>0</v>
      </c>
      <c r="AE177" s="48">
        <v>0</v>
      </c>
    </row>
    <row r="178" spans="1:170" s="59" customFormat="1" ht="33.75" x14ac:dyDescent="0.2">
      <c r="A178" s="11" t="s">
        <v>171</v>
      </c>
      <c r="B178" s="14" t="s">
        <v>276</v>
      </c>
      <c r="C178" s="11">
        <v>11510</v>
      </c>
      <c r="D178" s="14" t="s">
        <v>276</v>
      </c>
      <c r="E178" s="14" t="s">
        <v>45</v>
      </c>
      <c r="F178" s="14" t="s">
        <v>54</v>
      </c>
      <c r="G178" s="42" t="s">
        <v>212</v>
      </c>
      <c r="H178" s="14" t="s">
        <v>213</v>
      </c>
      <c r="I178" s="14">
        <v>21101</v>
      </c>
      <c r="J178" s="43" t="s">
        <v>173</v>
      </c>
      <c r="K178" s="14" t="s">
        <v>4</v>
      </c>
      <c r="L178" s="43" t="s">
        <v>5</v>
      </c>
      <c r="M178" s="14"/>
      <c r="N178" s="14"/>
      <c r="O178" s="14" t="s">
        <v>329</v>
      </c>
      <c r="P178" s="45">
        <v>10</v>
      </c>
      <c r="Q178" s="8">
        <v>9.57</v>
      </c>
      <c r="R178" s="8" t="s">
        <v>48</v>
      </c>
      <c r="S178" s="48">
        <f t="shared" si="29"/>
        <v>95.7</v>
      </c>
      <c r="T178" s="48">
        <v>0</v>
      </c>
      <c r="U178" s="48">
        <v>0</v>
      </c>
      <c r="V178" s="48">
        <v>0</v>
      </c>
      <c r="W178" s="48">
        <v>0</v>
      </c>
      <c r="X178" s="48">
        <f t="shared" si="30"/>
        <v>95.7</v>
      </c>
      <c r="Y178" s="48">
        <v>0</v>
      </c>
      <c r="Z178" s="48">
        <v>0</v>
      </c>
      <c r="AA178" s="48">
        <v>0</v>
      </c>
      <c r="AB178" s="48">
        <v>0</v>
      </c>
      <c r="AC178" s="48">
        <v>0</v>
      </c>
      <c r="AD178" s="48">
        <v>0</v>
      </c>
      <c r="AE178" s="48">
        <v>0</v>
      </c>
    </row>
    <row r="179" spans="1:170" s="59" customFormat="1" ht="33.75" x14ac:dyDescent="0.2">
      <c r="A179" s="11" t="s">
        <v>171</v>
      </c>
      <c r="B179" s="14" t="s">
        <v>276</v>
      </c>
      <c r="C179" s="11">
        <v>11510</v>
      </c>
      <c r="D179" s="14" t="s">
        <v>276</v>
      </c>
      <c r="E179" s="14" t="s">
        <v>45</v>
      </c>
      <c r="F179" s="14" t="s">
        <v>54</v>
      </c>
      <c r="G179" s="42" t="s">
        <v>212</v>
      </c>
      <c r="H179" s="14" t="s">
        <v>213</v>
      </c>
      <c r="I179" s="14">
        <v>21101</v>
      </c>
      <c r="J179" s="43" t="s">
        <v>173</v>
      </c>
      <c r="K179" s="14" t="s">
        <v>6</v>
      </c>
      <c r="L179" s="43" t="s">
        <v>7</v>
      </c>
      <c r="M179" s="14"/>
      <c r="N179" s="14"/>
      <c r="O179" s="14" t="s">
        <v>329</v>
      </c>
      <c r="P179" s="45">
        <v>10</v>
      </c>
      <c r="Q179" s="8">
        <v>10.85</v>
      </c>
      <c r="R179" s="8" t="s">
        <v>48</v>
      </c>
      <c r="S179" s="48">
        <f t="shared" si="29"/>
        <v>108.5</v>
      </c>
      <c r="T179" s="48">
        <v>0</v>
      </c>
      <c r="U179" s="48">
        <v>0</v>
      </c>
      <c r="V179" s="48">
        <v>0</v>
      </c>
      <c r="W179" s="48">
        <v>0</v>
      </c>
      <c r="X179" s="48">
        <f t="shared" si="30"/>
        <v>108.5</v>
      </c>
      <c r="Y179" s="48">
        <v>0</v>
      </c>
      <c r="Z179" s="48">
        <v>0</v>
      </c>
      <c r="AA179" s="48">
        <v>0</v>
      </c>
      <c r="AB179" s="48">
        <v>0</v>
      </c>
      <c r="AC179" s="48">
        <v>0</v>
      </c>
      <c r="AD179" s="48">
        <v>0</v>
      </c>
      <c r="AE179" s="48">
        <v>0</v>
      </c>
    </row>
    <row r="180" spans="1:170" s="59" customFormat="1" ht="33.75" x14ac:dyDescent="0.2">
      <c r="A180" s="11" t="s">
        <v>171</v>
      </c>
      <c r="B180" s="14" t="s">
        <v>276</v>
      </c>
      <c r="C180" s="11">
        <v>11510</v>
      </c>
      <c r="D180" s="14" t="s">
        <v>276</v>
      </c>
      <c r="E180" s="14" t="s">
        <v>45</v>
      </c>
      <c r="F180" s="14" t="s">
        <v>54</v>
      </c>
      <c r="G180" s="42" t="s">
        <v>212</v>
      </c>
      <c r="H180" s="14" t="s">
        <v>213</v>
      </c>
      <c r="I180" s="14">
        <v>21101</v>
      </c>
      <c r="J180" s="43" t="s">
        <v>173</v>
      </c>
      <c r="K180" s="14" t="s">
        <v>322</v>
      </c>
      <c r="L180" s="43" t="s">
        <v>323</v>
      </c>
      <c r="M180" s="14"/>
      <c r="N180" s="14"/>
      <c r="O180" s="14" t="s">
        <v>298</v>
      </c>
      <c r="P180" s="45">
        <v>35</v>
      </c>
      <c r="Q180" s="8">
        <v>110</v>
      </c>
      <c r="R180" s="8" t="s">
        <v>48</v>
      </c>
      <c r="S180" s="48">
        <f t="shared" si="29"/>
        <v>3850</v>
      </c>
      <c r="T180" s="48">
        <v>0</v>
      </c>
      <c r="U180" s="48">
        <v>0</v>
      </c>
      <c r="V180" s="48">
        <v>0</v>
      </c>
      <c r="W180" s="48">
        <v>0</v>
      </c>
      <c r="X180" s="48">
        <f t="shared" si="30"/>
        <v>3850</v>
      </c>
      <c r="Y180" s="48">
        <v>0</v>
      </c>
      <c r="Z180" s="48">
        <v>0</v>
      </c>
      <c r="AA180" s="48">
        <v>0</v>
      </c>
      <c r="AB180" s="48">
        <v>0</v>
      </c>
      <c r="AC180" s="48">
        <v>0</v>
      </c>
      <c r="AD180" s="48">
        <v>0</v>
      </c>
      <c r="AE180" s="48">
        <v>0</v>
      </c>
    </row>
    <row r="181" spans="1:170" s="59" customFormat="1" ht="33.75" x14ac:dyDescent="0.2">
      <c r="A181" s="11" t="s">
        <v>171</v>
      </c>
      <c r="B181" s="14" t="s">
        <v>276</v>
      </c>
      <c r="C181" s="11">
        <v>11510</v>
      </c>
      <c r="D181" s="14" t="s">
        <v>276</v>
      </c>
      <c r="E181" s="14" t="s">
        <v>45</v>
      </c>
      <c r="F181" s="14" t="s">
        <v>54</v>
      </c>
      <c r="G181" s="42" t="s">
        <v>212</v>
      </c>
      <c r="H181" s="14" t="s">
        <v>213</v>
      </c>
      <c r="I181" s="14">
        <v>21101</v>
      </c>
      <c r="J181" s="43" t="s">
        <v>173</v>
      </c>
      <c r="K181" s="14" t="s">
        <v>357</v>
      </c>
      <c r="L181" s="43" t="s">
        <v>358</v>
      </c>
      <c r="M181" s="14"/>
      <c r="N181" s="14"/>
      <c r="O181" s="14" t="s">
        <v>298</v>
      </c>
      <c r="P181" s="45">
        <v>30</v>
      </c>
      <c r="Q181" s="8">
        <v>130</v>
      </c>
      <c r="R181" s="8" t="s">
        <v>48</v>
      </c>
      <c r="S181" s="48">
        <f t="shared" si="29"/>
        <v>3900</v>
      </c>
      <c r="T181" s="48">
        <v>0</v>
      </c>
      <c r="U181" s="48">
        <v>0</v>
      </c>
      <c r="V181" s="48">
        <v>0</v>
      </c>
      <c r="W181" s="48">
        <v>0</v>
      </c>
      <c r="X181" s="48">
        <f t="shared" si="30"/>
        <v>3900</v>
      </c>
      <c r="Y181" s="48">
        <v>0</v>
      </c>
      <c r="Z181" s="48">
        <v>0</v>
      </c>
      <c r="AA181" s="48">
        <v>0</v>
      </c>
      <c r="AB181" s="48">
        <v>0</v>
      </c>
      <c r="AC181" s="48">
        <v>0</v>
      </c>
      <c r="AD181" s="48">
        <v>0</v>
      </c>
      <c r="AE181" s="48">
        <v>0</v>
      </c>
    </row>
    <row r="182" spans="1:170" s="59" customFormat="1" ht="33.75" x14ac:dyDescent="0.2">
      <c r="A182" s="11" t="s">
        <v>171</v>
      </c>
      <c r="B182" s="14" t="s">
        <v>276</v>
      </c>
      <c r="C182" s="11">
        <v>11510</v>
      </c>
      <c r="D182" s="14" t="s">
        <v>276</v>
      </c>
      <c r="E182" s="14" t="s">
        <v>45</v>
      </c>
      <c r="F182" s="14" t="s">
        <v>54</v>
      </c>
      <c r="G182" s="42" t="s">
        <v>212</v>
      </c>
      <c r="H182" s="14" t="s">
        <v>213</v>
      </c>
      <c r="I182" s="14">
        <v>21101</v>
      </c>
      <c r="J182" s="43" t="s">
        <v>173</v>
      </c>
      <c r="K182" s="14" t="s">
        <v>359</v>
      </c>
      <c r="L182" s="43" t="s">
        <v>360</v>
      </c>
      <c r="M182" s="14"/>
      <c r="N182" s="14"/>
      <c r="O182" s="14" t="s">
        <v>180</v>
      </c>
      <c r="P182" s="45">
        <v>5</v>
      </c>
      <c r="Q182" s="8">
        <v>14.680000000000001</v>
      </c>
      <c r="R182" s="8" t="s">
        <v>48</v>
      </c>
      <c r="S182" s="48">
        <f t="shared" si="29"/>
        <v>73.400000000000006</v>
      </c>
      <c r="T182" s="48">
        <v>0</v>
      </c>
      <c r="U182" s="48">
        <v>0</v>
      </c>
      <c r="V182" s="48">
        <v>0</v>
      </c>
      <c r="W182" s="48">
        <v>0</v>
      </c>
      <c r="X182" s="48">
        <f t="shared" si="30"/>
        <v>73.400000000000006</v>
      </c>
      <c r="Y182" s="48">
        <v>0</v>
      </c>
      <c r="Z182" s="48">
        <v>0</v>
      </c>
      <c r="AA182" s="48">
        <v>0</v>
      </c>
      <c r="AB182" s="48">
        <v>0</v>
      </c>
      <c r="AC182" s="48">
        <v>0</v>
      </c>
      <c r="AD182" s="48">
        <v>0</v>
      </c>
      <c r="AE182" s="48">
        <v>0</v>
      </c>
    </row>
    <row r="183" spans="1:170" s="59" customFormat="1" ht="33.75" x14ac:dyDescent="0.2">
      <c r="A183" s="11" t="s">
        <v>171</v>
      </c>
      <c r="B183" s="14" t="s">
        <v>276</v>
      </c>
      <c r="C183" s="11">
        <v>11510</v>
      </c>
      <c r="D183" s="14" t="s">
        <v>276</v>
      </c>
      <c r="E183" s="14" t="s">
        <v>45</v>
      </c>
      <c r="F183" s="14" t="s">
        <v>54</v>
      </c>
      <c r="G183" s="42" t="s">
        <v>212</v>
      </c>
      <c r="H183" s="14" t="s">
        <v>213</v>
      </c>
      <c r="I183" s="14">
        <v>21101</v>
      </c>
      <c r="J183" s="43" t="s">
        <v>173</v>
      </c>
      <c r="K183" s="14" t="s">
        <v>361</v>
      </c>
      <c r="L183" s="43" t="s">
        <v>362</v>
      </c>
      <c r="M183" s="14"/>
      <c r="N183" s="14"/>
      <c r="O183" s="14" t="s">
        <v>180</v>
      </c>
      <c r="P183" s="45">
        <v>3</v>
      </c>
      <c r="Q183" s="8">
        <v>97.009999999999991</v>
      </c>
      <c r="R183" s="8" t="s">
        <v>48</v>
      </c>
      <c r="S183" s="48">
        <f t="shared" si="29"/>
        <v>291.02999999999997</v>
      </c>
      <c r="T183" s="48">
        <v>0</v>
      </c>
      <c r="U183" s="48">
        <v>0</v>
      </c>
      <c r="V183" s="48">
        <v>0</v>
      </c>
      <c r="W183" s="48">
        <v>0</v>
      </c>
      <c r="X183" s="48">
        <f t="shared" si="30"/>
        <v>291.02999999999997</v>
      </c>
      <c r="Y183" s="48">
        <v>0</v>
      </c>
      <c r="Z183" s="48">
        <v>0</v>
      </c>
      <c r="AA183" s="48">
        <v>0</v>
      </c>
      <c r="AB183" s="48">
        <v>0</v>
      </c>
      <c r="AC183" s="48">
        <v>0</v>
      </c>
      <c r="AD183" s="48">
        <v>0</v>
      </c>
      <c r="AE183" s="48">
        <v>0</v>
      </c>
    </row>
    <row r="184" spans="1:170" s="59" customFormat="1" ht="33.75" x14ac:dyDescent="0.2">
      <c r="A184" s="11" t="s">
        <v>171</v>
      </c>
      <c r="B184" s="14" t="s">
        <v>276</v>
      </c>
      <c r="C184" s="11">
        <v>11510</v>
      </c>
      <c r="D184" s="14" t="s">
        <v>276</v>
      </c>
      <c r="E184" s="14" t="s">
        <v>45</v>
      </c>
      <c r="F184" s="14" t="s">
        <v>54</v>
      </c>
      <c r="G184" s="42" t="s">
        <v>212</v>
      </c>
      <c r="H184" s="14" t="s">
        <v>213</v>
      </c>
      <c r="I184" s="14">
        <v>21101</v>
      </c>
      <c r="J184" s="43" t="s">
        <v>173</v>
      </c>
      <c r="K184" s="14" t="s">
        <v>361</v>
      </c>
      <c r="L184" s="43" t="s">
        <v>362</v>
      </c>
      <c r="M184" s="14"/>
      <c r="N184" s="14"/>
      <c r="O184" s="14" t="s">
        <v>180</v>
      </c>
      <c r="P184" s="45">
        <v>1</v>
      </c>
      <c r="Q184" s="8">
        <v>97.11</v>
      </c>
      <c r="R184" s="8" t="s">
        <v>48</v>
      </c>
      <c r="S184" s="48">
        <f t="shared" si="29"/>
        <v>97.11</v>
      </c>
      <c r="T184" s="48">
        <v>0</v>
      </c>
      <c r="U184" s="48">
        <v>0</v>
      </c>
      <c r="V184" s="48">
        <v>0</v>
      </c>
      <c r="W184" s="48">
        <v>0</v>
      </c>
      <c r="X184" s="48">
        <f t="shared" si="30"/>
        <v>97.11</v>
      </c>
      <c r="Y184" s="48">
        <v>0</v>
      </c>
      <c r="Z184" s="48">
        <v>0</v>
      </c>
      <c r="AA184" s="48">
        <v>0</v>
      </c>
      <c r="AB184" s="48">
        <v>0</v>
      </c>
      <c r="AC184" s="48">
        <v>0</v>
      </c>
      <c r="AD184" s="48">
        <v>0</v>
      </c>
      <c r="AE184" s="48">
        <v>0</v>
      </c>
    </row>
    <row r="185" spans="1:170" s="59" customFormat="1" ht="33.75" x14ac:dyDescent="0.2">
      <c r="A185" s="11" t="s">
        <v>171</v>
      </c>
      <c r="B185" s="14" t="s">
        <v>276</v>
      </c>
      <c r="C185" s="11">
        <v>11510</v>
      </c>
      <c r="D185" s="14" t="s">
        <v>276</v>
      </c>
      <c r="E185" s="14" t="s">
        <v>45</v>
      </c>
      <c r="F185" s="14" t="s">
        <v>54</v>
      </c>
      <c r="G185" s="42" t="s">
        <v>212</v>
      </c>
      <c r="H185" s="14" t="s">
        <v>213</v>
      </c>
      <c r="I185" s="14">
        <v>21101</v>
      </c>
      <c r="J185" s="43" t="s">
        <v>173</v>
      </c>
      <c r="K185" s="14" t="s">
        <v>363</v>
      </c>
      <c r="L185" s="43" t="s">
        <v>364</v>
      </c>
      <c r="M185" s="14"/>
      <c r="N185" s="14"/>
      <c r="O185" s="14" t="s">
        <v>180</v>
      </c>
      <c r="P185" s="45">
        <v>5</v>
      </c>
      <c r="Q185" s="8">
        <v>20.02</v>
      </c>
      <c r="R185" s="8" t="s">
        <v>48</v>
      </c>
      <c r="S185" s="48">
        <f t="shared" si="29"/>
        <v>100.1</v>
      </c>
      <c r="T185" s="48">
        <v>0</v>
      </c>
      <c r="U185" s="48">
        <v>0</v>
      </c>
      <c r="V185" s="48">
        <v>0</v>
      </c>
      <c r="W185" s="48">
        <v>0</v>
      </c>
      <c r="X185" s="48">
        <f t="shared" si="30"/>
        <v>100.1</v>
      </c>
      <c r="Y185" s="48">
        <v>0</v>
      </c>
      <c r="Z185" s="48">
        <v>0</v>
      </c>
      <c r="AA185" s="48">
        <v>0</v>
      </c>
      <c r="AB185" s="48">
        <v>0</v>
      </c>
      <c r="AC185" s="48">
        <v>0</v>
      </c>
      <c r="AD185" s="48">
        <v>0</v>
      </c>
      <c r="AE185" s="48">
        <v>0</v>
      </c>
    </row>
    <row r="186" spans="1:170" s="59" customFormat="1" ht="33.75" x14ac:dyDescent="0.2">
      <c r="A186" s="11" t="s">
        <v>171</v>
      </c>
      <c r="B186" s="14" t="s">
        <v>276</v>
      </c>
      <c r="C186" s="11">
        <v>11510</v>
      </c>
      <c r="D186" s="14" t="s">
        <v>276</v>
      </c>
      <c r="E186" s="14" t="s">
        <v>45</v>
      </c>
      <c r="F186" s="14" t="s">
        <v>54</v>
      </c>
      <c r="G186" s="42" t="s">
        <v>212</v>
      </c>
      <c r="H186" s="14" t="s">
        <v>213</v>
      </c>
      <c r="I186" s="14">
        <v>21101</v>
      </c>
      <c r="J186" s="43" t="s">
        <v>173</v>
      </c>
      <c r="K186" s="14" t="s">
        <v>365</v>
      </c>
      <c r="L186" s="43" t="s">
        <v>366</v>
      </c>
      <c r="M186" s="14"/>
      <c r="N186" s="14"/>
      <c r="O186" s="14" t="s">
        <v>180</v>
      </c>
      <c r="P186" s="45">
        <v>2</v>
      </c>
      <c r="Q186" s="8">
        <v>345</v>
      </c>
      <c r="R186" s="8" t="s">
        <v>48</v>
      </c>
      <c r="S186" s="48">
        <f t="shared" si="29"/>
        <v>690</v>
      </c>
      <c r="T186" s="48">
        <v>0</v>
      </c>
      <c r="U186" s="48">
        <v>0</v>
      </c>
      <c r="V186" s="48">
        <v>0</v>
      </c>
      <c r="W186" s="48">
        <v>0</v>
      </c>
      <c r="X186" s="48">
        <f t="shared" si="30"/>
        <v>690</v>
      </c>
      <c r="Y186" s="48">
        <v>0</v>
      </c>
      <c r="Z186" s="48">
        <v>0</v>
      </c>
      <c r="AA186" s="48">
        <v>0</v>
      </c>
      <c r="AB186" s="48">
        <v>0</v>
      </c>
      <c r="AC186" s="48">
        <v>0</v>
      </c>
      <c r="AD186" s="48">
        <v>0</v>
      </c>
      <c r="AE186" s="48">
        <v>0</v>
      </c>
    </row>
    <row r="187" spans="1:170" s="59" customFormat="1" ht="33.75" x14ac:dyDescent="0.2">
      <c r="A187" s="11" t="s">
        <v>171</v>
      </c>
      <c r="B187" s="14" t="s">
        <v>276</v>
      </c>
      <c r="C187" s="11">
        <v>11510</v>
      </c>
      <c r="D187" s="14" t="s">
        <v>276</v>
      </c>
      <c r="E187" s="14" t="s">
        <v>45</v>
      </c>
      <c r="F187" s="14" t="s">
        <v>54</v>
      </c>
      <c r="G187" s="42" t="s">
        <v>212</v>
      </c>
      <c r="H187" s="14" t="s">
        <v>213</v>
      </c>
      <c r="I187" s="14">
        <v>21101</v>
      </c>
      <c r="J187" s="43" t="s">
        <v>173</v>
      </c>
      <c r="K187" s="14" t="s">
        <v>367</v>
      </c>
      <c r="L187" s="43" t="s">
        <v>368</v>
      </c>
      <c r="M187" s="14"/>
      <c r="N187" s="14"/>
      <c r="O187" s="14" t="s">
        <v>180</v>
      </c>
      <c r="P187" s="45">
        <v>4</v>
      </c>
      <c r="Q187" s="8">
        <v>25.9</v>
      </c>
      <c r="R187" s="8" t="s">
        <v>48</v>
      </c>
      <c r="S187" s="48">
        <f t="shared" si="29"/>
        <v>103.6</v>
      </c>
      <c r="T187" s="48">
        <v>0</v>
      </c>
      <c r="U187" s="48">
        <v>0</v>
      </c>
      <c r="V187" s="48">
        <v>0</v>
      </c>
      <c r="W187" s="48">
        <v>0</v>
      </c>
      <c r="X187" s="48">
        <f t="shared" si="30"/>
        <v>103.6</v>
      </c>
      <c r="Y187" s="48">
        <v>0</v>
      </c>
      <c r="Z187" s="48">
        <v>0</v>
      </c>
      <c r="AA187" s="48">
        <v>0</v>
      </c>
      <c r="AB187" s="48">
        <v>0</v>
      </c>
      <c r="AC187" s="48">
        <v>0</v>
      </c>
      <c r="AD187" s="48">
        <v>0</v>
      </c>
      <c r="AE187" s="48">
        <v>0</v>
      </c>
    </row>
    <row r="188" spans="1:170" s="59" customFormat="1" ht="33.75" x14ac:dyDescent="0.2">
      <c r="A188" s="11" t="s">
        <v>171</v>
      </c>
      <c r="B188" s="14" t="s">
        <v>276</v>
      </c>
      <c r="C188" s="11">
        <v>11510</v>
      </c>
      <c r="D188" s="14" t="s">
        <v>276</v>
      </c>
      <c r="E188" s="14" t="s">
        <v>45</v>
      </c>
      <c r="F188" s="14" t="s">
        <v>54</v>
      </c>
      <c r="G188" s="42" t="s">
        <v>212</v>
      </c>
      <c r="H188" s="14" t="s">
        <v>213</v>
      </c>
      <c r="I188" s="14">
        <v>21101</v>
      </c>
      <c r="J188" s="43" t="s">
        <v>173</v>
      </c>
      <c r="K188" s="14" t="s">
        <v>369</v>
      </c>
      <c r="L188" s="43" t="s">
        <v>370</v>
      </c>
      <c r="M188" s="14"/>
      <c r="N188" s="14"/>
      <c r="O188" s="14" t="s">
        <v>180</v>
      </c>
      <c r="P188" s="45">
        <v>4</v>
      </c>
      <c r="Q188" s="8">
        <v>25.9</v>
      </c>
      <c r="R188" s="8" t="s">
        <v>48</v>
      </c>
      <c r="S188" s="48">
        <f t="shared" si="29"/>
        <v>103.6</v>
      </c>
      <c r="T188" s="48">
        <v>0</v>
      </c>
      <c r="U188" s="48">
        <v>0</v>
      </c>
      <c r="V188" s="48">
        <v>0</v>
      </c>
      <c r="W188" s="48">
        <v>0</v>
      </c>
      <c r="X188" s="48">
        <f t="shared" si="30"/>
        <v>103.6</v>
      </c>
      <c r="Y188" s="48">
        <v>0</v>
      </c>
      <c r="Z188" s="48">
        <v>0</v>
      </c>
      <c r="AA188" s="48">
        <v>0</v>
      </c>
      <c r="AB188" s="48">
        <v>0</v>
      </c>
      <c r="AC188" s="48">
        <v>0</v>
      </c>
      <c r="AD188" s="48">
        <v>0</v>
      </c>
      <c r="AE188" s="48">
        <v>0</v>
      </c>
    </row>
    <row r="189" spans="1:170" s="59" customFormat="1" ht="67.5" x14ac:dyDescent="0.2">
      <c r="A189" s="11" t="s">
        <v>171</v>
      </c>
      <c r="B189" s="14" t="s">
        <v>276</v>
      </c>
      <c r="C189" s="11">
        <v>11510</v>
      </c>
      <c r="D189" s="14" t="s">
        <v>276</v>
      </c>
      <c r="E189" s="14" t="s">
        <v>45</v>
      </c>
      <c r="F189" s="14" t="s">
        <v>46</v>
      </c>
      <c r="G189" s="42" t="s">
        <v>45</v>
      </c>
      <c r="H189" s="14" t="s">
        <v>53</v>
      </c>
      <c r="I189" s="14">
        <v>21401</v>
      </c>
      <c r="J189" s="43" t="s">
        <v>149</v>
      </c>
      <c r="K189" s="14" t="s">
        <v>72</v>
      </c>
      <c r="L189" s="43" t="s">
        <v>73</v>
      </c>
      <c r="M189" s="14"/>
      <c r="N189" s="14"/>
      <c r="O189" s="14" t="s">
        <v>180</v>
      </c>
      <c r="P189" s="45">
        <v>13</v>
      </c>
      <c r="Q189" s="8">
        <f>1034.15/13</f>
        <v>79.550000000000011</v>
      </c>
      <c r="R189" s="8" t="s">
        <v>48</v>
      </c>
      <c r="S189" s="48">
        <f t="shared" si="29"/>
        <v>1034.1500000000001</v>
      </c>
      <c r="T189" s="48">
        <v>0</v>
      </c>
      <c r="U189" s="48">
        <v>0</v>
      </c>
      <c r="V189" s="48">
        <v>0</v>
      </c>
      <c r="W189" s="48">
        <v>0</v>
      </c>
      <c r="X189" s="48">
        <f t="shared" si="30"/>
        <v>1034.1500000000001</v>
      </c>
      <c r="Y189" s="48">
        <v>0</v>
      </c>
      <c r="Z189" s="48">
        <v>0</v>
      </c>
      <c r="AA189" s="48">
        <v>0</v>
      </c>
      <c r="AB189" s="48">
        <v>0</v>
      </c>
      <c r="AC189" s="48">
        <v>0</v>
      </c>
      <c r="AD189" s="48">
        <v>0</v>
      </c>
      <c r="AE189" s="48">
        <v>0</v>
      </c>
    </row>
    <row r="190" spans="1:170" s="59" customFormat="1" ht="67.5" x14ac:dyDescent="0.2">
      <c r="A190" s="11" t="s">
        <v>171</v>
      </c>
      <c r="B190" s="14" t="s">
        <v>276</v>
      </c>
      <c r="C190" s="11">
        <v>11510</v>
      </c>
      <c r="D190" s="14" t="s">
        <v>276</v>
      </c>
      <c r="E190" s="14" t="s">
        <v>45</v>
      </c>
      <c r="F190" s="14" t="s">
        <v>46</v>
      </c>
      <c r="G190" s="42" t="s">
        <v>45</v>
      </c>
      <c r="H190" s="14" t="s">
        <v>53</v>
      </c>
      <c r="I190" s="14">
        <v>21401</v>
      </c>
      <c r="J190" s="43" t="s">
        <v>149</v>
      </c>
      <c r="K190" s="14" t="s">
        <v>371</v>
      </c>
      <c r="L190" s="43"/>
      <c r="M190" s="14"/>
      <c r="N190" s="14"/>
      <c r="O190" s="14" t="s">
        <v>180</v>
      </c>
      <c r="P190" s="45">
        <v>8</v>
      </c>
      <c r="Q190" s="8">
        <f>587.18/8</f>
        <v>73.397499999999994</v>
      </c>
      <c r="R190" s="8" t="s">
        <v>48</v>
      </c>
      <c r="S190" s="48">
        <f t="shared" si="29"/>
        <v>587.17999999999995</v>
      </c>
      <c r="T190" s="48">
        <v>0</v>
      </c>
      <c r="U190" s="48">
        <v>0</v>
      </c>
      <c r="V190" s="48">
        <v>0</v>
      </c>
      <c r="W190" s="48">
        <v>0</v>
      </c>
      <c r="X190" s="48">
        <f t="shared" si="30"/>
        <v>587.17999999999995</v>
      </c>
      <c r="Y190" s="48">
        <v>0</v>
      </c>
      <c r="Z190" s="48">
        <v>0</v>
      </c>
      <c r="AA190" s="48">
        <v>0</v>
      </c>
      <c r="AB190" s="48">
        <v>0</v>
      </c>
      <c r="AC190" s="48">
        <v>0</v>
      </c>
      <c r="AD190" s="48">
        <v>0</v>
      </c>
      <c r="AE190" s="48">
        <v>0</v>
      </c>
    </row>
    <row r="191" spans="1:170" ht="45" x14ac:dyDescent="0.25">
      <c r="A191" s="11" t="s">
        <v>171</v>
      </c>
      <c r="B191" s="14" t="s">
        <v>276</v>
      </c>
      <c r="C191" s="11">
        <v>51358</v>
      </c>
      <c r="D191" s="14" t="s">
        <v>276</v>
      </c>
      <c r="E191" s="14" t="s">
        <v>45</v>
      </c>
      <c r="F191" s="14" t="s">
        <v>54</v>
      </c>
      <c r="G191" s="42" t="s">
        <v>212</v>
      </c>
      <c r="H191" s="14" t="s">
        <v>105</v>
      </c>
      <c r="I191" s="14">
        <v>35801</v>
      </c>
      <c r="J191" s="43" t="s">
        <v>210</v>
      </c>
      <c r="K191" s="14"/>
      <c r="L191" s="43" t="s">
        <v>210</v>
      </c>
      <c r="M191" s="14" t="s">
        <v>278</v>
      </c>
      <c r="N191" s="14" t="s">
        <v>278</v>
      </c>
      <c r="O191" s="14" t="s">
        <v>278</v>
      </c>
      <c r="P191" s="45">
        <v>1</v>
      </c>
      <c r="Q191" s="8">
        <v>1740</v>
      </c>
      <c r="R191" s="8" t="s">
        <v>48</v>
      </c>
      <c r="S191" s="48">
        <f t="shared" si="29"/>
        <v>1740</v>
      </c>
      <c r="T191" s="48">
        <v>0</v>
      </c>
      <c r="U191" s="48">
        <v>0</v>
      </c>
      <c r="V191" s="48">
        <v>0</v>
      </c>
      <c r="W191" s="48">
        <v>0</v>
      </c>
      <c r="X191" s="48">
        <f t="shared" si="30"/>
        <v>1740</v>
      </c>
      <c r="Y191" s="48">
        <v>0</v>
      </c>
      <c r="Z191" s="48">
        <v>0</v>
      </c>
      <c r="AA191" s="48">
        <v>0</v>
      </c>
      <c r="AB191" s="48">
        <v>0</v>
      </c>
      <c r="AC191" s="48">
        <v>0</v>
      </c>
      <c r="AD191" s="48">
        <v>0</v>
      </c>
      <c r="AE191" s="48">
        <v>0</v>
      </c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</row>
    <row r="192" spans="1:170" s="59" customFormat="1" ht="33.75" x14ac:dyDescent="0.2">
      <c r="A192" s="11" t="s">
        <v>171</v>
      </c>
      <c r="B192" s="14" t="s">
        <v>276</v>
      </c>
      <c r="C192" s="11" t="s">
        <v>372</v>
      </c>
      <c r="D192" s="14" t="s">
        <v>276</v>
      </c>
      <c r="E192" s="14" t="s">
        <v>45</v>
      </c>
      <c r="F192" s="14" t="s">
        <v>46</v>
      </c>
      <c r="G192" s="42" t="s">
        <v>45</v>
      </c>
      <c r="H192" s="14" t="s">
        <v>53</v>
      </c>
      <c r="I192" s="14">
        <v>31401</v>
      </c>
      <c r="J192" s="43" t="s">
        <v>373</v>
      </c>
      <c r="K192" s="14"/>
      <c r="L192" s="43" t="s">
        <v>374</v>
      </c>
      <c r="M192" s="14" t="s">
        <v>278</v>
      </c>
      <c r="N192" s="14" t="s">
        <v>278</v>
      </c>
      <c r="O192" s="14" t="s">
        <v>278</v>
      </c>
      <c r="P192" s="45">
        <v>1</v>
      </c>
      <c r="Q192" s="8">
        <v>764.75</v>
      </c>
      <c r="R192" s="8" t="s">
        <v>48</v>
      </c>
      <c r="S192" s="48">
        <f t="shared" si="29"/>
        <v>764.75</v>
      </c>
      <c r="T192" s="48">
        <v>0</v>
      </c>
      <c r="U192" s="48">
        <v>0</v>
      </c>
      <c r="V192" s="48">
        <v>0</v>
      </c>
      <c r="W192" s="48">
        <v>0</v>
      </c>
      <c r="X192" s="48">
        <f t="shared" si="30"/>
        <v>764.75</v>
      </c>
      <c r="Y192" s="48">
        <v>0</v>
      </c>
      <c r="Z192" s="48">
        <v>0</v>
      </c>
      <c r="AA192" s="48">
        <v>0</v>
      </c>
      <c r="AB192" s="48">
        <v>0</v>
      </c>
      <c r="AC192" s="48">
        <v>0</v>
      </c>
      <c r="AD192" s="48">
        <v>0</v>
      </c>
      <c r="AE192" s="48">
        <v>0</v>
      </c>
    </row>
    <row r="193" spans="1:31" s="59" customFormat="1" ht="45" x14ac:dyDescent="0.2">
      <c r="A193" s="11" t="s">
        <v>171</v>
      </c>
      <c r="B193" s="14" t="s">
        <v>276</v>
      </c>
      <c r="C193" s="11">
        <v>51358</v>
      </c>
      <c r="D193" s="14" t="s">
        <v>276</v>
      </c>
      <c r="E193" s="14" t="s">
        <v>45</v>
      </c>
      <c r="F193" s="14" t="s">
        <v>46</v>
      </c>
      <c r="G193" s="42" t="s">
        <v>45</v>
      </c>
      <c r="H193" s="14" t="s">
        <v>159</v>
      </c>
      <c r="I193" s="14">
        <v>35801</v>
      </c>
      <c r="J193" s="43" t="s">
        <v>210</v>
      </c>
      <c r="K193" s="14"/>
      <c r="L193" s="43" t="s">
        <v>210</v>
      </c>
      <c r="M193" s="14" t="s">
        <v>278</v>
      </c>
      <c r="N193" s="14" t="s">
        <v>278</v>
      </c>
      <c r="O193" s="14" t="s">
        <v>278</v>
      </c>
      <c r="P193" s="45">
        <v>1</v>
      </c>
      <c r="Q193" s="8">
        <v>10695.2</v>
      </c>
      <c r="R193" s="8" t="s">
        <v>48</v>
      </c>
      <c r="S193" s="48">
        <f t="shared" si="29"/>
        <v>10695.2</v>
      </c>
      <c r="T193" s="48">
        <v>0</v>
      </c>
      <c r="U193" s="48">
        <v>0</v>
      </c>
      <c r="V193" s="48">
        <v>0</v>
      </c>
      <c r="W193" s="48">
        <v>0</v>
      </c>
      <c r="X193" s="48">
        <f t="shared" si="30"/>
        <v>10695.2</v>
      </c>
      <c r="Y193" s="48">
        <v>0</v>
      </c>
      <c r="Z193" s="48">
        <v>0</v>
      </c>
      <c r="AA193" s="48">
        <v>0</v>
      </c>
      <c r="AB193" s="48">
        <v>0</v>
      </c>
      <c r="AC193" s="48">
        <v>0</v>
      </c>
      <c r="AD193" s="48">
        <v>0</v>
      </c>
      <c r="AE193" s="48">
        <v>0</v>
      </c>
    </row>
    <row r="194" spans="1:31" s="59" customFormat="1" ht="45" x14ac:dyDescent="0.2">
      <c r="A194" s="11" t="s">
        <v>171</v>
      </c>
      <c r="B194" s="14" t="s">
        <v>276</v>
      </c>
      <c r="C194" s="11" t="s">
        <v>375</v>
      </c>
      <c r="D194" s="14" t="s">
        <v>276</v>
      </c>
      <c r="E194" s="14" t="s">
        <v>45</v>
      </c>
      <c r="F194" s="14" t="s">
        <v>54</v>
      </c>
      <c r="G194" s="42" t="s">
        <v>212</v>
      </c>
      <c r="H194" s="14" t="s">
        <v>213</v>
      </c>
      <c r="I194" s="14" t="s">
        <v>376</v>
      </c>
      <c r="J194" s="43" t="s">
        <v>210</v>
      </c>
      <c r="K194" s="14"/>
      <c r="L194" s="43" t="s">
        <v>308</v>
      </c>
      <c r="M194" s="14" t="s">
        <v>278</v>
      </c>
      <c r="N194" s="14" t="s">
        <v>278</v>
      </c>
      <c r="O194" s="14" t="s">
        <v>278</v>
      </c>
      <c r="P194" s="45">
        <v>1</v>
      </c>
      <c r="Q194" s="8">
        <v>8305.6</v>
      </c>
      <c r="R194" s="8" t="s">
        <v>48</v>
      </c>
      <c r="S194" s="48">
        <f t="shared" ref="S194" si="31">P194*Q194</f>
        <v>8305.6</v>
      </c>
      <c r="T194" s="48">
        <v>0</v>
      </c>
      <c r="U194" s="48">
        <v>0</v>
      </c>
      <c r="V194" s="48">
        <v>0</v>
      </c>
      <c r="W194" s="48">
        <v>0</v>
      </c>
      <c r="X194" s="48">
        <f t="shared" ref="X194" si="32">S194</f>
        <v>8305.6</v>
      </c>
      <c r="Y194" s="48">
        <v>0</v>
      </c>
      <c r="Z194" s="48">
        <v>0</v>
      </c>
      <c r="AA194" s="48">
        <v>0</v>
      </c>
      <c r="AB194" s="48">
        <v>0</v>
      </c>
      <c r="AC194" s="48">
        <v>0</v>
      </c>
      <c r="AD194" s="48">
        <v>0</v>
      </c>
      <c r="AE194" s="48">
        <v>0</v>
      </c>
    </row>
  </sheetData>
  <autoFilter ref="A6:AE60" xr:uid="{00000000-0009-0000-0000-000000000000}"/>
  <mergeCells count="2">
    <mergeCell ref="A1:AE1"/>
    <mergeCell ref="A2:A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mayo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DELGADILLO CAMACHO JUAN SIGFRIDO</cp:lastModifiedBy>
  <dcterms:created xsi:type="dcterms:W3CDTF">2022-05-02T19:11:13Z</dcterms:created>
  <dcterms:modified xsi:type="dcterms:W3CDTF">2022-06-15T19:17:29Z</dcterms:modified>
</cp:coreProperties>
</file>