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.valenzuela\Desktop\PAAAASINE\ENVÍO\"/>
    </mc:Choice>
  </mc:AlternateContent>
  <xr:revisionPtr revIDLastSave="0" documentId="8_{4ADFA741-E62A-4093-A473-56E9114FAF59}" xr6:coauthVersionLast="47" xr6:coauthVersionMax="47" xr10:uidLastSave="{00000000-0000-0000-0000-000000000000}"/>
  <bookViews>
    <workbookView xWindow="-108" yWindow="-108" windowWidth="23256" windowHeight="12576" xr2:uid="{B0B67D9D-936E-4805-B57C-7D3B65A7DF41}"/>
  </bookViews>
  <sheets>
    <sheet name="Hoja2" sheetId="2" r:id="rId1"/>
  </sheets>
  <definedNames>
    <definedName name="_xlnm._FilterDatabase" localSheetId="0" hidden="1">Hoja2!$A$10:$V$101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4" i="2" l="1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4" i="2"/>
  <c r="R33" i="2"/>
  <c r="R32" i="2"/>
  <c r="R36" i="2"/>
  <c r="R35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44" i="2"/>
  <c r="R143" i="2"/>
  <c r="R142" i="2"/>
  <c r="R135" i="2"/>
  <c r="R130" i="2"/>
  <c r="R127" i="2"/>
  <c r="R126" i="2"/>
  <c r="R125" i="2"/>
  <c r="R124" i="2"/>
  <c r="R123" i="2"/>
  <c r="R122" i="2"/>
  <c r="R121" i="2"/>
  <c r="R120" i="2"/>
  <c r="R119" i="2"/>
  <c r="O118" i="2"/>
  <c r="R118" i="2" s="1"/>
  <c r="O117" i="2"/>
  <c r="R117" i="2" s="1"/>
  <c r="O116" i="2"/>
  <c r="R116" i="2" s="1"/>
  <c r="O115" i="2"/>
  <c r="O114" i="2"/>
  <c r="O113" i="2"/>
  <c r="O112" i="2"/>
  <c r="O111" i="2"/>
  <c r="O110" i="2"/>
  <c r="O109" i="2"/>
  <c r="O108" i="2"/>
  <c r="O107" i="2"/>
  <c r="R107" i="2" s="1"/>
  <c r="O106" i="2"/>
  <c r="R106" i="2" s="1"/>
  <c r="O105" i="2"/>
  <c r="R105" i="2" s="1"/>
  <c r="O104" i="2"/>
  <c r="R104" i="2" s="1"/>
  <c r="O103" i="2"/>
  <c r="R103" i="2" s="1"/>
  <c r="O102" i="2"/>
  <c r="R102" i="2" s="1"/>
  <c r="R101" i="2" l="1"/>
  <c r="R100" i="2"/>
  <c r="R98" i="2" l="1"/>
  <c r="R92" i="2"/>
  <c r="R91" i="2"/>
  <c r="R90" i="2"/>
  <c r="R93" i="2"/>
  <c r="R94" i="2"/>
  <c r="R89" i="2"/>
  <c r="R88" i="2"/>
  <c r="R87" i="2"/>
  <c r="R86" i="2"/>
  <c r="R85" i="2"/>
  <c r="R84" i="2"/>
  <c r="R83" i="2"/>
  <c r="R82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95" i="2"/>
  <c r="R96" i="2"/>
  <c r="R97" i="2"/>
  <c r="R99" i="2"/>
</calcChain>
</file>

<file path=xl/sharedStrings.xml><?xml version="1.0" encoding="utf-8"?>
<sst xmlns="http://schemas.openxmlformats.org/spreadsheetml/2006/main" count="1779" uniqueCount="283">
  <si>
    <t>PP</t>
  </si>
  <si>
    <t>Partida</t>
  </si>
  <si>
    <t>Marzo</t>
  </si>
  <si>
    <t>SR02</t>
  </si>
  <si>
    <t>001</t>
  </si>
  <si>
    <t>M001</t>
  </si>
  <si>
    <t>B00OD01</t>
  </si>
  <si>
    <t>Material de limpieza</t>
  </si>
  <si>
    <t>Productos alimenticios para el personal en las instalaciones de las Unidades Responsables</t>
  </si>
  <si>
    <t>Refacciones y accesorios menores de equipo de transporte</t>
  </si>
  <si>
    <t>B00OD02</t>
  </si>
  <si>
    <t>Servicio postal</t>
  </si>
  <si>
    <t>Servicios de vigilancia</t>
  </si>
  <si>
    <t>Mantenimiento y conservación de inmuebles</t>
  </si>
  <si>
    <t>Mantenimiento y conservación de vehículos terrestres, aéreos, marítimos, lacustres y fluviales</t>
  </si>
  <si>
    <t>Otros impuestos y derechos</t>
  </si>
  <si>
    <t>Dirección de Recursos Materiales y Servicios</t>
  </si>
  <si>
    <t>R005</t>
  </si>
  <si>
    <t>R003</t>
  </si>
  <si>
    <t>044</t>
  </si>
  <si>
    <t>045</t>
  </si>
  <si>
    <t>Materiales, accesorios y suministros médicos</t>
  </si>
  <si>
    <t>088</t>
  </si>
  <si>
    <t>B00CV01</t>
  </si>
  <si>
    <t>B00MO02</t>
  </si>
  <si>
    <t>Dirección Ejecutiva de Administración</t>
  </si>
  <si>
    <t>Subdirección de Adquisiciones</t>
  </si>
  <si>
    <t>Órgano</t>
  </si>
  <si>
    <t>UR PRESUPUESTA</t>
  </si>
  <si>
    <t>UR EJERCE</t>
  </si>
  <si>
    <t>A I</t>
  </si>
  <si>
    <t>Subprograma</t>
  </si>
  <si>
    <t>Proyecto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</si>
  <si>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</si>
  <si>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</si>
  <si>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</si>
  <si>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</si>
  <si>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</si>
  <si>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</si>
  <si>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</si>
  <si>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</si>
  <si>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</si>
  <si>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</si>
  <si>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MATERIALES Y UTILES DE OFICINA</t>
  </si>
  <si>
    <t>Pieza</t>
  </si>
  <si>
    <t>BOLIGRAFO TINTA NEGRO</t>
  </si>
  <si>
    <t>21100058-0003</t>
  </si>
  <si>
    <t>FOLDER T/OFICIO</t>
  </si>
  <si>
    <t>21100081-0001</t>
  </si>
  <si>
    <t>BANDERITAS POST-IT (VARIAS)</t>
  </si>
  <si>
    <t xml:space="preserve"> </t>
  </si>
  <si>
    <t>Servicio</t>
  </si>
  <si>
    <t>29600026-0001</t>
  </si>
  <si>
    <t>LIMPIA PARABRISAS (PLUMA)</t>
  </si>
  <si>
    <t>SUBDELEGACIONALES</t>
  </si>
  <si>
    <t>PIEZA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</si>
  <si>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</si>
  <si>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</si>
  <si>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25401001-0142</t>
  </si>
  <si>
    <t>CUBREBOCAS</t>
  </si>
  <si>
    <t>21601001-0109</t>
  </si>
  <si>
    <t>SEÑALAMIENTO AVATIBLE</t>
  </si>
  <si>
    <t>21100041-0005</t>
  </si>
  <si>
    <t>BLOCK DE NOTAS POST-IT CHICO</t>
  </si>
  <si>
    <t>21100110-0015</t>
  </si>
  <si>
    <t>POSTES DE ALUMINIO DE 4 1/2</t>
  </si>
  <si>
    <t>21100087-0021</t>
  </si>
  <si>
    <t>PAPEL BOND T/OFICIO  C/500 hjs.</t>
  </si>
  <si>
    <t>21101001-0188</t>
  </si>
  <si>
    <t>PLANEADOR DE ESCRITORIO</t>
  </si>
  <si>
    <t>21101001-0386</t>
  </si>
  <si>
    <t>SOBRE  MANILA T/OFICIO</t>
  </si>
  <si>
    <t>21100013-0006</t>
  </si>
  <si>
    <t>PAGO DE ENVIOS DE PAQ</t>
  </si>
  <si>
    <t>ENVIOS RED PACK</t>
  </si>
  <si>
    <t>PAGO DE RENTA DE FOTOCOPIADORA</t>
  </si>
  <si>
    <t>21100087-0015</t>
  </si>
  <si>
    <t>PAPEL BOND T/CARTA C/5000 hjs.</t>
  </si>
  <si>
    <t>29401001-0067</t>
  </si>
  <si>
    <t>EXTENSION USB MACHO - HEMBRA</t>
  </si>
  <si>
    <t>29401001-0120</t>
  </si>
  <si>
    <t>CABLE DE ALIMENTACION CON CLAVIJA INTERLOCK</t>
  </si>
  <si>
    <t>CABLE DE VIDEO VGA MACHO-MACHO</t>
  </si>
  <si>
    <t>29401001-0023</t>
  </si>
  <si>
    <t>29401001-0052</t>
  </si>
  <si>
    <t>HUB - GASTO</t>
  </si>
  <si>
    <t>29400015-0001</t>
  </si>
  <si>
    <t>MOUSE (RATON ACCESORIO DE COMPUTACION)</t>
  </si>
  <si>
    <t>26103001-0007</t>
  </si>
  <si>
    <t>VALE DE GASOLINA DE $100 PESOS - SERVICIOS ADMINISTRATIVOS</t>
  </si>
  <si>
    <t>45</t>
  </si>
  <si>
    <t>26103001-0014</t>
  </si>
  <si>
    <t>VALE DE GASOLINA DE $2 PESOS - SERVICIOS ADMINISTRATIVOS</t>
  </si>
  <si>
    <t>B00PE01</t>
  </si>
  <si>
    <t>26102001-0005</t>
  </si>
  <si>
    <t>VALE DE GASOLINA DE $100 PESOS - SERVICIOS PUBLICOS</t>
  </si>
  <si>
    <t>26102001-0011</t>
  </si>
  <si>
    <t>VALE DE GASOLINA DE $1 PESO - SERVICIOS PUBLICOS</t>
  </si>
  <si>
    <t>22104001-0075</t>
  </si>
  <si>
    <t>ALIMENTOS</t>
  </si>
  <si>
    <t>PAGO DE REVALIDACION DE PLACAS</t>
  </si>
  <si>
    <t>SERVICIO DE ENERO</t>
  </si>
  <si>
    <t>SERVICIO DE FEBRERO</t>
  </si>
  <si>
    <t>SERVICIO DE MARZO</t>
  </si>
  <si>
    <t>88</t>
  </si>
  <si>
    <t>PAGO DE REPARACION LUMINARIAS</t>
  </si>
  <si>
    <t>HOJAS MONTADAS PAR</t>
  </si>
  <si>
    <t>ADJUDICACIÓN DIRECTA</t>
  </si>
  <si>
    <t>COMISON POR COMBUSTIBLE</t>
  </si>
  <si>
    <t>SR04</t>
  </si>
  <si>
    <t>21100036-0001</t>
  </si>
  <si>
    <t>CLIP ESTANDAR #1</t>
  </si>
  <si>
    <t>CAJA</t>
  </si>
  <si>
    <t>ADJUDICACION DIRECTA</t>
  </si>
  <si>
    <t>21101001-0066</t>
  </si>
  <si>
    <t>SUJETADOR DE DOCUMENTOS T/CH</t>
  </si>
  <si>
    <t>21100087-0013</t>
  </si>
  <si>
    <t>PAPEL BOND T/CARTA 500 hjs.</t>
  </si>
  <si>
    <t>PAQUETE</t>
  </si>
  <si>
    <t>21100016-0001</t>
  </si>
  <si>
    <t>BROCHE BACCO</t>
  </si>
  <si>
    <t>21100124-0009</t>
  </si>
  <si>
    <t>SOBRE PAGO COIN S/IMP</t>
  </si>
  <si>
    <t>MATERIALES Y UTILES PARA EL PROCESAMIENTO EN EQUIPOS Y BIENES INFORMATICOS</t>
  </si>
  <si>
    <t>21401001-0191</t>
  </si>
  <si>
    <t>TONER HP CE278A</t>
  </si>
  <si>
    <t>SERVICIO POSTAL</t>
  </si>
  <si>
    <t>SERVICIO</t>
  </si>
  <si>
    <t>SERVICIO DE AGUA</t>
  </si>
  <si>
    <t>SERVICIO DE AGUA POTABLE</t>
  </si>
  <si>
    <t>SERVICIO TELEFONICO CONVENCIONAL</t>
  </si>
  <si>
    <t>R002</t>
  </si>
  <si>
    <t>043</t>
  </si>
  <si>
    <t>21100102-0001</t>
  </si>
  <si>
    <t>MICA PORTA GAFETE C/BROCHE</t>
  </si>
  <si>
    <t>B00PE02</t>
  </si>
  <si>
    <t>COMBUSTIBLES, LUBRICANTES Y ADITIVOS PARA VEHICULOS DESTINADOS A SERVICIOS PUBLICOS</t>
  </si>
  <si>
    <t>GASOLINA</t>
  </si>
  <si>
    <t>R009</t>
  </si>
  <si>
    <t>067</t>
  </si>
  <si>
    <t>119</t>
  </si>
  <si>
    <t>MATERIALES, ACCESORIOS Y SUMINISTROS MEDICOS</t>
  </si>
  <si>
    <t>25401001-0202</t>
  </si>
  <si>
    <t>SR05</t>
  </si>
  <si>
    <t>R008</t>
  </si>
  <si>
    <t>SERVICIOS DE LAVANDERIA, LIMPIEZA E HIGIENE</t>
  </si>
  <si>
    <t>SERVICIO DE LAVANDERÍA</t>
  </si>
  <si>
    <t>MATERIALES, ACCESORIOS Y SUMINISTROS MÉDICOS</t>
  </si>
  <si>
    <t>25401001-0193</t>
  </si>
  <si>
    <t>CARETA PROTECTORA</t>
  </si>
  <si>
    <t>25401001-0148</t>
  </si>
  <si>
    <t>GEL ANTIBACTERIAL</t>
  </si>
  <si>
    <t>GALÓN</t>
  </si>
  <si>
    <t xml:space="preserve">REFACCIONES Y ACCESORIOS PARA EQUIPO DE CÓMPUTO Y TELECOMUNICACIONES </t>
  </si>
  <si>
    <t>29401001-0174</t>
  </si>
  <si>
    <t>ADAPTADOR MULTIPUERTO DE USB-C A VGA</t>
  </si>
  <si>
    <t>29400015-0004</t>
  </si>
  <si>
    <t>MOUSE OPTICO</t>
  </si>
  <si>
    <t>SR07</t>
  </si>
  <si>
    <t>21100078-0001</t>
  </si>
  <si>
    <t>PAPEL BOND T/OFICIO</t>
  </si>
  <si>
    <t>paquete</t>
  </si>
  <si>
    <t>21100078-0003</t>
  </si>
  <si>
    <t>21101001-0104</t>
  </si>
  <si>
    <t>BOLIGRAFO TINTA AZUL</t>
  </si>
  <si>
    <t>21100017-0003</t>
  </si>
  <si>
    <t>Caja para archivo muerto tamaño oficio</t>
  </si>
  <si>
    <t>pieza</t>
  </si>
  <si>
    <t xml:space="preserve">Materiales y útiles para el procesamiento en equipos y bienes informáticos </t>
  </si>
  <si>
    <t>21400012-0027</t>
  </si>
  <si>
    <t>TONER P/FOTOCOPIADORA XEROX 5050</t>
  </si>
  <si>
    <t>22104001-0154</t>
  </si>
  <si>
    <t>Garrafones de agua purificada</t>
  </si>
  <si>
    <t>22104001-0096</t>
  </si>
  <si>
    <t>Café molido</t>
  </si>
  <si>
    <t>22104001-0093</t>
  </si>
  <si>
    <t>Azúcar (en sobre)</t>
  </si>
  <si>
    <t>KILOGRAMO</t>
  </si>
  <si>
    <t>21401001-0155</t>
  </si>
  <si>
    <t>ALCOHOL ISOPROPILICO PARA LIMPIEZA DE EQUIPO DE COMPUTO</t>
  </si>
  <si>
    <t>litro</t>
  </si>
  <si>
    <t>25401001-0151</t>
  </si>
  <si>
    <t>Cubrebocas</t>
  </si>
  <si>
    <t>Caja</t>
  </si>
  <si>
    <t>Otros servicios comerciales</t>
  </si>
  <si>
    <t>Servicio de agua</t>
  </si>
  <si>
    <t>Servicios de lavandería, limpieza e higiene</t>
  </si>
  <si>
    <t>Servicios de jardinería y fumigación</t>
  </si>
  <si>
    <t>Viáticos Nacionales para Labores en Campo y de Supervisión</t>
  </si>
  <si>
    <t>Servicios de Lavandería, Limpieza e Higiene</t>
  </si>
  <si>
    <t>B00CA01</t>
  </si>
  <si>
    <t>29301</t>
  </si>
  <si>
    <t>Refacciones y accesorios menores de mobiliario y equipo de administración, educacional y recreativo</t>
  </si>
  <si>
    <t>29301001-0012</t>
  </si>
  <si>
    <t>SILLON SEMIEJECUTIVO - GASTO</t>
  </si>
  <si>
    <t>25401</t>
  </si>
  <si>
    <t>25401001-0139</t>
  </si>
  <si>
    <t>Gel Antibacterial</t>
  </si>
  <si>
    <t>500 MIL</t>
  </si>
  <si>
    <t>21401</t>
  </si>
  <si>
    <t>37501</t>
  </si>
  <si>
    <t>29301001-0034</t>
  </si>
  <si>
    <t>ESTANTE CON ENTREPAÑOS - GASTO</t>
  </si>
  <si>
    <t>R11051Q</t>
  </si>
  <si>
    <t>LITRO</t>
  </si>
  <si>
    <t>29301001-0091</t>
  </si>
  <si>
    <t>ESCRITORIO - GASTO</t>
  </si>
  <si>
    <t>29301001-0095</t>
  </si>
  <si>
    <t>MESA PARA SALA DE JUNTAS</t>
  </si>
  <si>
    <t>JUNTA LOCAL EJECUTIVA DEL INE EN SONORA</t>
  </si>
  <si>
    <t>Programa Anual de Adquisiciones, Arrendamientos y Servicios del INE  2022(PAAASINE) (MARZO 2022)</t>
  </si>
  <si>
    <t>DELEGACIONAL</t>
  </si>
  <si>
    <t>SR00</t>
  </si>
  <si>
    <t xml:space="preserve">  TIJERA DEL  # 7     </t>
  </si>
  <si>
    <t>21100127-0004</t>
  </si>
  <si>
    <t>1</t>
  </si>
  <si>
    <t>LIBRETA F/FRANCESA 200 hjs.</t>
  </si>
  <si>
    <t>4</t>
  </si>
  <si>
    <t xml:space="preserve">21100041-0059 </t>
  </si>
  <si>
    <t xml:space="preserve"> BOLIGRAFO ENERGEL DX AZUL PUNTO FINO</t>
  </si>
  <si>
    <t>12</t>
  </si>
  <si>
    <t xml:space="preserve"> MARCADOR DE TINTA FUGAZ C/NEGRO </t>
  </si>
  <si>
    <t>21100013-0063</t>
  </si>
  <si>
    <t xml:space="preserve"> LIBRETA PROFESIONAL DE RAYA 100 hjs.</t>
  </si>
  <si>
    <t xml:space="preserve">21100041-0049 </t>
  </si>
  <si>
    <t>CORRECTOR LIQUIDO T/LAPIZ</t>
  </si>
  <si>
    <t xml:space="preserve">21100040-0005   </t>
  </si>
  <si>
    <t xml:space="preserve"> PORTAMINAS y/o LAPICERO 0.7 m.m</t>
  </si>
  <si>
    <t xml:space="preserve">21100105-0005 </t>
  </si>
  <si>
    <t>5</t>
  </si>
  <si>
    <t xml:space="preserve">FOLDER T/C </t>
  </si>
  <si>
    <t xml:space="preserve">21101001-0086    </t>
  </si>
  <si>
    <t xml:space="preserve"> SELLO AUTOENTINTABLE </t>
  </si>
  <si>
    <t xml:space="preserve">21101001-0318 </t>
  </si>
  <si>
    <t>6</t>
  </si>
  <si>
    <t>8</t>
  </si>
  <si>
    <t xml:space="preserve">PAPEL BOND T/CARTA C/5000 hjs. </t>
  </si>
  <si>
    <t xml:space="preserve">21100087-0015     </t>
  </si>
  <si>
    <t xml:space="preserve">CARTUCHO DE TINTA P/IMPRESORA HP C8767W </t>
  </si>
  <si>
    <t>21400013-0223</t>
  </si>
  <si>
    <t>Materiales y Útiles para el Procesamiento en Equipos y Bienes Informáticos.</t>
  </si>
  <si>
    <t xml:space="preserve">CARTUCHO HP C8766WL 95 COLOR     </t>
  </si>
  <si>
    <t>21400013-0294</t>
  </si>
  <si>
    <t xml:space="preserve"> AGUA PURIFICADA 500 ml.      </t>
  </si>
  <si>
    <t>22104001-0087</t>
  </si>
  <si>
    <t>CAFE MOLIDO</t>
  </si>
  <si>
    <t>BOTE</t>
  </si>
  <si>
    <t>2</t>
  </si>
  <si>
    <t xml:space="preserve">GALLETAS  </t>
  </si>
  <si>
    <t>22104001-0152</t>
  </si>
  <si>
    <t xml:space="preserve">  DULCES        </t>
  </si>
  <si>
    <t xml:space="preserve"> 22104001-0099  </t>
  </si>
  <si>
    <t xml:space="preserve"> AGUA PURIFICADA 500 ml.   </t>
  </si>
  <si>
    <t xml:space="preserve">22104001-0087  </t>
  </si>
  <si>
    <t>3</t>
  </si>
  <si>
    <t xml:space="preserve">   PILA AA    </t>
  </si>
  <si>
    <t>24600031-0001</t>
  </si>
  <si>
    <t>Material eléctrico y electrónico</t>
  </si>
  <si>
    <t xml:space="preserve"> MANGUERA       </t>
  </si>
  <si>
    <t>29100077-0001</t>
  </si>
  <si>
    <t>Herramientas menores</t>
  </si>
  <si>
    <t>Refacciones y accesorios para equipo de cómputo y telecomunicaciones.</t>
  </si>
  <si>
    <t xml:space="preserve">  USB MINIHUB  </t>
  </si>
  <si>
    <t>29400009-0048</t>
  </si>
  <si>
    <t xml:space="preserve">  CABLE USB    </t>
  </si>
  <si>
    <t xml:space="preserve">29401001-0005 </t>
  </si>
  <si>
    <t xml:space="preserve">BOCINAS PARA COMPUTADORA   </t>
  </si>
  <si>
    <t>29400009-0030</t>
  </si>
  <si>
    <t xml:space="preserve">  MEMORIA USB DE 32 GB  </t>
  </si>
  <si>
    <t>29400013-0033</t>
  </si>
  <si>
    <t xml:space="preserve">   MEMORIA USB   </t>
  </si>
  <si>
    <t>29401001-0139</t>
  </si>
  <si>
    <t>KIT</t>
  </si>
  <si>
    <t>Arrendamiento de maquinaria y equipo</t>
  </si>
  <si>
    <t>SERVICIO ARRENDAMIENTO EQUIPO DE FOTOCOPIADO</t>
  </si>
  <si>
    <t>Mantenimiento edificio de la JLE de Sonora</t>
  </si>
  <si>
    <t>Mantenimiento y conservación de bienes informáticos</t>
  </si>
  <si>
    <t>40</t>
  </si>
  <si>
    <t>COMPRA DE VALES PARA LAVADO DE VEHICULOS</t>
  </si>
  <si>
    <t>Mantenimiento y conservación de vehículos terrestres,aéreos, marítimos, lacustres y fluviales</t>
  </si>
  <si>
    <t>Mantenimiento y conservación de maquinaria y equipo</t>
  </si>
  <si>
    <t>11</t>
  </si>
  <si>
    <t>Revalidación de placas de 8 vehiculos asigandos a esta Junta Local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</si>
</sst>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8"/>
      <name val="Calibri"/>
      <family val="2"/>
      <scheme val="minor"/>
    </font>
    <font>
      <sz val="8"/>
      <name val="Arial"/>
      <family val="2"/>
    </font>
    <font>
      <b/>
      <sz val="17"/>
      <color theme="1"/>
      <name val="Calibri  "/>
    </font>
    <font>
      <sz val="11"/>
      <name val="Calibri"/>
      <family val="2"/>
      <scheme val="minor"/>
    </font>
    <font>
      <sz val="11"/>
      <name val="Calibri   "/>
    </font>
    <font>
      <sz val="11"/>
      <color rgb="FF000000"/>
      <name val="Calibri   "/>
    </font>
    <font>
      <sz val="11"/>
      <color indexed="8"/>
      <name val="Calibri   "/>
    </font>
    <font>
      <sz val="11"/>
      <color theme="1"/>
      <name val="Calibri   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4" fontId="1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</cellStyleXfs>
  <cellXfs count="139">
    <xf numFmtId="0" fontId="0" fillId="0" borderId="0" xfId="0"/>
    <xf numFmtId="0" fontId="1" fillId="0" borderId="0" xfId="2"/>
    <xf numFmtId="4" fontId="1" fillId="0" borderId="0" xfId="2" applyNumberFormat="1"/>
    <xf numFmtId="0" fontId="1" fillId="0" borderId="0" xfId="2" applyAlignment="1">
      <alignment horizontal="center"/>
    </xf>
    <xf numFmtId="0" fontId="4" fillId="0" borderId="0" xfId="3" applyFont="1" applyAlignment="1">
      <alignment horizontal="center"/>
    </xf>
    <xf numFmtId="4" fontId="4" fillId="0" borderId="0" xfId="3" applyNumberFormat="1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164" fontId="1" fillId="0" borderId="0" xfId="2" applyNumberFormat="1"/>
    <xf numFmtId="164" fontId="4" fillId="0" borderId="0" xfId="3" applyNumberFormat="1" applyFont="1" applyAlignment="1">
      <alignment horizontal="center"/>
    </xf>
    <xf numFmtId="164" fontId="2" fillId="2" borderId="1" xfId="4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0" fillId="4" borderId="0" xfId="0" applyFill="1"/>
    <xf numFmtId="0" fontId="4" fillId="0" borderId="0" xfId="3" applyFont="1" applyAlignment="1">
      <alignment horizontal="center"/>
    </xf>
    <xf numFmtId="49" fontId="3" fillId="0" borderId="0" xfId="3" applyNumberFormat="1" applyFont="1" applyAlignment="1">
      <alignment horizontal="right" vertical="center"/>
    </xf>
    <xf numFmtId="49" fontId="1" fillId="0" borderId="0" xfId="2" applyNumberFormat="1"/>
    <xf numFmtId="49" fontId="4" fillId="0" borderId="0" xfId="3" applyNumberFormat="1" applyFont="1" applyAlignment="1">
      <alignment horizontal="center"/>
    </xf>
    <xf numFmtId="49" fontId="2" fillId="2" borderId="1" xfId="1" applyNumberFormat="1" applyFont="1" applyFill="1" applyBorder="1" applyAlignment="1">
      <alignment horizontal="center" vertical="center" wrapText="1"/>
    </xf>
    <xf numFmtId="49" fontId="0" fillId="0" borderId="0" xfId="0" applyNumberFormat="1"/>
    <xf numFmtId="4" fontId="0" fillId="0" borderId="0" xfId="0" applyNumberFormat="1"/>
    <xf numFmtId="49" fontId="1" fillId="0" borderId="0" xfId="2" applyNumberForma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4" fillId="0" borderId="0" xfId="3" applyFont="1" applyAlignment="1">
      <alignment horizontal="center"/>
    </xf>
    <xf numFmtId="164" fontId="4" fillId="0" borderId="0" xfId="3" applyNumberFormat="1" applyFont="1" applyAlignment="1">
      <alignment horizontal="center"/>
    </xf>
    <xf numFmtId="49" fontId="8" fillId="0" borderId="0" xfId="2" applyNumberFormat="1" applyFont="1" applyAlignment="1">
      <alignment horizontal="right"/>
    </xf>
    <xf numFmtId="0" fontId="9" fillId="0" borderId="0" xfId="0" applyFont="1" applyFill="1"/>
    <xf numFmtId="0" fontId="10" fillId="0" borderId="1" xfId="4" applyFont="1" applyFill="1" applyBorder="1" applyAlignment="1">
      <alignment horizontal="center" vertical="center" wrapText="1"/>
    </xf>
    <xf numFmtId="1" fontId="10" fillId="0" borderId="1" xfId="4" applyNumberFormat="1" applyFont="1" applyFill="1" applyBorder="1" applyAlignment="1">
      <alignment horizontal="center" vertical="center" wrapText="1"/>
    </xf>
    <xf numFmtId="49" fontId="10" fillId="0" borderId="1" xfId="4" applyNumberFormat="1" applyFont="1" applyFill="1" applyBorder="1" applyAlignment="1">
      <alignment horizontal="center"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1" fontId="10" fillId="0" borderId="1" xfId="4" applyNumberFormat="1" applyFont="1" applyFill="1" applyBorder="1" applyAlignment="1">
      <alignment horizontal="left" vertical="center" wrapText="1"/>
    </xf>
    <xf numFmtId="49" fontId="12" fillId="0" borderId="1" xfId="3" quotePrefix="1" applyNumberFormat="1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4" fontId="12" fillId="0" borderId="1" xfId="3" applyNumberFormat="1" applyFont="1" applyBorder="1" applyAlignment="1">
      <alignment horizontal="left" vertical="center" wrapText="1"/>
    </xf>
    <xf numFmtId="3" fontId="10" fillId="4" borderId="1" xfId="4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4" borderId="1" xfId="3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" fontId="10" fillId="4" borderId="1" xfId="4" applyNumberFormat="1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center" vertical="center" wrapText="1"/>
    </xf>
    <xf numFmtId="49" fontId="10" fillId="4" borderId="1" xfId="4" applyNumberFormat="1" applyFont="1" applyFill="1" applyBorder="1" applyAlignment="1">
      <alignment horizontal="center" vertical="center" wrapText="1"/>
    </xf>
    <xf numFmtId="4" fontId="10" fillId="4" borderId="1" xfId="4" applyNumberFormat="1" applyFont="1" applyFill="1" applyBorder="1" applyAlignment="1">
      <alignment horizontal="right" vertical="center" wrapText="1"/>
    </xf>
    <xf numFmtId="4" fontId="10" fillId="0" borderId="1" xfId="3" applyNumberFormat="1" applyFont="1" applyBorder="1" applyAlignment="1">
      <alignment horizontal="right" vertical="center" wrapText="1"/>
    </xf>
    <xf numFmtId="49" fontId="10" fillId="4" borderId="1" xfId="1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" fontId="10" fillId="0" borderId="1" xfId="4" applyNumberFormat="1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vertical="top" wrapText="1"/>
    </xf>
    <xf numFmtId="4" fontId="11" fillId="3" borderId="1" xfId="0" applyNumberFormat="1" applyFont="1" applyFill="1" applyBorder="1" applyAlignment="1">
      <alignment horizontal="right" vertical="top" wrapText="1"/>
    </xf>
    <xf numFmtId="2" fontId="10" fillId="4" borderId="1" xfId="0" applyNumberFormat="1" applyFont="1" applyFill="1" applyBorder="1" applyAlignment="1">
      <alignment horizontal="center" vertical="center"/>
    </xf>
    <xf numFmtId="0" fontId="13" fillId="4" borderId="1" xfId="3" applyFont="1" applyFill="1" applyBorder="1" applyAlignment="1">
      <alignment horizontal="center" vertical="center"/>
    </xf>
    <xf numFmtId="49" fontId="13" fillId="4" borderId="1" xfId="3" quotePrefix="1" applyNumberFormat="1" applyFont="1" applyFill="1" applyBorder="1" applyAlignment="1">
      <alignment horizontal="center" vertical="center"/>
    </xf>
    <xf numFmtId="1" fontId="10" fillId="4" borderId="1" xfId="4" applyNumberFormat="1" applyFont="1" applyFill="1" applyBorder="1" applyAlignment="1">
      <alignment horizontal="left" vertical="top" wrapText="1"/>
    </xf>
    <xf numFmtId="0" fontId="10" fillId="0" borderId="1" xfId="3" applyFont="1" applyBorder="1" applyAlignment="1">
      <alignment horizontal="center" vertical="center" wrapText="1"/>
    </xf>
    <xf numFmtId="49" fontId="10" fillId="0" borderId="1" xfId="3" quotePrefix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4" borderId="1" xfId="4" applyFont="1" applyFill="1" applyBorder="1" applyAlignment="1">
      <alignment horizontal="center" vertical="center" wrapText="1"/>
    </xf>
    <xf numFmtId="49" fontId="12" fillId="4" borderId="1" xfId="3" quotePrefix="1" applyNumberFormat="1" applyFont="1" applyFill="1" applyBorder="1" applyAlignment="1">
      <alignment horizontal="center" vertical="center" wrapText="1"/>
    </xf>
    <xf numFmtId="0" fontId="13" fillId="4" borderId="1" xfId="3" quotePrefix="1" applyFont="1" applyFill="1" applyBorder="1" applyAlignment="1">
      <alignment horizontal="center" vertical="center"/>
    </xf>
    <xf numFmtId="0" fontId="12" fillId="4" borderId="1" xfId="3" applyFont="1" applyFill="1" applyBorder="1" applyAlignment="1">
      <alignment horizontal="center" vertical="center" wrapText="1"/>
    </xf>
    <xf numFmtId="4" fontId="12" fillId="4" borderId="1" xfId="3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vertical="top" wrapText="1"/>
    </xf>
    <xf numFmtId="1" fontId="10" fillId="4" borderId="1" xfId="4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/>
    </xf>
    <xf numFmtId="49" fontId="13" fillId="0" borderId="1" xfId="3" quotePrefix="1" applyNumberFormat="1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/>
    </xf>
    <xf numFmtId="0" fontId="12" fillId="4" borderId="1" xfId="3" quotePrefix="1" applyFont="1" applyFill="1" applyBorder="1" applyAlignment="1">
      <alignment horizontal="center" vertical="center" wrapText="1"/>
    </xf>
    <xf numFmtId="4" fontId="12" fillId="4" borderId="1" xfId="3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/>
    </xf>
    <xf numFmtId="3" fontId="12" fillId="4" borderId="1" xfId="3" applyNumberFormat="1" applyFont="1" applyFill="1" applyBorder="1" applyAlignment="1">
      <alignment vertical="center" wrapText="1"/>
    </xf>
    <xf numFmtId="49" fontId="12" fillId="4" borderId="1" xfId="3" applyNumberFormat="1" applyFont="1" applyFill="1" applyBorder="1" applyAlignment="1">
      <alignment horizontal="center" vertical="center" wrapText="1"/>
    </xf>
    <xf numFmtId="3" fontId="12" fillId="4" borderId="1" xfId="3" applyNumberFormat="1" applyFont="1" applyFill="1" applyBorder="1" applyAlignment="1">
      <alignment horizontal="center" vertical="center" wrapText="1"/>
    </xf>
    <xf numFmtId="0" fontId="12" fillId="0" borderId="1" xfId="3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3" fontId="12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center" vertical="center" wrapText="1"/>
    </xf>
    <xf numFmtId="3" fontId="12" fillId="0" borderId="1" xfId="3" applyNumberFormat="1" applyFont="1" applyBorder="1" applyAlignment="1">
      <alignment horizontal="center" vertical="center" wrapText="1"/>
    </xf>
    <xf numFmtId="49" fontId="12" fillId="0" borderId="1" xfId="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4" fontId="10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4" fontId="12" fillId="0" borderId="1" xfId="3" applyNumberFormat="1" applyFont="1" applyBorder="1" applyAlignment="1">
      <alignment horizontal="right" vertical="center" wrapText="1"/>
    </xf>
    <xf numFmtId="49" fontId="13" fillId="0" borderId="1" xfId="2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3" fontId="12" fillId="4" borderId="1" xfId="3" applyNumberFormat="1" applyFont="1" applyFill="1" applyBorder="1" applyAlignment="1">
      <alignment wrapText="1"/>
    </xf>
    <xf numFmtId="1" fontId="10" fillId="4" borderId="1" xfId="4" applyNumberFormat="1" applyFont="1" applyFill="1" applyBorder="1" applyAlignment="1">
      <alignment horizontal="center" wrapText="1"/>
    </xf>
    <xf numFmtId="4" fontId="10" fillId="4" borderId="1" xfId="0" applyNumberFormat="1" applyFont="1" applyFill="1" applyBorder="1" applyAlignment="1">
      <alignment horizontal="center"/>
    </xf>
    <xf numFmtId="4" fontId="12" fillId="4" borderId="1" xfId="3" applyNumberFormat="1" applyFont="1" applyFill="1" applyBorder="1" applyAlignment="1">
      <alignment horizontal="right" vertical="center" wrapText="1"/>
    </xf>
    <xf numFmtId="49" fontId="10" fillId="4" borderId="1" xfId="0" applyNumberFormat="1" applyFont="1" applyFill="1" applyBorder="1" applyAlignment="1">
      <alignment horizontal="center"/>
    </xf>
    <xf numFmtId="0" fontId="10" fillId="4" borderId="1" xfId="0" applyFont="1" applyFill="1" applyBorder="1"/>
    <xf numFmtId="0" fontId="10" fillId="4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vertical="center" wrapText="1"/>
    </xf>
    <xf numFmtId="49" fontId="10" fillId="4" borderId="1" xfId="6" quotePrefix="1" applyNumberFormat="1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/>
    </xf>
    <xf numFmtId="49" fontId="13" fillId="4" borderId="1" xfId="0" applyNumberFormat="1" applyFont="1" applyFill="1" applyBorder="1" applyAlignment="1">
      <alignment horizontal="center"/>
    </xf>
    <xf numFmtId="1" fontId="10" fillId="4" borderId="1" xfId="0" applyNumberFormat="1" applyFont="1" applyFill="1" applyBorder="1" applyAlignment="1">
      <alignment horizontal="center"/>
    </xf>
    <xf numFmtId="0" fontId="10" fillId="4" borderId="1" xfId="3" applyFont="1" applyFill="1" applyBorder="1" applyAlignment="1">
      <alignment horizontal="center" vertical="center"/>
    </xf>
    <xf numFmtId="0" fontId="13" fillId="4" borderId="1" xfId="3" applyFont="1" applyFill="1" applyBorder="1" applyAlignment="1">
      <alignment horizontal="center"/>
    </xf>
    <xf numFmtId="49" fontId="13" fillId="4" borderId="1" xfId="3" applyNumberFormat="1" applyFont="1" applyFill="1" applyBorder="1" applyAlignment="1">
      <alignment horizontal="center" vertical="center"/>
    </xf>
    <xf numFmtId="4" fontId="10" fillId="4" borderId="1" xfId="3" applyNumberFormat="1" applyFont="1" applyFill="1" applyBorder="1" applyAlignment="1">
      <alignment horizontal="right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4" fontId="13" fillId="4" borderId="1" xfId="3" applyNumberFormat="1" applyFont="1" applyFill="1" applyBorder="1" applyAlignment="1">
      <alignment horizontal="left" vertical="center" wrapText="1"/>
    </xf>
    <xf numFmtId="3" fontId="13" fillId="4" borderId="1" xfId="3" applyNumberFormat="1" applyFont="1" applyFill="1" applyBorder="1" applyAlignment="1">
      <alignment vertical="center" wrapText="1"/>
    </xf>
    <xf numFmtId="1" fontId="13" fillId="4" borderId="1" xfId="4" applyNumberFormat="1" applyFont="1" applyFill="1" applyBorder="1" applyAlignment="1">
      <alignment horizontal="center" vertical="center" wrapText="1"/>
    </xf>
    <xf numFmtId="3" fontId="13" fillId="4" borderId="1" xfId="4" applyNumberFormat="1" applyFont="1" applyFill="1" applyBorder="1" applyAlignment="1">
      <alignment horizontal="center" vertical="center" wrapText="1"/>
    </xf>
    <xf numFmtId="49" fontId="13" fillId="4" borderId="1" xfId="3" applyNumberFormat="1" applyFont="1" applyFill="1" applyBorder="1" applyAlignment="1">
      <alignment horizontal="center" vertical="center" wrapText="1"/>
    </xf>
    <xf numFmtId="3" fontId="13" fillId="4" borderId="1" xfId="3" applyNumberFormat="1" applyFont="1" applyFill="1" applyBorder="1" applyAlignment="1">
      <alignment horizontal="center" vertical="center" wrapText="1"/>
    </xf>
    <xf numFmtId="4" fontId="13" fillId="4" borderId="1" xfId="3" applyNumberFormat="1" applyFont="1" applyFill="1" applyBorder="1" applyAlignment="1">
      <alignment horizontal="left" vertical="top" wrapText="1"/>
    </xf>
    <xf numFmtId="4" fontId="13" fillId="4" borderId="1" xfId="3" applyNumberFormat="1" applyFont="1" applyFill="1" applyBorder="1" applyAlignment="1">
      <alignment horizontal="right" vertical="center"/>
    </xf>
    <xf numFmtId="0" fontId="13" fillId="4" borderId="1" xfId="6" applyFont="1" applyFill="1" applyBorder="1" applyAlignment="1">
      <alignment horizontal="left" vertical="top" wrapText="1"/>
    </xf>
    <xf numFmtId="0" fontId="11" fillId="3" borderId="1" xfId="3" applyFont="1" applyFill="1" applyBorder="1" applyAlignment="1">
      <alignment horizontal="left" vertical="top" wrapText="1"/>
    </xf>
    <xf numFmtId="0" fontId="11" fillId="3" borderId="1" xfId="0" applyFont="1" applyFill="1" applyBorder="1" applyAlignment="1">
      <alignment horizontal="left" vertical="top" wrapText="1"/>
    </xf>
    <xf numFmtId="0" fontId="11" fillId="4" borderId="1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4" fontId="10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4" fontId="10" fillId="4" borderId="1" xfId="0" applyNumberFormat="1" applyFont="1" applyFill="1" applyBorder="1" applyAlignment="1">
      <alignment horizontal="left" vertical="top" wrapText="1"/>
    </xf>
    <xf numFmtId="2" fontId="10" fillId="4" borderId="1" xfId="0" applyNumberFormat="1" applyFont="1" applyFill="1" applyBorder="1" applyAlignment="1">
      <alignment horizontal="left" vertical="top" wrapText="1"/>
    </xf>
    <xf numFmtId="0" fontId="11" fillId="4" borderId="1" xfId="3" applyFont="1" applyFill="1" applyBorder="1" applyAlignment="1">
      <alignment horizontal="left" vertical="top" wrapText="1"/>
    </xf>
    <xf numFmtId="1" fontId="13" fillId="4" borderId="1" xfId="3" applyNumberFormat="1" applyFont="1" applyFill="1" applyBorder="1" applyAlignment="1">
      <alignment horizontal="left" vertical="top" wrapText="1"/>
    </xf>
    <xf numFmtId="0" fontId="13" fillId="4" borderId="1" xfId="3" applyFont="1" applyFill="1" applyBorder="1" applyAlignment="1">
      <alignment horizontal="left" vertical="top" wrapText="1"/>
    </xf>
    <xf numFmtId="4" fontId="10" fillId="0" borderId="1" xfId="4" applyNumberFormat="1" applyFont="1" applyFill="1" applyBorder="1" applyAlignment="1">
      <alignment horizontal="right" vertical="center" wrapText="1"/>
    </xf>
    <xf numFmtId="43" fontId="11" fillId="3" borderId="1" xfId="7" applyFont="1" applyFill="1" applyBorder="1" applyAlignment="1">
      <alignment horizontal="right" vertical="top" wrapText="1"/>
    </xf>
    <xf numFmtId="4" fontId="10" fillId="0" borderId="1" xfId="0" applyNumberFormat="1" applyFont="1" applyBorder="1" applyAlignment="1">
      <alignment horizontal="right"/>
    </xf>
    <xf numFmtId="4" fontId="10" fillId="4" borderId="1" xfId="0" applyNumberFormat="1" applyFont="1" applyFill="1" applyBorder="1" applyAlignment="1">
      <alignment horizontal="right"/>
    </xf>
    <xf numFmtId="4" fontId="13" fillId="4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Fill="1" applyBorder="1" applyAlignment="1">
      <alignment horizontal="right" vertical="center" wrapText="1"/>
    </xf>
  </cellXfs>
  <cellStyles count="8">
    <cellStyle name="Millares" xfId="7" builtinId="3"/>
    <cellStyle name="Millares 2" xfId="1" xr:uid="{5EC41EC8-D5E0-4711-926C-961FEBE37FC5}"/>
    <cellStyle name="Moneda 2" xfId="5" xr:uid="{4B76AB63-731A-49D9-9557-C6B5A0C01E0C}"/>
    <cellStyle name="Normal" xfId="0" builtinId="0"/>
    <cellStyle name="Normal 2 2" xfId="3" xr:uid="{8B9A6B1E-0DDE-4A00-A949-1156185A35B9}"/>
    <cellStyle name="Normal 5" xfId="2" xr:uid="{C7B5A631-7046-4741-B681-9885D584DE0A}"/>
    <cellStyle name="Normal 8" xfId="4" xr:uid="{4ABF2046-A720-45AE-9CD6-94D0E718B023}"/>
    <cellStyle name="Normal_FORMATO_JUSTIFICACION DE AP 2004" xfId="6" xr:uid="{CDE68DC5-45C7-4797-80C1-F0DF033042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1039223</xdr:colOff>
      <xdr:row>0</xdr:row>
      <xdr:rowOff>117929</xdr:rowOff>
    </xdr:from>
    <xdr:to>
      <xdr:col>3</xdr:col>
      <xdr:colOff>474771</xdr:colOff>
      <xdr:row>7</xdr:row>
      <xdr:rowOff>104294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6E2061F-1A72-4B81-80F2-2B41A515C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9223" y="117929"/>
          <a:ext cx="3000619" cy="17915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62D4E-C439-4DD3-AF75-9ECF64655024}">
  <dimension ref="A1:S153"/>
  <sheetViews>
    <sheetView tabSelected="1" zoomScale="84" zoomScaleNormal="84" workbookViewId="0">
      <selection activeCell="E55" sqref="E55"/>
    </sheetView>
  </sheetViews>
  <sheetFormatPr baseColWidth="10" defaultRowHeight="14.4"/>
  <cols>
    <col min="1" max="1" width="29" customWidth="1"/>
    <col min="6" max="6" width="13.88671875" style="15" customWidth="1"/>
    <col min="9" max="9" width="28.33203125" customWidth="1"/>
    <col min="10" max="10" width="23.6640625" style="16" customWidth="1"/>
    <col min="11" max="11" width="33.6640625" customWidth="1"/>
    <col min="14" max="14" width="17.88671875" style="16" customWidth="1"/>
    <col min="15" max="15" width="11.5546875" style="27"/>
    <col min="16" max="16" width="11.5546875" style="24"/>
    <col min="17" max="17" width="25.44140625" customWidth="1"/>
    <col min="18" max="18" width="14.5546875" style="24" customWidth="1"/>
    <col min="19" max="19" width="11.5546875" style="23"/>
  </cols>
  <sheetData>
    <row r="1" spans="1:19" ht="22.2">
      <c r="A1" s="1"/>
      <c r="B1" s="1"/>
      <c r="C1" s="1"/>
      <c r="D1" s="1"/>
      <c r="E1" s="1"/>
      <c r="F1" s="12"/>
      <c r="G1" s="1"/>
      <c r="H1" s="1"/>
      <c r="I1" s="1"/>
      <c r="J1" s="3"/>
      <c r="K1" s="1"/>
      <c r="L1" s="1"/>
      <c r="M1" s="1"/>
      <c r="N1" s="3"/>
      <c r="O1" s="25"/>
      <c r="P1" s="2"/>
      <c r="Q1" s="3"/>
      <c r="R1" s="2"/>
      <c r="S1" s="19" t="s">
        <v>25</v>
      </c>
    </row>
    <row r="2" spans="1:19" ht="22.2">
      <c r="A2" s="1"/>
      <c r="B2" s="1"/>
      <c r="C2" s="1"/>
      <c r="D2" s="1"/>
      <c r="E2" s="1"/>
      <c r="F2" s="12"/>
      <c r="G2" s="1"/>
      <c r="H2" s="1"/>
      <c r="I2" s="1"/>
      <c r="J2" s="3"/>
      <c r="K2" s="1"/>
      <c r="L2" s="1"/>
      <c r="M2" s="1"/>
      <c r="N2" s="3"/>
      <c r="O2" s="25"/>
      <c r="P2" s="2"/>
      <c r="Q2" s="3"/>
      <c r="R2" s="2"/>
      <c r="S2" s="19" t="s">
        <v>16</v>
      </c>
    </row>
    <row r="3" spans="1:19" ht="22.2">
      <c r="A3" s="1"/>
      <c r="B3" s="1"/>
      <c r="C3" s="1"/>
      <c r="D3" s="1"/>
      <c r="E3" s="1"/>
      <c r="F3" s="12"/>
      <c r="G3" s="1"/>
      <c r="H3" s="1"/>
      <c r="I3" s="1"/>
      <c r="J3" s="3"/>
      <c r="K3" s="1"/>
      <c r="L3" s="1"/>
      <c r="M3" s="1"/>
      <c r="N3" s="3"/>
      <c r="O3" s="25"/>
      <c r="P3" s="2"/>
      <c r="Q3" s="3"/>
      <c r="R3" s="2"/>
      <c r="S3" s="19" t="s">
        <v>26</v>
      </c>
    </row>
    <row r="4" spans="1:19" ht="21.6">
      <c r="A4" s="1"/>
      <c r="B4" s="1"/>
      <c r="C4" s="1"/>
      <c r="D4" s="1"/>
      <c r="E4" s="1"/>
      <c r="F4" s="12"/>
      <c r="G4" s="1"/>
      <c r="H4" s="1" t="s">
        <v>50</v>
      </c>
      <c r="I4" s="1" t="s">
        <v>50</v>
      </c>
      <c r="J4" s="3"/>
      <c r="K4" s="1"/>
      <c r="L4" s="1"/>
      <c r="M4" s="1"/>
      <c r="N4" s="3"/>
      <c r="O4" s="30" t="s">
        <v>209</v>
      </c>
      <c r="P4" s="30"/>
      <c r="Q4" s="30"/>
      <c r="R4" s="30"/>
      <c r="S4" s="30"/>
    </row>
    <row r="5" spans="1:19">
      <c r="A5" s="1"/>
      <c r="B5" s="1"/>
      <c r="C5" s="1"/>
      <c r="D5" s="1"/>
      <c r="E5" s="1"/>
      <c r="F5" s="12"/>
      <c r="G5" s="1"/>
      <c r="H5" s="1"/>
      <c r="I5" s="1"/>
      <c r="J5" s="3"/>
      <c r="K5" s="1"/>
      <c r="L5" s="1"/>
      <c r="M5" s="1"/>
      <c r="N5" s="3"/>
      <c r="O5" s="25"/>
      <c r="P5" s="2"/>
      <c r="Q5" s="3"/>
      <c r="R5" s="2"/>
      <c r="S5" s="20"/>
    </row>
    <row r="6" spans="1:19">
      <c r="A6" s="1"/>
      <c r="B6" s="1"/>
      <c r="C6" s="1"/>
      <c r="D6" s="1"/>
      <c r="E6" s="1"/>
      <c r="F6" s="12"/>
      <c r="G6" s="1"/>
      <c r="H6" s="1"/>
      <c r="I6" s="1"/>
      <c r="J6" s="3"/>
      <c r="K6" s="1"/>
      <c r="L6" s="1"/>
      <c r="M6" s="1"/>
      <c r="N6" s="3"/>
      <c r="O6" s="25"/>
      <c r="P6" s="2"/>
      <c r="Q6" s="3"/>
      <c r="R6" s="2"/>
      <c r="S6" s="20"/>
    </row>
    <row r="7" spans="1:19" ht="25.8">
      <c r="A7" s="28" t="s">
        <v>210</v>
      </c>
      <c r="B7" s="28"/>
      <c r="C7" s="28"/>
      <c r="D7" s="28"/>
      <c r="E7" s="28"/>
      <c r="F7" s="29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</row>
    <row r="8" spans="1:19" ht="25.8">
      <c r="A8" s="4"/>
      <c r="B8" s="4"/>
      <c r="C8" s="4"/>
      <c r="D8" s="4"/>
      <c r="E8" s="4"/>
      <c r="F8" s="13"/>
      <c r="G8" s="4"/>
      <c r="H8" s="4"/>
      <c r="I8" s="4"/>
      <c r="J8" s="18"/>
      <c r="K8" s="4"/>
      <c r="L8" s="4"/>
      <c r="M8" s="4"/>
      <c r="N8" s="18"/>
      <c r="O8" s="21"/>
      <c r="P8" s="5"/>
      <c r="Q8" s="4"/>
      <c r="R8" s="5"/>
      <c r="S8" s="21"/>
    </row>
    <row r="9" spans="1:19">
      <c r="A9" s="1"/>
      <c r="B9" s="1"/>
      <c r="C9" s="1"/>
      <c r="D9" s="1"/>
      <c r="E9" s="1"/>
      <c r="F9" s="12"/>
      <c r="G9" s="1"/>
      <c r="H9" s="1"/>
      <c r="I9" s="1"/>
      <c r="J9" s="3"/>
      <c r="K9" s="1"/>
      <c r="L9" s="1"/>
      <c r="M9" s="1"/>
      <c r="N9" s="3"/>
      <c r="O9" s="25"/>
      <c r="P9" s="2"/>
      <c r="Q9" s="3"/>
      <c r="R9" s="2"/>
      <c r="S9" s="20"/>
    </row>
    <row r="10" spans="1:19" ht="43.2">
      <c r="A10" s="6" t="s">
        <v>27</v>
      </c>
      <c r="B10" s="6" t="s">
        <v>28</v>
      </c>
      <c r="C10" s="6" t="s">
        <v>29</v>
      </c>
      <c r="D10" s="6" t="s">
        <v>30</v>
      </c>
      <c r="E10" s="6" t="s">
        <v>0</v>
      </c>
      <c r="F10" s="14" t="s">
        <v>31</v>
      </c>
      <c r="G10" s="6" t="s">
        <v>32</v>
      </c>
      <c r="H10" s="7" t="s">
        <v>1</v>
      </c>
      <c r="I10" s="8" t="s">
        <v>33</v>
      </c>
      <c r="J10" s="7" t="s">
        <v>34</v>
      </c>
      <c r="K10" s="7" t="s">
        <v>35</v>
      </c>
      <c r="L10" s="7" t="s">
        <v>36</v>
      </c>
      <c r="M10" s="7" t="s">
        <v>37</v>
      </c>
      <c r="N10" s="7" t="s">
        <v>38</v>
      </c>
      <c r="O10" s="26" t="s">
        <v>39</v>
      </c>
      <c r="P10" s="9" t="s">
        <v>40</v>
      </c>
      <c r="Q10" s="10" t="s">
        <v>41</v>
      </c>
      <c r="R10" s="11" t="s">
        <v>42</v>
      </c>
      <c r="S10" s="22" t="s">
        <v>2</v>
      </c>
    </row>
    <row r="11" spans="1:19" s="31" customFormat="1" ht="27.6">
      <c r="A11" s="32" t="s">
        <v>211</v>
      </c>
      <c r="B11" s="32" t="s">
        <v>212</v>
      </c>
      <c r="C11" s="32" t="s">
        <v>212</v>
      </c>
      <c r="D11" s="38" t="s">
        <v>4</v>
      </c>
      <c r="E11" s="39" t="s">
        <v>5</v>
      </c>
      <c r="F11" s="38" t="s">
        <v>4</v>
      </c>
      <c r="G11" s="39" t="s">
        <v>6</v>
      </c>
      <c r="H11" s="33">
        <v>21101</v>
      </c>
      <c r="I11" s="40" t="s">
        <v>43</v>
      </c>
      <c r="J11" s="33" t="s">
        <v>214</v>
      </c>
      <c r="K11" s="37" t="s">
        <v>213</v>
      </c>
      <c r="L11" s="33"/>
      <c r="M11" s="33"/>
      <c r="N11" s="33" t="s">
        <v>55</v>
      </c>
      <c r="O11" s="34" t="s">
        <v>215</v>
      </c>
      <c r="P11" s="133">
        <v>42.37</v>
      </c>
      <c r="Q11" s="41" t="s">
        <v>107</v>
      </c>
      <c r="R11" s="138">
        <f>SUM(O11*P11)</f>
        <v>42.37</v>
      </c>
      <c r="S11" s="35" t="s">
        <v>215</v>
      </c>
    </row>
    <row r="12" spans="1:19" s="31" customFormat="1" ht="27.6">
      <c r="A12" s="32" t="s">
        <v>211</v>
      </c>
      <c r="B12" s="32" t="s">
        <v>212</v>
      </c>
      <c r="C12" s="32" t="s">
        <v>212</v>
      </c>
      <c r="D12" s="38" t="s">
        <v>4</v>
      </c>
      <c r="E12" s="39" t="s">
        <v>5</v>
      </c>
      <c r="F12" s="38" t="s">
        <v>4</v>
      </c>
      <c r="G12" s="39" t="s">
        <v>6</v>
      </c>
      <c r="H12" s="33">
        <v>21101</v>
      </c>
      <c r="I12" s="40" t="s">
        <v>43</v>
      </c>
      <c r="J12" s="33" t="s">
        <v>218</v>
      </c>
      <c r="K12" s="37" t="s">
        <v>216</v>
      </c>
      <c r="L12" s="33"/>
      <c r="M12" s="33"/>
      <c r="N12" s="33" t="s">
        <v>55</v>
      </c>
      <c r="O12" s="34" t="s">
        <v>217</v>
      </c>
      <c r="P12" s="133">
        <v>110.2</v>
      </c>
      <c r="Q12" s="41" t="s">
        <v>107</v>
      </c>
      <c r="R12" s="138">
        <f>SUM(O12*P12)</f>
        <v>440.8</v>
      </c>
      <c r="S12" s="35" t="s">
        <v>217</v>
      </c>
    </row>
    <row r="13" spans="1:19" s="31" customFormat="1" ht="27.6">
      <c r="A13" s="32" t="s">
        <v>211</v>
      </c>
      <c r="B13" s="32" t="s">
        <v>212</v>
      </c>
      <c r="C13" s="32" t="s">
        <v>212</v>
      </c>
      <c r="D13" s="38" t="s">
        <v>4</v>
      </c>
      <c r="E13" s="39" t="s">
        <v>17</v>
      </c>
      <c r="F13" s="38" t="s">
        <v>20</v>
      </c>
      <c r="G13" s="39" t="s">
        <v>6</v>
      </c>
      <c r="H13" s="33">
        <v>21101</v>
      </c>
      <c r="I13" s="40" t="s">
        <v>43</v>
      </c>
      <c r="J13" s="33" t="s">
        <v>163</v>
      </c>
      <c r="K13" s="37" t="s">
        <v>219</v>
      </c>
      <c r="L13" s="33"/>
      <c r="M13" s="33"/>
      <c r="N13" s="33" t="s">
        <v>55</v>
      </c>
      <c r="O13" s="34" t="s">
        <v>220</v>
      </c>
      <c r="P13" s="133">
        <v>44</v>
      </c>
      <c r="Q13" s="41" t="s">
        <v>107</v>
      </c>
      <c r="R13" s="138">
        <f t="shared" ref="R13:R37" si="0">SUM(O13*P13)</f>
        <v>528</v>
      </c>
      <c r="S13" s="35" t="s">
        <v>220</v>
      </c>
    </row>
    <row r="14" spans="1:19" s="31" customFormat="1" ht="27.6">
      <c r="A14" s="32" t="s">
        <v>211</v>
      </c>
      <c r="B14" s="32" t="s">
        <v>212</v>
      </c>
      <c r="C14" s="32" t="s">
        <v>212</v>
      </c>
      <c r="D14" s="38" t="s">
        <v>4</v>
      </c>
      <c r="E14" s="39" t="s">
        <v>17</v>
      </c>
      <c r="F14" s="38" t="s">
        <v>20</v>
      </c>
      <c r="G14" s="39" t="s">
        <v>6</v>
      </c>
      <c r="H14" s="33">
        <v>21101</v>
      </c>
      <c r="I14" s="40" t="s">
        <v>43</v>
      </c>
      <c r="J14" s="33" t="s">
        <v>222</v>
      </c>
      <c r="K14" s="37" t="s">
        <v>221</v>
      </c>
      <c r="L14" s="33"/>
      <c r="M14" s="33"/>
      <c r="N14" s="33" t="s">
        <v>55</v>
      </c>
      <c r="O14" s="34" t="s">
        <v>220</v>
      </c>
      <c r="P14" s="133">
        <v>16.12</v>
      </c>
      <c r="Q14" s="41" t="s">
        <v>107</v>
      </c>
      <c r="R14" s="138">
        <f t="shared" si="0"/>
        <v>193.44</v>
      </c>
      <c r="S14" s="35" t="s">
        <v>220</v>
      </c>
    </row>
    <row r="15" spans="1:19" s="31" customFormat="1" ht="27.6">
      <c r="A15" s="32" t="s">
        <v>211</v>
      </c>
      <c r="B15" s="32" t="s">
        <v>212</v>
      </c>
      <c r="C15" s="32" t="s">
        <v>212</v>
      </c>
      <c r="D15" s="38" t="s">
        <v>4</v>
      </c>
      <c r="E15" s="39" t="s">
        <v>17</v>
      </c>
      <c r="F15" s="38" t="s">
        <v>20</v>
      </c>
      <c r="G15" s="39" t="s">
        <v>6</v>
      </c>
      <c r="H15" s="33">
        <v>21101</v>
      </c>
      <c r="I15" s="40" t="s">
        <v>43</v>
      </c>
      <c r="J15" s="33" t="s">
        <v>224</v>
      </c>
      <c r="K15" s="37" t="s">
        <v>223</v>
      </c>
      <c r="L15" s="33"/>
      <c r="M15" s="33"/>
      <c r="N15" s="33" t="s">
        <v>55</v>
      </c>
      <c r="O15" s="34" t="s">
        <v>220</v>
      </c>
      <c r="P15" s="133">
        <v>18.28</v>
      </c>
      <c r="Q15" s="41" t="s">
        <v>107</v>
      </c>
      <c r="R15" s="138">
        <f t="shared" si="0"/>
        <v>219.36</v>
      </c>
      <c r="S15" s="35" t="s">
        <v>220</v>
      </c>
    </row>
    <row r="16" spans="1:19" s="31" customFormat="1" ht="27.6">
      <c r="A16" s="32" t="s">
        <v>211</v>
      </c>
      <c r="B16" s="32" t="s">
        <v>212</v>
      </c>
      <c r="C16" s="32" t="s">
        <v>212</v>
      </c>
      <c r="D16" s="38" t="s">
        <v>4</v>
      </c>
      <c r="E16" s="39" t="s">
        <v>17</v>
      </c>
      <c r="F16" s="38" t="s">
        <v>20</v>
      </c>
      <c r="G16" s="39" t="s">
        <v>6</v>
      </c>
      <c r="H16" s="33">
        <v>21101</v>
      </c>
      <c r="I16" s="40" t="s">
        <v>43</v>
      </c>
      <c r="J16" s="33" t="s">
        <v>226</v>
      </c>
      <c r="K16" s="37" t="s">
        <v>225</v>
      </c>
      <c r="L16" s="33"/>
      <c r="M16" s="33"/>
      <c r="N16" s="33" t="s">
        <v>55</v>
      </c>
      <c r="O16" s="34" t="s">
        <v>217</v>
      </c>
      <c r="P16" s="133">
        <v>27.72</v>
      </c>
      <c r="Q16" s="41" t="s">
        <v>107</v>
      </c>
      <c r="R16" s="138">
        <f t="shared" si="0"/>
        <v>110.88</v>
      </c>
      <c r="S16" s="35" t="s">
        <v>217</v>
      </c>
    </row>
    <row r="17" spans="1:19" s="31" customFormat="1" ht="27.6">
      <c r="A17" s="32" t="s">
        <v>211</v>
      </c>
      <c r="B17" s="32" t="s">
        <v>212</v>
      </c>
      <c r="C17" s="32" t="s">
        <v>212</v>
      </c>
      <c r="D17" s="38" t="s">
        <v>4</v>
      </c>
      <c r="E17" s="39" t="s">
        <v>17</v>
      </c>
      <c r="F17" s="38" t="s">
        <v>20</v>
      </c>
      <c r="G17" s="39" t="s">
        <v>6</v>
      </c>
      <c r="H17" s="33">
        <v>21101</v>
      </c>
      <c r="I17" s="40" t="s">
        <v>43</v>
      </c>
      <c r="J17" s="33" t="s">
        <v>228</v>
      </c>
      <c r="K17" s="37" t="s">
        <v>227</v>
      </c>
      <c r="L17" s="33"/>
      <c r="M17" s="33"/>
      <c r="N17" s="33" t="s">
        <v>55</v>
      </c>
      <c r="O17" s="34" t="s">
        <v>229</v>
      </c>
      <c r="P17" s="133">
        <v>38.86</v>
      </c>
      <c r="Q17" s="41" t="s">
        <v>107</v>
      </c>
      <c r="R17" s="138">
        <f t="shared" si="0"/>
        <v>194.3</v>
      </c>
      <c r="S17" s="35" t="s">
        <v>229</v>
      </c>
    </row>
    <row r="18" spans="1:19" s="31" customFormat="1" ht="27.6">
      <c r="A18" s="32" t="s">
        <v>211</v>
      </c>
      <c r="B18" s="32" t="s">
        <v>212</v>
      </c>
      <c r="C18" s="32" t="s">
        <v>212</v>
      </c>
      <c r="D18" s="38" t="s">
        <v>4</v>
      </c>
      <c r="E18" s="39" t="s">
        <v>17</v>
      </c>
      <c r="F18" s="38" t="s">
        <v>20</v>
      </c>
      <c r="G18" s="39" t="s">
        <v>6</v>
      </c>
      <c r="H18" s="33">
        <v>21101</v>
      </c>
      <c r="I18" s="40" t="s">
        <v>43</v>
      </c>
      <c r="J18" s="33" t="s">
        <v>231</v>
      </c>
      <c r="K18" s="37" t="s">
        <v>230</v>
      </c>
      <c r="L18" s="33"/>
      <c r="M18" s="33"/>
      <c r="N18" s="33" t="s">
        <v>118</v>
      </c>
      <c r="O18" s="34" t="s">
        <v>215</v>
      </c>
      <c r="P18" s="133">
        <v>196.62</v>
      </c>
      <c r="Q18" s="41" t="s">
        <v>107</v>
      </c>
      <c r="R18" s="138">
        <f t="shared" si="0"/>
        <v>196.62</v>
      </c>
      <c r="S18" s="35" t="s">
        <v>215</v>
      </c>
    </row>
    <row r="19" spans="1:19" s="31" customFormat="1" ht="27.6">
      <c r="A19" s="32" t="s">
        <v>211</v>
      </c>
      <c r="B19" s="32" t="s">
        <v>212</v>
      </c>
      <c r="C19" s="32" t="s">
        <v>212</v>
      </c>
      <c r="D19" s="38" t="s">
        <v>4</v>
      </c>
      <c r="E19" s="39" t="s">
        <v>17</v>
      </c>
      <c r="F19" s="38" t="s">
        <v>20</v>
      </c>
      <c r="G19" s="39" t="s">
        <v>6</v>
      </c>
      <c r="H19" s="33">
        <v>21101</v>
      </c>
      <c r="I19" s="40" t="s">
        <v>43</v>
      </c>
      <c r="J19" s="33" t="s">
        <v>46</v>
      </c>
      <c r="K19" s="37" t="s">
        <v>47</v>
      </c>
      <c r="L19" s="33"/>
      <c r="M19" s="33"/>
      <c r="N19" s="33" t="s">
        <v>118</v>
      </c>
      <c r="O19" s="34" t="s">
        <v>215</v>
      </c>
      <c r="P19" s="133">
        <v>208.22</v>
      </c>
      <c r="Q19" s="41" t="s">
        <v>107</v>
      </c>
      <c r="R19" s="138">
        <f t="shared" si="0"/>
        <v>208.22</v>
      </c>
      <c r="S19" s="35" t="s">
        <v>215</v>
      </c>
    </row>
    <row r="20" spans="1:19" s="31" customFormat="1" ht="27.6">
      <c r="A20" s="32" t="s">
        <v>211</v>
      </c>
      <c r="B20" s="32" t="s">
        <v>212</v>
      </c>
      <c r="C20" s="32" t="s">
        <v>212</v>
      </c>
      <c r="D20" s="38" t="s">
        <v>4</v>
      </c>
      <c r="E20" s="39" t="s">
        <v>17</v>
      </c>
      <c r="F20" s="38" t="s">
        <v>20</v>
      </c>
      <c r="G20" s="39" t="s">
        <v>6</v>
      </c>
      <c r="H20" s="33">
        <v>21101</v>
      </c>
      <c r="I20" s="40" t="s">
        <v>43</v>
      </c>
      <c r="J20" s="33" t="s">
        <v>233</v>
      </c>
      <c r="K20" s="37" t="s">
        <v>232</v>
      </c>
      <c r="L20" s="33"/>
      <c r="M20" s="33"/>
      <c r="N20" s="33" t="s">
        <v>55</v>
      </c>
      <c r="O20" s="34" t="s">
        <v>215</v>
      </c>
      <c r="P20" s="133">
        <v>767.75</v>
      </c>
      <c r="Q20" s="41" t="s">
        <v>107</v>
      </c>
      <c r="R20" s="138">
        <f t="shared" si="0"/>
        <v>767.75</v>
      </c>
      <c r="S20" s="35" t="s">
        <v>215</v>
      </c>
    </row>
    <row r="21" spans="1:19" s="31" customFormat="1" ht="27.6">
      <c r="A21" s="32" t="s">
        <v>211</v>
      </c>
      <c r="B21" s="32" t="s">
        <v>212</v>
      </c>
      <c r="C21" s="32" t="s">
        <v>212</v>
      </c>
      <c r="D21" s="38" t="s">
        <v>4</v>
      </c>
      <c r="E21" s="39" t="s">
        <v>5</v>
      </c>
      <c r="F21" s="38" t="s">
        <v>4</v>
      </c>
      <c r="G21" s="39" t="s">
        <v>6</v>
      </c>
      <c r="H21" s="33">
        <v>21101</v>
      </c>
      <c r="I21" s="40" t="s">
        <v>43</v>
      </c>
      <c r="J21" s="33" t="s">
        <v>237</v>
      </c>
      <c r="K21" s="37" t="s">
        <v>236</v>
      </c>
      <c r="L21" s="33"/>
      <c r="M21" s="33"/>
      <c r="N21" s="33" t="s">
        <v>112</v>
      </c>
      <c r="O21" s="34" t="s">
        <v>229</v>
      </c>
      <c r="P21" s="133">
        <v>1040.6199999999999</v>
      </c>
      <c r="Q21" s="36" t="s">
        <v>107</v>
      </c>
      <c r="R21" s="138">
        <f t="shared" si="0"/>
        <v>5203.0999999999995</v>
      </c>
      <c r="S21" s="35" t="s">
        <v>229</v>
      </c>
    </row>
    <row r="22" spans="1:19" s="31" customFormat="1" ht="41.4">
      <c r="A22" s="32" t="s">
        <v>211</v>
      </c>
      <c r="B22" s="32" t="s">
        <v>212</v>
      </c>
      <c r="C22" s="32" t="s">
        <v>212</v>
      </c>
      <c r="D22" s="38" t="s">
        <v>4</v>
      </c>
      <c r="E22" s="39" t="s">
        <v>5</v>
      </c>
      <c r="F22" s="38" t="s">
        <v>4</v>
      </c>
      <c r="G22" s="39" t="s">
        <v>6</v>
      </c>
      <c r="H22" s="33">
        <v>21401</v>
      </c>
      <c r="I22" s="37" t="s">
        <v>240</v>
      </c>
      <c r="J22" s="33" t="s">
        <v>239</v>
      </c>
      <c r="K22" s="37" t="s">
        <v>238</v>
      </c>
      <c r="L22" s="33"/>
      <c r="M22" s="33"/>
      <c r="N22" s="33" t="s">
        <v>55</v>
      </c>
      <c r="O22" s="34" t="s">
        <v>215</v>
      </c>
      <c r="P22" s="133">
        <v>1511.86</v>
      </c>
      <c r="Q22" s="36" t="s">
        <v>107</v>
      </c>
      <c r="R22" s="138">
        <f t="shared" si="0"/>
        <v>1511.86</v>
      </c>
      <c r="S22" s="35" t="s">
        <v>215</v>
      </c>
    </row>
    <row r="23" spans="1:19" s="31" customFormat="1" ht="41.4">
      <c r="A23" s="32" t="s">
        <v>211</v>
      </c>
      <c r="B23" s="32" t="s">
        <v>212</v>
      </c>
      <c r="C23" s="32" t="s">
        <v>212</v>
      </c>
      <c r="D23" s="38" t="s">
        <v>4</v>
      </c>
      <c r="E23" s="39" t="s">
        <v>5</v>
      </c>
      <c r="F23" s="38" t="s">
        <v>4</v>
      </c>
      <c r="G23" s="39" t="s">
        <v>6</v>
      </c>
      <c r="H23" s="33">
        <v>21401</v>
      </c>
      <c r="I23" s="37" t="s">
        <v>240</v>
      </c>
      <c r="J23" s="33" t="s">
        <v>242</v>
      </c>
      <c r="K23" s="37" t="s">
        <v>241</v>
      </c>
      <c r="L23" s="33"/>
      <c r="M23" s="33"/>
      <c r="N23" s="33" t="s">
        <v>118</v>
      </c>
      <c r="O23" s="34" t="s">
        <v>215</v>
      </c>
      <c r="P23" s="133">
        <v>1642.56</v>
      </c>
      <c r="Q23" s="36" t="s">
        <v>107</v>
      </c>
      <c r="R23" s="138">
        <f t="shared" si="0"/>
        <v>1642.56</v>
      </c>
      <c r="S23" s="35" t="s">
        <v>215</v>
      </c>
    </row>
    <row r="24" spans="1:19" s="31" customFormat="1" ht="55.2">
      <c r="A24" s="32" t="s">
        <v>211</v>
      </c>
      <c r="B24" s="32" t="s">
        <v>212</v>
      </c>
      <c r="C24" s="32" t="s">
        <v>212</v>
      </c>
      <c r="D24" s="38" t="s">
        <v>4</v>
      </c>
      <c r="E24" s="39" t="s">
        <v>17</v>
      </c>
      <c r="F24" s="38" t="s">
        <v>20</v>
      </c>
      <c r="G24" s="39" t="s">
        <v>6</v>
      </c>
      <c r="H24" s="33">
        <v>22104</v>
      </c>
      <c r="I24" s="42" t="s">
        <v>8</v>
      </c>
      <c r="J24" s="33" t="s">
        <v>244</v>
      </c>
      <c r="K24" s="37" t="s">
        <v>243</v>
      </c>
      <c r="L24" s="33"/>
      <c r="M24" s="33"/>
      <c r="N24" s="33" t="s">
        <v>118</v>
      </c>
      <c r="O24" s="34" t="s">
        <v>217</v>
      </c>
      <c r="P24" s="133">
        <v>122.3</v>
      </c>
      <c r="Q24" s="36" t="s">
        <v>107</v>
      </c>
      <c r="R24" s="138">
        <f t="shared" si="0"/>
        <v>489.2</v>
      </c>
      <c r="S24" s="35" t="s">
        <v>217</v>
      </c>
    </row>
    <row r="25" spans="1:19" s="31" customFormat="1" ht="55.2">
      <c r="A25" s="32" t="s">
        <v>211</v>
      </c>
      <c r="B25" s="32" t="s">
        <v>212</v>
      </c>
      <c r="C25" s="32" t="s">
        <v>212</v>
      </c>
      <c r="D25" s="38" t="s">
        <v>4</v>
      </c>
      <c r="E25" s="39" t="s">
        <v>17</v>
      </c>
      <c r="F25" s="38" t="s">
        <v>20</v>
      </c>
      <c r="G25" s="39" t="s">
        <v>6</v>
      </c>
      <c r="H25" s="33">
        <v>22104</v>
      </c>
      <c r="I25" s="42" t="s">
        <v>8</v>
      </c>
      <c r="J25" s="33" t="s">
        <v>173</v>
      </c>
      <c r="K25" s="37" t="s">
        <v>245</v>
      </c>
      <c r="L25" s="33"/>
      <c r="M25" s="33"/>
      <c r="N25" s="33" t="s">
        <v>246</v>
      </c>
      <c r="O25" s="34" t="s">
        <v>247</v>
      </c>
      <c r="P25" s="133">
        <v>309.5</v>
      </c>
      <c r="Q25" s="36" t="s">
        <v>107</v>
      </c>
      <c r="R25" s="138">
        <f t="shared" si="0"/>
        <v>619</v>
      </c>
      <c r="S25" s="35" t="s">
        <v>247</v>
      </c>
    </row>
    <row r="26" spans="1:19" s="31" customFormat="1" ht="55.2">
      <c r="A26" s="32" t="s">
        <v>211</v>
      </c>
      <c r="B26" s="32" t="s">
        <v>212</v>
      </c>
      <c r="C26" s="32" t="s">
        <v>212</v>
      </c>
      <c r="D26" s="38" t="s">
        <v>4</v>
      </c>
      <c r="E26" s="39" t="s">
        <v>5</v>
      </c>
      <c r="F26" s="38" t="s">
        <v>4</v>
      </c>
      <c r="G26" s="39" t="s">
        <v>6</v>
      </c>
      <c r="H26" s="33">
        <v>22104</v>
      </c>
      <c r="I26" s="42" t="s">
        <v>8</v>
      </c>
      <c r="J26" s="33" t="s">
        <v>249</v>
      </c>
      <c r="K26" s="37" t="s">
        <v>248</v>
      </c>
      <c r="L26" s="33"/>
      <c r="M26" s="33"/>
      <c r="N26" s="33" t="s">
        <v>118</v>
      </c>
      <c r="O26" s="34" t="s">
        <v>215</v>
      </c>
      <c r="P26" s="133">
        <v>298</v>
      </c>
      <c r="Q26" s="36" t="s">
        <v>107</v>
      </c>
      <c r="R26" s="138">
        <f t="shared" si="0"/>
        <v>298</v>
      </c>
      <c r="S26" s="35" t="s">
        <v>215</v>
      </c>
    </row>
    <row r="27" spans="1:19" s="31" customFormat="1" ht="55.2">
      <c r="A27" s="32" t="s">
        <v>211</v>
      </c>
      <c r="B27" s="32" t="s">
        <v>212</v>
      </c>
      <c r="C27" s="32" t="s">
        <v>212</v>
      </c>
      <c r="D27" s="38" t="s">
        <v>4</v>
      </c>
      <c r="E27" s="39" t="s">
        <v>5</v>
      </c>
      <c r="F27" s="38" t="s">
        <v>4</v>
      </c>
      <c r="G27" s="39" t="s">
        <v>6</v>
      </c>
      <c r="H27" s="33">
        <v>22104</v>
      </c>
      <c r="I27" s="42" t="s">
        <v>8</v>
      </c>
      <c r="J27" s="33" t="s">
        <v>251</v>
      </c>
      <c r="K27" s="37" t="s">
        <v>250</v>
      </c>
      <c r="L27" s="33"/>
      <c r="M27" s="33"/>
      <c r="N27" s="33" t="s">
        <v>118</v>
      </c>
      <c r="O27" s="34" t="s">
        <v>215</v>
      </c>
      <c r="P27" s="133">
        <v>235.33</v>
      </c>
      <c r="Q27" s="36" t="s">
        <v>107</v>
      </c>
      <c r="R27" s="138">
        <f t="shared" si="0"/>
        <v>235.33</v>
      </c>
      <c r="S27" s="35" t="s">
        <v>215</v>
      </c>
    </row>
    <row r="28" spans="1:19" s="31" customFormat="1" ht="55.2">
      <c r="A28" s="32" t="s">
        <v>211</v>
      </c>
      <c r="B28" s="32" t="s">
        <v>212</v>
      </c>
      <c r="C28" s="32" t="s">
        <v>212</v>
      </c>
      <c r="D28" s="38" t="s">
        <v>4</v>
      </c>
      <c r="E28" s="39" t="s">
        <v>5</v>
      </c>
      <c r="F28" s="38" t="s">
        <v>4</v>
      </c>
      <c r="G28" s="39" t="s">
        <v>6</v>
      </c>
      <c r="H28" s="33">
        <v>22104</v>
      </c>
      <c r="I28" s="42" t="s">
        <v>8</v>
      </c>
      <c r="J28" s="33" t="s">
        <v>253</v>
      </c>
      <c r="K28" s="37" t="s">
        <v>252</v>
      </c>
      <c r="L28" s="33"/>
      <c r="M28" s="33"/>
      <c r="N28" s="33" t="s">
        <v>118</v>
      </c>
      <c r="O28" s="34" t="s">
        <v>254</v>
      </c>
      <c r="P28" s="133">
        <v>122.3</v>
      </c>
      <c r="Q28" s="36" t="s">
        <v>107</v>
      </c>
      <c r="R28" s="138">
        <f t="shared" si="0"/>
        <v>366.9</v>
      </c>
      <c r="S28" s="35" t="s">
        <v>254</v>
      </c>
    </row>
    <row r="29" spans="1:19" s="31" customFormat="1">
      <c r="A29" s="32" t="s">
        <v>211</v>
      </c>
      <c r="B29" s="32" t="s">
        <v>212</v>
      </c>
      <c r="C29" s="32" t="s">
        <v>212</v>
      </c>
      <c r="D29" s="38" t="s">
        <v>4</v>
      </c>
      <c r="E29" s="39" t="s">
        <v>17</v>
      </c>
      <c r="F29" s="38" t="s">
        <v>20</v>
      </c>
      <c r="G29" s="39" t="s">
        <v>6</v>
      </c>
      <c r="H29" s="33">
        <v>24601</v>
      </c>
      <c r="I29" s="37" t="s">
        <v>257</v>
      </c>
      <c r="J29" s="33" t="s">
        <v>256</v>
      </c>
      <c r="K29" s="37" t="s">
        <v>255</v>
      </c>
      <c r="L29" s="33"/>
      <c r="M29" s="33"/>
      <c r="N29" s="33" t="s">
        <v>118</v>
      </c>
      <c r="O29" s="34" t="s">
        <v>254</v>
      </c>
      <c r="P29" s="133">
        <v>102.69</v>
      </c>
      <c r="Q29" s="36" t="s">
        <v>107</v>
      </c>
      <c r="R29" s="138">
        <f t="shared" si="0"/>
        <v>308.07</v>
      </c>
      <c r="S29" s="35" t="s">
        <v>254</v>
      </c>
    </row>
    <row r="30" spans="1:19" s="31" customFormat="1">
      <c r="A30" s="32" t="s">
        <v>211</v>
      </c>
      <c r="B30" s="32" t="s">
        <v>212</v>
      </c>
      <c r="C30" s="32" t="s">
        <v>212</v>
      </c>
      <c r="D30" s="38" t="s">
        <v>4</v>
      </c>
      <c r="E30" s="39" t="s">
        <v>5</v>
      </c>
      <c r="F30" s="38" t="s">
        <v>4</v>
      </c>
      <c r="G30" s="39" t="s">
        <v>6</v>
      </c>
      <c r="H30" s="33">
        <v>29101</v>
      </c>
      <c r="I30" s="37" t="s">
        <v>260</v>
      </c>
      <c r="J30" s="33" t="s">
        <v>259</v>
      </c>
      <c r="K30" s="37" t="s">
        <v>258</v>
      </c>
      <c r="L30" s="33"/>
      <c r="M30" s="33"/>
      <c r="N30" s="33" t="s">
        <v>55</v>
      </c>
      <c r="O30" s="34" t="s">
        <v>254</v>
      </c>
      <c r="P30" s="133">
        <v>535</v>
      </c>
      <c r="Q30" s="36" t="s">
        <v>107</v>
      </c>
      <c r="R30" s="138">
        <f t="shared" si="0"/>
        <v>1605</v>
      </c>
      <c r="S30" s="35" t="s">
        <v>254</v>
      </c>
    </row>
    <row r="31" spans="1:19" s="31" customFormat="1" ht="41.4">
      <c r="A31" s="32" t="s">
        <v>211</v>
      </c>
      <c r="B31" s="32" t="s">
        <v>212</v>
      </c>
      <c r="C31" s="32" t="s">
        <v>212</v>
      </c>
      <c r="D31" s="38" t="s">
        <v>4</v>
      </c>
      <c r="E31" s="39" t="s">
        <v>5</v>
      </c>
      <c r="F31" s="38" t="s">
        <v>4</v>
      </c>
      <c r="G31" s="39" t="s">
        <v>6</v>
      </c>
      <c r="H31" s="33">
        <v>29401</v>
      </c>
      <c r="I31" s="37" t="s">
        <v>261</v>
      </c>
      <c r="J31" s="33" t="s">
        <v>263</v>
      </c>
      <c r="K31" s="37" t="s">
        <v>262</v>
      </c>
      <c r="L31" s="33"/>
      <c r="M31" s="33"/>
      <c r="N31" s="33" t="s">
        <v>55</v>
      </c>
      <c r="O31" s="34" t="s">
        <v>229</v>
      </c>
      <c r="P31" s="133">
        <v>220.4</v>
      </c>
      <c r="Q31" s="36" t="s">
        <v>107</v>
      </c>
      <c r="R31" s="138">
        <f t="shared" si="0"/>
        <v>1102</v>
      </c>
      <c r="S31" s="35" t="s">
        <v>229</v>
      </c>
    </row>
    <row r="32" spans="1:19" s="31" customFormat="1" ht="41.4">
      <c r="A32" s="32" t="s">
        <v>211</v>
      </c>
      <c r="B32" s="32" t="s">
        <v>212</v>
      </c>
      <c r="C32" s="32" t="s">
        <v>212</v>
      </c>
      <c r="D32" s="38" t="s">
        <v>4</v>
      </c>
      <c r="E32" s="39" t="s">
        <v>5</v>
      </c>
      <c r="F32" s="38" t="s">
        <v>4</v>
      </c>
      <c r="G32" s="39" t="s">
        <v>6</v>
      </c>
      <c r="H32" s="33">
        <v>29401</v>
      </c>
      <c r="I32" s="37" t="s">
        <v>261</v>
      </c>
      <c r="J32" s="33" t="s">
        <v>265</v>
      </c>
      <c r="K32" s="37" t="s">
        <v>264</v>
      </c>
      <c r="L32" s="33"/>
      <c r="M32" s="33"/>
      <c r="N32" s="33" t="s">
        <v>55</v>
      </c>
      <c r="O32" s="34" t="s">
        <v>229</v>
      </c>
      <c r="P32" s="133">
        <v>116.52</v>
      </c>
      <c r="Q32" s="36" t="s">
        <v>107</v>
      </c>
      <c r="R32" s="138">
        <f t="shared" si="0"/>
        <v>582.6</v>
      </c>
      <c r="S32" s="35" t="s">
        <v>229</v>
      </c>
    </row>
    <row r="33" spans="1:19" s="31" customFormat="1" ht="41.4">
      <c r="A33" s="32" t="s">
        <v>211</v>
      </c>
      <c r="B33" s="32" t="s">
        <v>212</v>
      </c>
      <c r="C33" s="32" t="s">
        <v>212</v>
      </c>
      <c r="D33" s="38" t="s">
        <v>4</v>
      </c>
      <c r="E33" s="39" t="s">
        <v>5</v>
      </c>
      <c r="F33" s="38" t="s">
        <v>4</v>
      </c>
      <c r="G33" s="39" t="s">
        <v>6</v>
      </c>
      <c r="H33" s="33">
        <v>29401</v>
      </c>
      <c r="I33" s="37" t="s">
        <v>261</v>
      </c>
      <c r="J33" s="33" t="s">
        <v>267</v>
      </c>
      <c r="K33" s="37" t="s">
        <v>266</v>
      </c>
      <c r="L33" s="33"/>
      <c r="M33" s="33"/>
      <c r="N33" s="33" t="s">
        <v>272</v>
      </c>
      <c r="O33" s="34" t="s">
        <v>215</v>
      </c>
      <c r="P33" s="133">
        <v>725</v>
      </c>
      <c r="Q33" s="36" t="s">
        <v>107</v>
      </c>
      <c r="R33" s="138">
        <f t="shared" si="0"/>
        <v>725</v>
      </c>
      <c r="S33" s="35" t="s">
        <v>215</v>
      </c>
    </row>
    <row r="34" spans="1:19" s="31" customFormat="1" ht="41.4">
      <c r="A34" s="32" t="s">
        <v>211</v>
      </c>
      <c r="B34" s="32" t="s">
        <v>212</v>
      </c>
      <c r="C34" s="32" t="s">
        <v>212</v>
      </c>
      <c r="D34" s="38" t="s">
        <v>4</v>
      </c>
      <c r="E34" s="39" t="s">
        <v>17</v>
      </c>
      <c r="F34" s="38" t="s">
        <v>20</v>
      </c>
      <c r="G34" s="39" t="s">
        <v>6</v>
      </c>
      <c r="H34" s="33">
        <v>29401</v>
      </c>
      <c r="I34" s="37" t="s">
        <v>261</v>
      </c>
      <c r="J34" s="33" t="s">
        <v>269</v>
      </c>
      <c r="K34" s="37" t="s">
        <v>268</v>
      </c>
      <c r="L34" s="33"/>
      <c r="M34" s="33"/>
      <c r="N34" s="33" t="s">
        <v>55</v>
      </c>
      <c r="O34" s="34" t="s">
        <v>215</v>
      </c>
      <c r="P34" s="133">
        <v>163.56</v>
      </c>
      <c r="Q34" s="36" t="s">
        <v>107</v>
      </c>
      <c r="R34" s="138">
        <f t="shared" si="0"/>
        <v>163.56</v>
      </c>
      <c r="S34" s="35" t="s">
        <v>215</v>
      </c>
    </row>
    <row r="35" spans="1:19" s="31" customFormat="1" ht="41.4">
      <c r="A35" s="32" t="s">
        <v>211</v>
      </c>
      <c r="B35" s="32" t="s">
        <v>212</v>
      </c>
      <c r="C35" s="32" t="s">
        <v>212</v>
      </c>
      <c r="D35" s="38" t="s">
        <v>4</v>
      </c>
      <c r="E35" s="39" t="s">
        <v>17</v>
      </c>
      <c r="F35" s="38" t="s">
        <v>20</v>
      </c>
      <c r="G35" s="39" t="s">
        <v>6</v>
      </c>
      <c r="H35" s="33">
        <v>29401</v>
      </c>
      <c r="I35" s="37" t="s">
        <v>261</v>
      </c>
      <c r="J35" s="33" t="s">
        <v>271</v>
      </c>
      <c r="K35" s="37" t="s">
        <v>270</v>
      </c>
      <c r="L35" s="33"/>
      <c r="M35" s="33"/>
      <c r="N35" s="33" t="s">
        <v>55</v>
      </c>
      <c r="O35" s="34" t="s">
        <v>217</v>
      </c>
      <c r="P35" s="133">
        <v>186.76</v>
      </c>
      <c r="Q35" s="36" t="s">
        <v>107</v>
      </c>
      <c r="R35" s="138">
        <f t="shared" si="0"/>
        <v>747.04</v>
      </c>
      <c r="S35" s="35" t="s">
        <v>217</v>
      </c>
    </row>
    <row r="36" spans="1:19" s="31" customFormat="1" ht="27.6">
      <c r="A36" s="32" t="s">
        <v>211</v>
      </c>
      <c r="B36" s="32" t="s">
        <v>212</v>
      </c>
      <c r="C36" s="32" t="s">
        <v>212</v>
      </c>
      <c r="D36" s="38" t="s">
        <v>4</v>
      </c>
      <c r="E36" s="39" t="s">
        <v>5</v>
      </c>
      <c r="F36" s="38" t="s">
        <v>4</v>
      </c>
      <c r="G36" s="39" t="s">
        <v>6</v>
      </c>
      <c r="H36" s="33">
        <v>32601</v>
      </c>
      <c r="I36" s="37" t="s">
        <v>273</v>
      </c>
      <c r="J36" s="33"/>
      <c r="K36" s="37" t="s">
        <v>274</v>
      </c>
      <c r="L36" s="33"/>
      <c r="M36" s="33"/>
      <c r="N36" s="33" t="s">
        <v>127</v>
      </c>
      <c r="O36" s="34" t="s">
        <v>215</v>
      </c>
      <c r="P36" s="133">
        <v>565.67999999999995</v>
      </c>
      <c r="Q36" s="36" t="s">
        <v>107</v>
      </c>
      <c r="R36" s="138">
        <f t="shared" si="0"/>
        <v>565.67999999999995</v>
      </c>
      <c r="S36" s="35" t="s">
        <v>215</v>
      </c>
    </row>
    <row r="37" spans="1:19" s="31" customFormat="1" ht="27.6">
      <c r="A37" s="32" t="s">
        <v>211</v>
      </c>
      <c r="B37" s="32" t="s">
        <v>212</v>
      </c>
      <c r="C37" s="32" t="s">
        <v>212</v>
      </c>
      <c r="D37" s="38" t="s">
        <v>4</v>
      </c>
      <c r="E37" s="39" t="s">
        <v>17</v>
      </c>
      <c r="F37" s="38" t="s">
        <v>20</v>
      </c>
      <c r="G37" s="39" t="s">
        <v>6</v>
      </c>
      <c r="H37" s="33">
        <v>32601</v>
      </c>
      <c r="I37" s="37" t="s">
        <v>273</v>
      </c>
      <c r="J37" s="33"/>
      <c r="K37" s="37" t="s">
        <v>274</v>
      </c>
      <c r="L37" s="33"/>
      <c r="M37" s="33"/>
      <c r="N37" s="33" t="s">
        <v>127</v>
      </c>
      <c r="O37" s="34" t="s">
        <v>215</v>
      </c>
      <c r="P37" s="133">
        <v>260</v>
      </c>
      <c r="Q37" s="36" t="s">
        <v>107</v>
      </c>
      <c r="R37" s="138">
        <f t="shared" si="0"/>
        <v>260</v>
      </c>
      <c r="S37" s="35" t="s">
        <v>215</v>
      </c>
    </row>
    <row r="38" spans="1:19" s="31" customFormat="1" ht="27.6">
      <c r="A38" s="32" t="s">
        <v>211</v>
      </c>
      <c r="B38" s="32" t="s">
        <v>212</v>
      </c>
      <c r="C38" s="32" t="s">
        <v>212</v>
      </c>
      <c r="D38" s="38" t="s">
        <v>4</v>
      </c>
      <c r="E38" s="39" t="s">
        <v>5</v>
      </c>
      <c r="F38" s="38" t="s">
        <v>4</v>
      </c>
      <c r="G38" s="39" t="s">
        <v>10</v>
      </c>
      <c r="H38" s="33">
        <v>35101</v>
      </c>
      <c r="I38" s="37" t="s">
        <v>13</v>
      </c>
      <c r="J38" s="33"/>
      <c r="K38" s="37" t="s">
        <v>275</v>
      </c>
      <c r="L38" s="33"/>
      <c r="M38" s="33"/>
      <c r="N38" s="33" t="s">
        <v>127</v>
      </c>
      <c r="O38" s="34" t="s">
        <v>215</v>
      </c>
      <c r="P38" s="134">
        <v>12363</v>
      </c>
      <c r="Q38" s="36" t="s">
        <v>107</v>
      </c>
      <c r="R38" s="138">
        <f t="shared" ref="R38:R52" si="1">SUM(O38*P38)</f>
        <v>12363</v>
      </c>
      <c r="S38" s="35" t="s">
        <v>215</v>
      </c>
    </row>
    <row r="39" spans="1:19" s="31" customFormat="1" ht="27.6">
      <c r="A39" s="32" t="s">
        <v>211</v>
      </c>
      <c r="B39" s="32" t="s">
        <v>212</v>
      </c>
      <c r="C39" s="32" t="s">
        <v>212</v>
      </c>
      <c r="D39" s="38" t="s">
        <v>4</v>
      </c>
      <c r="E39" s="39" t="s">
        <v>5</v>
      </c>
      <c r="F39" s="38" t="s">
        <v>4</v>
      </c>
      <c r="G39" s="39" t="s">
        <v>10</v>
      </c>
      <c r="H39" s="33">
        <v>35101</v>
      </c>
      <c r="I39" s="37" t="s">
        <v>13</v>
      </c>
      <c r="J39" s="33"/>
      <c r="K39" s="37" t="s">
        <v>275</v>
      </c>
      <c r="L39" s="33"/>
      <c r="M39" s="33"/>
      <c r="N39" s="33" t="s">
        <v>127</v>
      </c>
      <c r="O39" s="34" t="s">
        <v>215</v>
      </c>
      <c r="P39" s="134">
        <v>9383.4</v>
      </c>
      <c r="Q39" s="36" t="s">
        <v>107</v>
      </c>
      <c r="R39" s="138">
        <f t="shared" si="1"/>
        <v>9383.4</v>
      </c>
      <c r="S39" s="35" t="s">
        <v>215</v>
      </c>
    </row>
    <row r="40" spans="1:19" s="31" customFormat="1" ht="27.6">
      <c r="A40" s="32" t="s">
        <v>211</v>
      </c>
      <c r="B40" s="32" t="s">
        <v>212</v>
      </c>
      <c r="C40" s="32" t="s">
        <v>212</v>
      </c>
      <c r="D40" s="38" t="s">
        <v>4</v>
      </c>
      <c r="E40" s="39" t="s">
        <v>5</v>
      </c>
      <c r="F40" s="38" t="s">
        <v>4</v>
      </c>
      <c r="G40" s="39" t="s">
        <v>10</v>
      </c>
      <c r="H40" s="33">
        <v>35101</v>
      </c>
      <c r="I40" s="37" t="s">
        <v>13</v>
      </c>
      <c r="J40" s="33"/>
      <c r="K40" s="37" t="s">
        <v>275</v>
      </c>
      <c r="L40" s="33"/>
      <c r="M40" s="33"/>
      <c r="N40" s="33" t="s">
        <v>127</v>
      </c>
      <c r="O40" s="34" t="s">
        <v>215</v>
      </c>
      <c r="P40" s="134">
        <v>8120</v>
      </c>
      <c r="Q40" s="36" t="s">
        <v>107</v>
      </c>
      <c r="R40" s="138">
        <f t="shared" si="1"/>
        <v>8120</v>
      </c>
      <c r="S40" s="35" t="s">
        <v>215</v>
      </c>
    </row>
    <row r="41" spans="1:19" s="31" customFormat="1" ht="27.6">
      <c r="A41" s="32" t="s">
        <v>211</v>
      </c>
      <c r="B41" s="32" t="s">
        <v>212</v>
      </c>
      <c r="C41" s="32" t="s">
        <v>212</v>
      </c>
      <c r="D41" s="38" t="s">
        <v>4</v>
      </c>
      <c r="E41" s="39" t="s">
        <v>5</v>
      </c>
      <c r="F41" s="38" t="s">
        <v>4</v>
      </c>
      <c r="G41" s="39" t="s">
        <v>10</v>
      </c>
      <c r="H41" s="33">
        <v>35101</v>
      </c>
      <c r="I41" s="37" t="s">
        <v>13</v>
      </c>
      <c r="J41" s="33"/>
      <c r="K41" s="37" t="s">
        <v>275</v>
      </c>
      <c r="L41" s="33"/>
      <c r="M41" s="33"/>
      <c r="N41" s="33" t="s">
        <v>127</v>
      </c>
      <c r="O41" s="34" t="s">
        <v>215</v>
      </c>
      <c r="P41" s="134">
        <v>2632.82</v>
      </c>
      <c r="Q41" s="36" t="s">
        <v>107</v>
      </c>
      <c r="R41" s="138">
        <f t="shared" si="1"/>
        <v>2632.82</v>
      </c>
      <c r="S41" s="35" t="s">
        <v>215</v>
      </c>
    </row>
    <row r="42" spans="1:19" s="31" customFormat="1" ht="27.6">
      <c r="A42" s="32" t="s">
        <v>211</v>
      </c>
      <c r="B42" s="32" t="s">
        <v>212</v>
      </c>
      <c r="C42" s="32" t="s">
        <v>212</v>
      </c>
      <c r="D42" s="38" t="s">
        <v>4</v>
      </c>
      <c r="E42" s="39" t="s">
        <v>5</v>
      </c>
      <c r="F42" s="38" t="s">
        <v>4</v>
      </c>
      <c r="G42" s="39" t="s">
        <v>10</v>
      </c>
      <c r="H42" s="33">
        <v>35101</v>
      </c>
      <c r="I42" s="37" t="s">
        <v>13</v>
      </c>
      <c r="J42" s="33"/>
      <c r="K42" s="37" t="s">
        <v>275</v>
      </c>
      <c r="L42" s="33"/>
      <c r="M42" s="33"/>
      <c r="N42" s="33" t="s">
        <v>127</v>
      </c>
      <c r="O42" s="34" t="s">
        <v>215</v>
      </c>
      <c r="P42" s="134">
        <v>2125.6999999999998</v>
      </c>
      <c r="Q42" s="36" t="s">
        <v>107</v>
      </c>
      <c r="R42" s="138">
        <f t="shared" si="1"/>
        <v>2125.6999999999998</v>
      </c>
      <c r="S42" s="35" t="s">
        <v>215</v>
      </c>
    </row>
    <row r="43" spans="1:19" s="31" customFormat="1" ht="27.6">
      <c r="A43" s="32" t="s">
        <v>211</v>
      </c>
      <c r="B43" s="32" t="s">
        <v>212</v>
      </c>
      <c r="C43" s="32" t="s">
        <v>212</v>
      </c>
      <c r="D43" s="38" t="s">
        <v>4</v>
      </c>
      <c r="E43" s="39" t="s">
        <v>5</v>
      </c>
      <c r="F43" s="38" t="s">
        <v>4</v>
      </c>
      <c r="G43" s="39" t="s">
        <v>10</v>
      </c>
      <c r="H43" s="33">
        <v>35101</v>
      </c>
      <c r="I43" s="37" t="s">
        <v>13</v>
      </c>
      <c r="J43" s="33"/>
      <c r="K43" s="37" t="s">
        <v>275</v>
      </c>
      <c r="L43" s="33"/>
      <c r="M43" s="33"/>
      <c r="N43" s="33" t="s">
        <v>127</v>
      </c>
      <c r="O43" s="34" t="s">
        <v>215</v>
      </c>
      <c r="P43" s="134">
        <v>2822.23</v>
      </c>
      <c r="Q43" s="36" t="s">
        <v>107</v>
      </c>
      <c r="R43" s="138">
        <f t="shared" si="1"/>
        <v>2822.23</v>
      </c>
      <c r="S43" s="35" t="s">
        <v>215</v>
      </c>
    </row>
    <row r="44" spans="1:19" s="31" customFormat="1" ht="27.6">
      <c r="A44" s="32" t="s">
        <v>211</v>
      </c>
      <c r="B44" s="32" t="s">
        <v>212</v>
      </c>
      <c r="C44" s="32" t="s">
        <v>212</v>
      </c>
      <c r="D44" s="38" t="s">
        <v>4</v>
      </c>
      <c r="E44" s="39" t="s">
        <v>5</v>
      </c>
      <c r="F44" s="38" t="s">
        <v>4</v>
      </c>
      <c r="G44" s="39" t="s">
        <v>10</v>
      </c>
      <c r="H44" s="33">
        <v>35101</v>
      </c>
      <c r="I44" s="37" t="s">
        <v>13</v>
      </c>
      <c r="J44" s="33"/>
      <c r="K44" s="37" t="s">
        <v>275</v>
      </c>
      <c r="L44" s="33"/>
      <c r="M44" s="33"/>
      <c r="N44" s="33" t="s">
        <v>127</v>
      </c>
      <c r="O44" s="34" t="s">
        <v>215</v>
      </c>
      <c r="P44" s="134">
        <v>2125.6999999999998</v>
      </c>
      <c r="Q44" s="36" t="s">
        <v>107</v>
      </c>
      <c r="R44" s="138">
        <f t="shared" si="1"/>
        <v>2125.6999999999998</v>
      </c>
      <c r="S44" s="35" t="s">
        <v>215</v>
      </c>
    </row>
    <row r="45" spans="1:19" s="31" customFormat="1" ht="27.6">
      <c r="A45" s="32" t="s">
        <v>211</v>
      </c>
      <c r="B45" s="32" t="s">
        <v>212</v>
      </c>
      <c r="C45" s="32" t="s">
        <v>212</v>
      </c>
      <c r="D45" s="38" t="s">
        <v>4</v>
      </c>
      <c r="E45" s="39" t="s">
        <v>5</v>
      </c>
      <c r="F45" s="38" t="s">
        <v>4</v>
      </c>
      <c r="G45" s="39" t="s">
        <v>10</v>
      </c>
      <c r="H45" s="33">
        <v>35101</v>
      </c>
      <c r="I45" s="37" t="s">
        <v>13</v>
      </c>
      <c r="J45" s="33"/>
      <c r="K45" s="37" t="s">
        <v>275</v>
      </c>
      <c r="L45" s="33"/>
      <c r="M45" s="33"/>
      <c r="N45" s="33" t="s">
        <v>127</v>
      </c>
      <c r="O45" s="34" t="s">
        <v>215</v>
      </c>
      <c r="P45" s="134">
        <v>2426.9499999999998</v>
      </c>
      <c r="Q45" s="36" t="s">
        <v>107</v>
      </c>
      <c r="R45" s="138">
        <f t="shared" si="1"/>
        <v>2426.9499999999998</v>
      </c>
      <c r="S45" s="35" t="s">
        <v>215</v>
      </c>
    </row>
    <row r="46" spans="1:19" s="31" customFormat="1" ht="14.4" customHeight="1">
      <c r="A46" s="32" t="s">
        <v>211</v>
      </c>
      <c r="B46" s="32" t="s">
        <v>212</v>
      </c>
      <c r="C46" s="32" t="s">
        <v>212</v>
      </c>
      <c r="D46" s="38" t="s">
        <v>4</v>
      </c>
      <c r="E46" s="39" t="s">
        <v>5</v>
      </c>
      <c r="F46" s="38" t="s">
        <v>4</v>
      </c>
      <c r="G46" s="39" t="s">
        <v>6</v>
      </c>
      <c r="H46" s="33">
        <v>35301</v>
      </c>
      <c r="I46" s="37" t="s">
        <v>276</v>
      </c>
      <c r="J46" s="33"/>
      <c r="K46" s="37" t="s">
        <v>276</v>
      </c>
      <c r="L46" s="33"/>
      <c r="M46" s="33"/>
      <c r="N46" s="33" t="s">
        <v>127</v>
      </c>
      <c r="O46" s="34" t="s">
        <v>215</v>
      </c>
      <c r="P46" s="134">
        <v>23200</v>
      </c>
      <c r="Q46" s="36" t="s">
        <v>107</v>
      </c>
      <c r="R46" s="138">
        <f t="shared" si="1"/>
        <v>23200</v>
      </c>
      <c r="S46" s="35" t="s">
        <v>215</v>
      </c>
    </row>
    <row r="47" spans="1:19" s="31" customFormat="1" ht="55.2">
      <c r="A47" s="32" t="s">
        <v>211</v>
      </c>
      <c r="B47" s="32" t="s">
        <v>212</v>
      </c>
      <c r="C47" s="32" t="s">
        <v>212</v>
      </c>
      <c r="D47" s="38" t="s">
        <v>4</v>
      </c>
      <c r="E47" s="39" t="s">
        <v>5</v>
      </c>
      <c r="F47" s="38" t="s">
        <v>4</v>
      </c>
      <c r="G47" s="39" t="s">
        <v>6</v>
      </c>
      <c r="H47" s="33">
        <v>35501</v>
      </c>
      <c r="I47" s="37" t="s">
        <v>279</v>
      </c>
      <c r="J47" s="33"/>
      <c r="K47" s="37" t="s">
        <v>276</v>
      </c>
      <c r="L47" s="33"/>
      <c r="M47" s="33"/>
      <c r="N47" s="33" t="s">
        <v>127</v>
      </c>
      <c r="O47" s="34" t="s">
        <v>215</v>
      </c>
      <c r="P47" s="134">
        <v>6264</v>
      </c>
      <c r="Q47" s="36" t="s">
        <v>107</v>
      </c>
      <c r="R47" s="138">
        <f t="shared" si="1"/>
        <v>6264</v>
      </c>
      <c r="S47" s="35" t="s">
        <v>215</v>
      </c>
    </row>
    <row r="48" spans="1:19" s="31" customFormat="1" ht="55.2">
      <c r="A48" s="32" t="s">
        <v>211</v>
      </c>
      <c r="B48" s="32" t="s">
        <v>212</v>
      </c>
      <c r="C48" s="32" t="s">
        <v>212</v>
      </c>
      <c r="D48" s="38" t="s">
        <v>4</v>
      </c>
      <c r="E48" s="39" t="s">
        <v>5</v>
      </c>
      <c r="F48" s="38" t="s">
        <v>4</v>
      </c>
      <c r="G48" s="39" t="s">
        <v>6</v>
      </c>
      <c r="H48" s="33">
        <v>35501</v>
      </c>
      <c r="I48" s="37" t="s">
        <v>279</v>
      </c>
      <c r="J48" s="33"/>
      <c r="K48" s="37" t="s">
        <v>276</v>
      </c>
      <c r="L48" s="33"/>
      <c r="M48" s="33"/>
      <c r="N48" s="33" t="s">
        <v>127</v>
      </c>
      <c r="O48" s="34" t="s">
        <v>215</v>
      </c>
      <c r="P48" s="134">
        <v>5428.8</v>
      </c>
      <c r="Q48" s="36" t="s">
        <v>107</v>
      </c>
      <c r="R48" s="138">
        <f t="shared" si="1"/>
        <v>5428.8</v>
      </c>
      <c r="S48" s="35" t="s">
        <v>215</v>
      </c>
    </row>
    <row r="49" spans="1:19" s="31" customFormat="1" ht="55.2">
      <c r="A49" s="32" t="s">
        <v>211</v>
      </c>
      <c r="B49" s="32" t="s">
        <v>212</v>
      </c>
      <c r="C49" s="32" t="s">
        <v>212</v>
      </c>
      <c r="D49" s="38" t="s">
        <v>4</v>
      </c>
      <c r="E49" s="39" t="s">
        <v>5</v>
      </c>
      <c r="F49" s="38" t="s">
        <v>4</v>
      </c>
      <c r="G49" s="39" t="s">
        <v>6</v>
      </c>
      <c r="H49" s="33">
        <v>35501</v>
      </c>
      <c r="I49" s="37" t="s">
        <v>279</v>
      </c>
      <c r="J49" s="33"/>
      <c r="K49" s="37" t="s">
        <v>276</v>
      </c>
      <c r="L49" s="33"/>
      <c r="M49" s="33"/>
      <c r="N49" s="33" t="s">
        <v>127</v>
      </c>
      <c r="O49" s="34" t="s">
        <v>215</v>
      </c>
      <c r="P49" s="134">
        <v>5162</v>
      </c>
      <c r="Q49" s="36" t="s">
        <v>107</v>
      </c>
      <c r="R49" s="138">
        <f t="shared" si="1"/>
        <v>5162</v>
      </c>
      <c r="S49" s="35" t="s">
        <v>215</v>
      </c>
    </row>
    <row r="50" spans="1:19" s="31" customFormat="1" ht="55.2">
      <c r="A50" s="32" t="s">
        <v>211</v>
      </c>
      <c r="B50" s="32" t="s">
        <v>212</v>
      </c>
      <c r="C50" s="32" t="s">
        <v>212</v>
      </c>
      <c r="D50" s="38" t="s">
        <v>4</v>
      </c>
      <c r="E50" s="39" t="s">
        <v>5</v>
      </c>
      <c r="F50" s="38" t="s">
        <v>4</v>
      </c>
      <c r="G50" s="39" t="s">
        <v>6</v>
      </c>
      <c r="H50" s="33">
        <v>35501</v>
      </c>
      <c r="I50" s="37" t="s">
        <v>279</v>
      </c>
      <c r="J50" s="33"/>
      <c r="K50" s="37" t="s">
        <v>276</v>
      </c>
      <c r="L50" s="33"/>
      <c r="M50" s="33"/>
      <c r="N50" s="33" t="s">
        <v>127</v>
      </c>
      <c r="O50" s="34" t="s">
        <v>215</v>
      </c>
      <c r="P50" s="134">
        <v>6240.8</v>
      </c>
      <c r="Q50" s="36" t="s">
        <v>107</v>
      </c>
      <c r="R50" s="138">
        <f t="shared" si="1"/>
        <v>6240.8</v>
      </c>
      <c r="S50" s="35" t="s">
        <v>215</v>
      </c>
    </row>
    <row r="51" spans="1:19" s="31" customFormat="1" ht="55.2">
      <c r="A51" s="32" t="s">
        <v>211</v>
      </c>
      <c r="B51" s="32" t="s">
        <v>212</v>
      </c>
      <c r="C51" s="32" t="s">
        <v>212</v>
      </c>
      <c r="D51" s="38" t="s">
        <v>4</v>
      </c>
      <c r="E51" s="39" t="s">
        <v>5</v>
      </c>
      <c r="F51" s="38" t="s">
        <v>4</v>
      </c>
      <c r="G51" s="39" t="s">
        <v>6</v>
      </c>
      <c r="H51" s="33">
        <v>35501</v>
      </c>
      <c r="I51" s="37" t="s">
        <v>279</v>
      </c>
      <c r="J51" s="33"/>
      <c r="K51" s="37" t="s">
        <v>278</v>
      </c>
      <c r="L51" s="33"/>
      <c r="M51" s="33"/>
      <c r="N51" s="33" t="s">
        <v>127</v>
      </c>
      <c r="O51" s="34" t="s">
        <v>277</v>
      </c>
      <c r="P51" s="134">
        <v>139.19999999999999</v>
      </c>
      <c r="Q51" s="36" t="s">
        <v>107</v>
      </c>
      <c r="R51" s="138">
        <f t="shared" si="1"/>
        <v>5568</v>
      </c>
      <c r="S51" s="35" t="s">
        <v>215</v>
      </c>
    </row>
    <row r="52" spans="1:19" s="31" customFormat="1" ht="27.6">
      <c r="A52" s="32" t="s">
        <v>211</v>
      </c>
      <c r="B52" s="32" t="s">
        <v>212</v>
      </c>
      <c r="C52" s="32" t="s">
        <v>212</v>
      </c>
      <c r="D52" s="38" t="s">
        <v>4</v>
      </c>
      <c r="E52" s="39" t="s">
        <v>5</v>
      </c>
      <c r="F52" s="38" t="s">
        <v>4</v>
      </c>
      <c r="G52" s="39" t="s">
        <v>6</v>
      </c>
      <c r="H52" s="33">
        <v>35701</v>
      </c>
      <c r="I52" s="37" t="s">
        <v>280</v>
      </c>
      <c r="J52" s="33"/>
      <c r="K52" s="37" t="s">
        <v>280</v>
      </c>
      <c r="L52" s="33"/>
      <c r="M52" s="33"/>
      <c r="N52" s="33" t="s">
        <v>127</v>
      </c>
      <c r="O52" s="34" t="s">
        <v>234</v>
      </c>
      <c r="P52" s="134">
        <v>233.33</v>
      </c>
      <c r="Q52" s="36" t="s">
        <v>107</v>
      </c>
      <c r="R52" s="138">
        <f t="shared" si="1"/>
        <v>1399.98</v>
      </c>
      <c r="S52" s="35" t="s">
        <v>234</v>
      </c>
    </row>
    <row r="53" spans="1:19" s="31" customFormat="1" ht="25.8" customHeight="1">
      <c r="A53" s="32" t="s">
        <v>211</v>
      </c>
      <c r="B53" s="32" t="s">
        <v>212</v>
      </c>
      <c r="C53" s="32" t="s">
        <v>212</v>
      </c>
      <c r="D53" s="38" t="s">
        <v>4</v>
      </c>
      <c r="E53" s="39" t="s">
        <v>5</v>
      </c>
      <c r="F53" s="38" t="s">
        <v>4</v>
      </c>
      <c r="G53" s="39" t="s">
        <v>6</v>
      </c>
      <c r="H53" s="33">
        <v>35801</v>
      </c>
      <c r="I53" s="37" t="s">
        <v>280</v>
      </c>
      <c r="J53" s="33"/>
      <c r="K53" s="37" t="s">
        <v>280</v>
      </c>
      <c r="L53" s="33"/>
      <c r="M53" s="33"/>
      <c r="N53" s="33" t="s">
        <v>127</v>
      </c>
      <c r="O53" s="34" t="s">
        <v>281</v>
      </c>
      <c r="P53" s="134">
        <v>909.09</v>
      </c>
      <c r="Q53" s="36" t="s">
        <v>107</v>
      </c>
      <c r="R53" s="138">
        <f t="shared" ref="R53:R54" si="2">SUM(O53*P53)</f>
        <v>9999.99</v>
      </c>
      <c r="S53" s="35" t="s">
        <v>234</v>
      </c>
    </row>
    <row r="54" spans="1:19" s="31" customFormat="1" ht="41.4">
      <c r="A54" s="32" t="s">
        <v>211</v>
      </c>
      <c r="B54" s="32" t="s">
        <v>212</v>
      </c>
      <c r="C54" s="32" t="s">
        <v>212</v>
      </c>
      <c r="D54" s="38" t="s">
        <v>4</v>
      </c>
      <c r="E54" s="39" t="s">
        <v>5</v>
      </c>
      <c r="F54" s="38" t="s">
        <v>4</v>
      </c>
      <c r="G54" s="39" t="s">
        <v>6</v>
      </c>
      <c r="H54" s="33">
        <v>39202</v>
      </c>
      <c r="I54" s="37" t="s">
        <v>15</v>
      </c>
      <c r="J54" s="33"/>
      <c r="K54" s="37" t="s">
        <v>282</v>
      </c>
      <c r="L54" s="33"/>
      <c r="M54" s="33"/>
      <c r="N54" s="33" t="s">
        <v>127</v>
      </c>
      <c r="O54" s="34" t="s">
        <v>235</v>
      </c>
      <c r="P54" s="133">
        <v>1496</v>
      </c>
      <c r="Q54" s="36" t="s">
        <v>107</v>
      </c>
      <c r="R54" s="138">
        <f t="shared" si="2"/>
        <v>11968</v>
      </c>
      <c r="S54" s="35" t="s">
        <v>235</v>
      </c>
    </row>
    <row r="55" spans="1:19" s="17" customFormat="1" ht="55.2">
      <c r="A55" s="43" t="s">
        <v>54</v>
      </c>
      <c r="B55" s="44" t="s">
        <v>3</v>
      </c>
      <c r="C55" s="44" t="s">
        <v>3</v>
      </c>
      <c r="D55" s="38" t="s">
        <v>4</v>
      </c>
      <c r="E55" s="39" t="s">
        <v>5</v>
      </c>
      <c r="F55" s="38" t="s">
        <v>4</v>
      </c>
      <c r="G55" s="39" t="s">
        <v>6</v>
      </c>
      <c r="H55" s="45">
        <v>35501</v>
      </c>
      <c r="I55" s="42" t="s">
        <v>14</v>
      </c>
      <c r="J55" s="46"/>
      <c r="K55" s="122" t="s">
        <v>51</v>
      </c>
      <c r="L55" s="46"/>
      <c r="M55" s="46"/>
      <c r="N55" s="47" t="s">
        <v>51</v>
      </c>
      <c r="O55" s="48">
        <v>1</v>
      </c>
      <c r="P55" s="49">
        <v>2552</v>
      </c>
      <c r="Q55" s="41" t="s">
        <v>107</v>
      </c>
      <c r="R55" s="50">
        <f t="shared" ref="R55:R107" si="3">O55*P55</f>
        <v>2552</v>
      </c>
      <c r="S55" s="51">
        <v>1</v>
      </c>
    </row>
    <row r="56" spans="1:19" s="17" customFormat="1">
      <c r="A56" s="43" t="s">
        <v>54</v>
      </c>
      <c r="B56" s="44" t="s">
        <v>3</v>
      </c>
      <c r="C56" s="44" t="s">
        <v>3</v>
      </c>
      <c r="D56" s="52" t="s">
        <v>4</v>
      </c>
      <c r="E56" s="53" t="s">
        <v>5</v>
      </c>
      <c r="F56" s="54">
        <v>119</v>
      </c>
      <c r="G56" s="52" t="s">
        <v>23</v>
      </c>
      <c r="H56" s="55">
        <v>21601</v>
      </c>
      <c r="I56" s="42" t="s">
        <v>7</v>
      </c>
      <c r="J56" s="56" t="s">
        <v>60</v>
      </c>
      <c r="K56" s="123" t="s">
        <v>61</v>
      </c>
      <c r="L56" s="57"/>
      <c r="M56" s="46"/>
      <c r="N56" s="46" t="s">
        <v>44</v>
      </c>
      <c r="O56" s="48">
        <v>2</v>
      </c>
      <c r="P56" s="49">
        <v>260.82</v>
      </c>
      <c r="Q56" s="41" t="s">
        <v>107</v>
      </c>
      <c r="R56" s="50">
        <f t="shared" si="3"/>
        <v>521.64</v>
      </c>
      <c r="S56" s="51">
        <v>2</v>
      </c>
    </row>
    <row r="57" spans="1:19" s="17" customFormat="1" ht="27.6">
      <c r="A57" s="43" t="s">
        <v>54</v>
      </c>
      <c r="B57" s="44" t="s">
        <v>3</v>
      </c>
      <c r="C57" s="44" t="s">
        <v>3</v>
      </c>
      <c r="D57" s="38" t="s">
        <v>4</v>
      </c>
      <c r="E57" s="39" t="s">
        <v>17</v>
      </c>
      <c r="F57" s="38" t="s">
        <v>22</v>
      </c>
      <c r="G57" s="39" t="s">
        <v>24</v>
      </c>
      <c r="H57" s="55">
        <v>21101</v>
      </c>
      <c r="I57" s="40" t="s">
        <v>43</v>
      </c>
      <c r="J57" s="56" t="s">
        <v>48</v>
      </c>
      <c r="K57" s="123" t="s">
        <v>49</v>
      </c>
      <c r="L57" s="57"/>
      <c r="M57" s="46"/>
      <c r="N57" s="46" t="s">
        <v>44</v>
      </c>
      <c r="O57" s="48">
        <v>2</v>
      </c>
      <c r="P57" s="49">
        <v>77.900000000000006</v>
      </c>
      <c r="Q57" s="41" t="s">
        <v>107</v>
      </c>
      <c r="R57" s="50">
        <f t="shared" si="3"/>
        <v>155.80000000000001</v>
      </c>
      <c r="S57" s="51">
        <v>2</v>
      </c>
    </row>
    <row r="58" spans="1:19" s="17" customFormat="1" ht="27.6">
      <c r="A58" s="43" t="s">
        <v>54</v>
      </c>
      <c r="B58" s="44" t="s">
        <v>3</v>
      </c>
      <c r="C58" s="44" t="s">
        <v>3</v>
      </c>
      <c r="D58" s="38" t="s">
        <v>4</v>
      </c>
      <c r="E58" s="39" t="s">
        <v>17</v>
      </c>
      <c r="F58" s="38" t="s">
        <v>22</v>
      </c>
      <c r="G58" s="39" t="s">
        <v>24</v>
      </c>
      <c r="H58" s="55">
        <v>21101</v>
      </c>
      <c r="I58" s="40" t="s">
        <v>43</v>
      </c>
      <c r="J58" s="56" t="s">
        <v>48</v>
      </c>
      <c r="K58" s="123" t="s">
        <v>49</v>
      </c>
      <c r="L58" s="57"/>
      <c r="M58" s="46"/>
      <c r="N58" s="46" t="s">
        <v>44</v>
      </c>
      <c r="O58" s="48">
        <v>2</v>
      </c>
      <c r="P58" s="58">
        <v>92.5</v>
      </c>
      <c r="Q58" s="41" t="s">
        <v>107</v>
      </c>
      <c r="R58" s="50">
        <f t="shared" si="3"/>
        <v>185</v>
      </c>
      <c r="S58" s="51">
        <v>2</v>
      </c>
    </row>
    <row r="59" spans="1:19" s="17" customFormat="1" ht="27.6">
      <c r="A59" s="43" t="s">
        <v>54</v>
      </c>
      <c r="B59" s="44" t="s">
        <v>3</v>
      </c>
      <c r="C59" s="44" t="s">
        <v>3</v>
      </c>
      <c r="D59" s="38" t="s">
        <v>4</v>
      </c>
      <c r="E59" s="39" t="s">
        <v>17</v>
      </c>
      <c r="F59" s="38" t="s">
        <v>22</v>
      </c>
      <c r="G59" s="39" t="s">
        <v>24</v>
      </c>
      <c r="H59" s="55">
        <v>21101</v>
      </c>
      <c r="I59" s="40" t="s">
        <v>43</v>
      </c>
      <c r="J59" s="56" t="s">
        <v>46</v>
      </c>
      <c r="K59" s="123" t="s">
        <v>47</v>
      </c>
      <c r="L59" s="57"/>
      <c r="M59" s="46"/>
      <c r="N59" s="46" t="s">
        <v>44</v>
      </c>
      <c r="O59" s="48">
        <v>2</v>
      </c>
      <c r="P59" s="49">
        <v>179</v>
      </c>
      <c r="Q59" s="41" t="s">
        <v>107</v>
      </c>
      <c r="R59" s="50">
        <f t="shared" si="3"/>
        <v>358</v>
      </c>
      <c r="S59" s="51">
        <v>2</v>
      </c>
    </row>
    <row r="60" spans="1:19" s="17" customFormat="1" ht="27.6">
      <c r="A60" s="43" t="s">
        <v>54</v>
      </c>
      <c r="B60" s="44" t="s">
        <v>3</v>
      </c>
      <c r="C60" s="44" t="s">
        <v>3</v>
      </c>
      <c r="D60" s="38" t="s">
        <v>4</v>
      </c>
      <c r="E60" s="39" t="s">
        <v>17</v>
      </c>
      <c r="F60" s="38" t="s">
        <v>22</v>
      </c>
      <c r="G60" s="39" t="s">
        <v>24</v>
      </c>
      <c r="H60" s="55">
        <v>21101</v>
      </c>
      <c r="I60" s="40" t="s">
        <v>43</v>
      </c>
      <c r="J60" s="56" t="s">
        <v>62</v>
      </c>
      <c r="K60" s="123" t="s">
        <v>63</v>
      </c>
      <c r="L60" s="57"/>
      <c r="M60" s="46"/>
      <c r="N60" s="46" t="s">
        <v>44</v>
      </c>
      <c r="O60" s="48">
        <v>1</v>
      </c>
      <c r="P60" s="49">
        <v>106</v>
      </c>
      <c r="Q60" s="41" t="s">
        <v>107</v>
      </c>
      <c r="R60" s="50">
        <f t="shared" si="3"/>
        <v>106</v>
      </c>
      <c r="S60" s="51">
        <v>1</v>
      </c>
    </row>
    <row r="61" spans="1:19" s="17" customFormat="1" ht="27.6">
      <c r="A61" s="43" t="s">
        <v>54</v>
      </c>
      <c r="B61" s="44" t="s">
        <v>3</v>
      </c>
      <c r="C61" s="44" t="s">
        <v>3</v>
      </c>
      <c r="D61" s="38" t="s">
        <v>4</v>
      </c>
      <c r="E61" s="39" t="s">
        <v>17</v>
      </c>
      <c r="F61" s="38" t="s">
        <v>22</v>
      </c>
      <c r="G61" s="39" t="s">
        <v>24</v>
      </c>
      <c r="H61" s="55">
        <v>21101</v>
      </c>
      <c r="I61" s="40" t="s">
        <v>43</v>
      </c>
      <c r="J61" s="56" t="s">
        <v>64</v>
      </c>
      <c r="K61" s="123" t="s">
        <v>65</v>
      </c>
      <c r="L61" s="57"/>
      <c r="M61" s="46"/>
      <c r="N61" s="46" t="s">
        <v>44</v>
      </c>
      <c r="O61" s="48">
        <v>2</v>
      </c>
      <c r="P61" s="49">
        <v>243</v>
      </c>
      <c r="Q61" s="41" t="s">
        <v>107</v>
      </c>
      <c r="R61" s="50">
        <f t="shared" si="3"/>
        <v>486</v>
      </c>
      <c r="S61" s="51">
        <v>2</v>
      </c>
    </row>
    <row r="62" spans="1:19" s="17" customFormat="1" ht="27.6">
      <c r="A62" s="43" t="s">
        <v>54</v>
      </c>
      <c r="B62" s="44" t="s">
        <v>3</v>
      </c>
      <c r="C62" s="44" t="s">
        <v>3</v>
      </c>
      <c r="D62" s="38" t="s">
        <v>4</v>
      </c>
      <c r="E62" s="39" t="s">
        <v>17</v>
      </c>
      <c r="F62" s="38" t="s">
        <v>20</v>
      </c>
      <c r="G62" s="39" t="s">
        <v>6</v>
      </c>
      <c r="H62" s="55">
        <v>21101</v>
      </c>
      <c r="I62" s="40" t="s">
        <v>43</v>
      </c>
      <c r="J62" s="56" t="s">
        <v>66</v>
      </c>
      <c r="K62" s="123" t="s">
        <v>67</v>
      </c>
      <c r="L62" s="57"/>
      <c r="M62" s="46"/>
      <c r="N62" s="46" t="s">
        <v>44</v>
      </c>
      <c r="O62" s="48">
        <v>3</v>
      </c>
      <c r="P62" s="49">
        <v>106.9</v>
      </c>
      <c r="Q62" s="41" t="s">
        <v>107</v>
      </c>
      <c r="R62" s="50">
        <f t="shared" si="3"/>
        <v>320.70000000000005</v>
      </c>
      <c r="S62" s="51">
        <v>3</v>
      </c>
    </row>
    <row r="63" spans="1:19" s="17" customFormat="1" ht="27.6">
      <c r="A63" s="43" t="s">
        <v>54</v>
      </c>
      <c r="B63" s="44" t="s">
        <v>3</v>
      </c>
      <c r="C63" s="44" t="s">
        <v>3</v>
      </c>
      <c r="D63" s="38" t="s">
        <v>4</v>
      </c>
      <c r="E63" s="39" t="s">
        <v>17</v>
      </c>
      <c r="F63" s="38" t="s">
        <v>20</v>
      </c>
      <c r="G63" s="39" t="s">
        <v>6</v>
      </c>
      <c r="H63" s="55">
        <v>21101</v>
      </c>
      <c r="I63" s="40" t="s">
        <v>43</v>
      </c>
      <c r="J63" s="56" t="s">
        <v>68</v>
      </c>
      <c r="K63" s="123" t="s">
        <v>69</v>
      </c>
      <c r="L63" s="57"/>
      <c r="M63" s="46"/>
      <c r="N63" s="46" t="s">
        <v>44</v>
      </c>
      <c r="O63" s="48">
        <v>1</v>
      </c>
      <c r="P63" s="49">
        <v>327</v>
      </c>
      <c r="Q63" s="41" t="s">
        <v>107</v>
      </c>
      <c r="R63" s="50">
        <f t="shared" si="3"/>
        <v>327</v>
      </c>
      <c r="S63" s="51">
        <v>1</v>
      </c>
    </row>
    <row r="64" spans="1:19" s="17" customFormat="1" ht="27.6">
      <c r="A64" s="43" t="s">
        <v>54</v>
      </c>
      <c r="B64" s="44" t="s">
        <v>3</v>
      </c>
      <c r="C64" s="44" t="s">
        <v>3</v>
      </c>
      <c r="D64" s="38" t="s">
        <v>4</v>
      </c>
      <c r="E64" s="39" t="s">
        <v>17</v>
      </c>
      <c r="F64" s="38" t="s">
        <v>20</v>
      </c>
      <c r="G64" s="39" t="s">
        <v>6</v>
      </c>
      <c r="H64" s="55">
        <v>21101</v>
      </c>
      <c r="I64" s="40" t="s">
        <v>43</v>
      </c>
      <c r="J64" s="56" t="s">
        <v>70</v>
      </c>
      <c r="K64" s="123" t="s">
        <v>71</v>
      </c>
      <c r="L64" s="57"/>
      <c r="M64" s="46"/>
      <c r="N64" s="46" t="s">
        <v>44</v>
      </c>
      <c r="O64" s="48">
        <v>1</v>
      </c>
      <c r="P64" s="49">
        <v>214</v>
      </c>
      <c r="Q64" s="41" t="s">
        <v>107</v>
      </c>
      <c r="R64" s="50">
        <f t="shared" si="3"/>
        <v>214</v>
      </c>
      <c r="S64" s="51">
        <v>1</v>
      </c>
    </row>
    <row r="65" spans="1:19" s="17" customFormat="1" ht="27.6">
      <c r="A65" s="43" t="s">
        <v>54</v>
      </c>
      <c r="B65" s="44" t="s">
        <v>3</v>
      </c>
      <c r="C65" s="44" t="s">
        <v>3</v>
      </c>
      <c r="D65" s="38" t="s">
        <v>4</v>
      </c>
      <c r="E65" s="39" t="s">
        <v>17</v>
      </c>
      <c r="F65" s="38" t="s">
        <v>20</v>
      </c>
      <c r="G65" s="39" t="s">
        <v>6</v>
      </c>
      <c r="H65" s="55">
        <v>21101</v>
      </c>
      <c r="I65" s="40" t="s">
        <v>43</v>
      </c>
      <c r="J65" s="56" t="s">
        <v>72</v>
      </c>
      <c r="K65" s="123" t="s">
        <v>45</v>
      </c>
      <c r="L65" s="57"/>
      <c r="M65" s="46"/>
      <c r="N65" s="46" t="s">
        <v>44</v>
      </c>
      <c r="O65" s="48">
        <v>5</v>
      </c>
      <c r="P65" s="49">
        <v>48</v>
      </c>
      <c r="Q65" s="41" t="s">
        <v>107</v>
      </c>
      <c r="R65" s="50">
        <f t="shared" si="3"/>
        <v>240</v>
      </c>
      <c r="S65" s="51">
        <v>5</v>
      </c>
    </row>
    <row r="66" spans="1:19" s="17" customFormat="1" ht="27.6">
      <c r="A66" s="43" t="s">
        <v>54</v>
      </c>
      <c r="B66" s="44" t="s">
        <v>3</v>
      </c>
      <c r="C66" s="44" t="s">
        <v>3</v>
      </c>
      <c r="D66" s="38" t="s">
        <v>4</v>
      </c>
      <c r="E66" s="39" t="s">
        <v>17</v>
      </c>
      <c r="F66" s="38" t="s">
        <v>20</v>
      </c>
      <c r="G66" s="39" t="s">
        <v>6</v>
      </c>
      <c r="H66" s="55">
        <v>21101</v>
      </c>
      <c r="I66" s="40" t="s">
        <v>43</v>
      </c>
      <c r="J66" s="56" t="s">
        <v>62</v>
      </c>
      <c r="K66" s="123" t="s">
        <v>63</v>
      </c>
      <c r="L66" s="57"/>
      <c r="M66" s="46"/>
      <c r="N66" s="46" t="s">
        <v>44</v>
      </c>
      <c r="O66" s="48">
        <v>1</v>
      </c>
      <c r="P66" s="49">
        <v>106</v>
      </c>
      <c r="Q66" s="41" t="s">
        <v>107</v>
      </c>
      <c r="R66" s="50">
        <f t="shared" si="3"/>
        <v>106</v>
      </c>
      <c r="S66" s="51">
        <v>1</v>
      </c>
    </row>
    <row r="67" spans="1:19" s="17" customFormat="1" ht="27.6">
      <c r="A67" s="43" t="s">
        <v>54</v>
      </c>
      <c r="B67" s="44" t="s">
        <v>3</v>
      </c>
      <c r="C67" s="44" t="s">
        <v>3</v>
      </c>
      <c r="D67" s="38" t="s">
        <v>4</v>
      </c>
      <c r="E67" s="39" t="s">
        <v>17</v>
      </c>
      <c r="F67" s="38" t="s">
        <v>20</v>
      </c>
      <c r="G67" s="39" t="s">
        <v>6</v>
      </c>
      <c r="H67" s="55">
        <v>21101</v>
      </c>
      <c r="I67" s="40" t="s">
        <v>43</v>
      </c>
      <c r="J67" s="56" t="s">
        <v>66</v>
      </c>
      <c r="K67" s="123" t="s">
        <v>67</v>
      </c>
      <c r="L67" s="57"/>
      <c r="M67" s="46"/>
      <c r="N67" s="46" t="s">
        <v>44</v>
      </c>
      <c r="O67" s="48">
        <v>17</v>
      </c>
      <c r="P67" s="49">
        <v>106.9</v>
      </c>
      <c r="Q67" s="41" t="s">
        <v>107</v>
      </c>
      <c r="R67" s="50">
        <f t="shared" si="3"/>
        <v>1817.3000000000002</v>
      </c>
      <c r="S67" s="51">
        <v>17</v>
      </c>
    </row>
    <row r="68" spans="1:19" s="17" customFormat="1" ht="27.6">
      <c r="A68" s="43" t="s">
        <v>54</v>
      </c>
      <c r="B68" s="43" t="s">
        <v>3</v>
      </c>
      <c r="C68" s="43" t="s">
        <v>3</v>
      </c>
      <c r="D68" s="59" t="s">
        <v>4</v>
      </c>
      <c r="E68" s="60" t="s">
        <v>17</v>
      </c>
      <c r="F68" s="61" t="s">
        <v>22</v>
      </c>
      <c r="G68" s="59" t="s">
        <v>23</v>
      </c>
      <c r="H68" s="46">
        <v>25401</v>
      </c>
      <c r="I68" s="42" t="s">
        <v>21</v>
      </c>
      <c r="J68" s="56" t="s">
        <v>58</v>
      </c>
      <c r="K68" s="123" t="s">
        <v>59</v>
      </c>
      <c r="L68" s="57"/>
      <c r="M68" s="46"/>
      <c r="N68" s="46" t="s">
        <v>44</v>
      </c>
      <c r="O68" s="48">
        <v>342</v>
      </c>
      <c r="P68" s="49">
        <v>10.8</v>
      </c>
      <c r="Q68" s="41" t="s">
        <v>107</v>
      </c>
      <c r="R68" s="50">
        <f t="shared" si="3"/>
        <v>3693.6000000000004</v>
      </c>
      <c r="S68" s="51">
        <v>342</v>
      </c>
    </row>
    <row r="69" spans="1:19" s="17" customFormat="1" ht="27.6">
      <c r="A69" s="43" t="s">
        <v>54</v>
      </c>
      <c r="B69" s="43" t="s">
        <v>3</v>
      </c>
      <c r="C69" s="43" t="s">
        <v>3</v>
      </c>
      <c r="D69" s="59" t="s">
        <v>4</v>
      </c>
      <c r="E69" s="60" t="s">
        <v>17</v>
      </c>
      <c r="F69" s="61" t="s">
        <v>22</v>
      </c>
      <c r="G69" s="39" t="s">
        <v>24</v>
      </c>
      <c r="H69" s="46">
        <v>25401</v>
      </c>
      <c r="I69" s="42" t="s">
        <v>21</v>
      </c>
      <c r="J69" s="56" t="s">
        <v>58</v>
      </c>
      <c r="K69" s="62" t="s">
        <v>59</v>
      </c>
      <c r="L69" s="46"/>
      <c r="M69" s="46"/>
      <c r="N69" s="46" t="s">
        <v>44</v>
      </c>
      <c r="O69" s="48">
        <v>152</v>
      </c>
      <c r="P69" s="49">
        <v>10.8</v>
      </c>
      <c r="Q69" s="41" t="s">
        <v>107</v>
      </c>
      <c r="R69" s="50">
        <f t="shared" si="3"/>
        <v>1641.6000000000001</v>
      </c>
      <c r="S69" s="51">
        <v>152</v>
      </c>
    </row>
    <row r="70" spans="1:19" s="17" customFormat="1" ht="27.6">
      <c r="A70" s="43" t="s">
        <v>54</v>
      </c>
      <c r="B70" s="43" t="s">
        <v>3</v>
      </c>
      <c r="C70" s="43" t="s">
        <v>3</v>
      </c>
      <c r="D70" s="59" t="s">
        <v>4</v>
      </c>
      <c r="E70" s="60" t="s">
        <v>17</v>
      </c>
      <c r="F70" s="61" t="s">
        <v>20</v>
      </c>
      <c r="G70" s="39" t="s">
        <v>6</v>
      </c>
      <c r="H70" s="46">
        <v>25401</v>
      </c>
      <c r="I70" s="42" t="s">
        <v>21</v>
      </c>
      <c r="J70" s="56" t="s">
        <v>58</v>
      </c>
      <c r="K70" s="62" t="s">
        <v>59</v>
      </c>
      <c r="L70" s="46"/>
      <c r="M70" s="46"/>
      <c r="N70" s="46" t="s">
        <v>44</v>
      </c>
      <c r="O70" s="48">
        <v>6</v>
      </c>
      <c r="P70" s="49">
        <v>10.8</v>
      </c>
      <c r="Q70" s="41" t="s">
        <v>107</v>
      </c>
      <c r="R70" s="50">
        <f t="shared" si="3"/>
        <v>64.800000000000011</v>
      </c>
      <c r="S70" s="51">
        <v>6</v>
      </c>
    </row>
    <row r="71" spans="1:19" s="17" customFormat="1">
      <c r="A71" s="43" t="s">
        <v>54</v>
      </c>
      <c r="B71" s="63" t="s">
        <v>3</v>
      </c>
      <c r="C71" s="63" t="s">
        <v>3</v>
      </c>
      <c r="D71" s="64" t="s">
        <v>4</v>
      </c>
      <c r="E71" s="63" t="s">
        <v>5</v>
      </c>
      <c r="F71" s="64" t="s">
        <v>4</v>
      </c>
      <c r="G71" s="65" t="s">
        <v>6</v>
      </c>
      <c r="H71" s="66">
        <v>31801</v>
      </c>
      <c r="I71" s="65" t="s">
        <v>11</v>
      </c>
      <c r="J71" s="46"/>
      <c r="K71" s="123" t="s">
        <v>73</v>
      </c>
      <c r="L71" s="57"/>
      <c r="M71" s="46"/>
      <c r="N71" s="47" t="s">
        <v>51</v>
      </c>
      <c r="O71" s="48">
        <v>1</v>
      </c>
      <c r="P71" s="49">
        <v>3417.86</v>
      </c>
      <c r="Q71" s="41" t="s">
        <v>107</v>
      </c>
      <c r="R71" s="50">
        <f t="shared" si="3"/>
        <v>3417.86</v>
      </c>
      <c r="S71" s="51">
        <v>1</v>
      </c>
    </row>
    <row r="72" spans="1:19" s="17" customFormat="1">
      <c r="A72" s="43" t="s">
        <v>54</v>
      </c>
      <c r="B72" s="63" t="s">
        <v>3</v>
      </c>
      <c r="C72" s="63" t="s">
        <v>3</v>
      </c>
      <c r="D72" s="64" t="s">
        <v>4</v>
      </c>
      <c r="E72" s="63" t="s">
        <v>5</v>
      </c>
      <c r="F72" s="64" t="s">
        <v>4</v>
      </c>
      <c r="G72" s="65" t="s">
        <v>6</v>
      </c>
      <c r="H72" s="66">
        <v>31801</v>
      </c>
      <c r="I72" s="65" t="s">
        <v>11</v>
      </c>
      <c r="J72" s="46"/>
      <c r="K72" s="123" t="s">
        <v>74</v>
      </c>
      <c r="L72" s="57"/>
      <c r="M72" s="46"/>
      <c r="N72" s="47" t="s">
        <v>51</v>
      </c>
      <c r="O72" s="48">
        <v>1</v>
      </c>
      <c r="P72" s="49">
        <v>347.63</v>
      </c>
      <c r="Q72" s="41" t="s">
        <v>107</v>
      </c>
      <c r="R72" s="50">
        <f t="shared" si="3"/>
        <v>347.63</v>
      </c>
      <c r="S72" s="51">
        <v>1</v>
      </c>
    </row>
    <row r="73" spans="1:19" s="17" customFormat="1" ht="27.6">
      <c r="A73" s="43" t="s">
        <v>54</v>
      </c>
      <c r="B73" s="63" t="s">
        <v>3</v>
      </c>
      <c r="C73" s="63" t="s">
        <v>3</v>
      </c>
      <c r="D73" s="64" t="s">
        <v>4</v>
      </c>
      <c r="E73" s="63" t="s">
        <v>5</v>
      </c>
      <c r="F73" s="64" t="s">
        <v>4</v>
      </c>
      <c r="G73" s="65" t="s">
        <v>6</v>
      </c>
      <c r="H73" s="66">
        <v>31801</v>
      </c>
      <c r="I73" s="65" t="s">
        <v>11</v>
      </c>
      <c r="J73" s="46"/>
      <c r="K73" s="123" t="s">
        <v>75</v>
      </c>
      <c r="L73" s="57"/>
      <c r="M73" s="46"/>
      <c r="N73" s="47" t="s">
        <v>51</v>
      </c>
      <c r="O73" s="48">
        <v>1</v>
      </c>
      <c r="P73" s="58">
        <v>6804.37</v>
      </c>
      <c r="Q73" s="41" t="s">
        <v>107</v>
      </c>
      <c r="R73" s="50">
        <f t="shared" si="3"/>
        <v>6804.37</v>
      </c>
      <c r="S73" s="51">
        <v>1</v>
      </c>
    </row>
    <row r="74" spans="1:19" s="17" customFormat="1" ht="27.6">
      <c r="A74" s="43" t="s">
        <v>54</v>
      </c>
      <c r="B74" s="44" t="s">
        <v>3</v>
      </c>
      <c r="C74" s="44" t="s">
        <v>3</v>
      </c>
      <c r="D74" s="38" t="s">
        <v>4</v>
      </c>
      <c r="E74" s="39" t="s">
        <v>18</v>
      </c>
      <c r="F74" s="38" t="s">
        <v>19</v>
      </c>
      <c r="G74" s="39" t="s">
        <v>6</v>
      </c>
      <c r="H74" s="55">
        <v>21101</v>
      </c>
      <c r="I74" s="40" t="s">
        <v>43</v>
      </c>
      <c r="J74" s="56" t="s">
        <v>76</v>
      </c>
      <c r="K74" s="123" t="s">
        <v>77</v>
      </c>
      <c r="L74" s="57"/>
      <c r="M74" s="46"/>
      <c r="N74" s="46" t="s">
        <v>44</v>
      </c>
      <c r="O74" s="48">
        <v>2</v>
      </c>
      <c r="P74" s="49">
        <v>672</v>
      </c>
      <c r="Q74" s="41" t="s">
        <v>107</v>
      </c>
      <c r="R74" s="50">
        <f t="shared" si="3"/>
        <v>1344</v>
      </c>
      <c r="S74" s="51">
        <v>2</v>
      </c>
    </row>
    <row r="75" spans="1:19" s="17" customFormat="1" ht="55.2">
      <c r="A75" s="43" t="s">
        <v>54</v>
      </c>
      <c r="B75" s="67" t="s">
        <v>3</v>
      </c>
      <c r="C75" s="43" t="s">
        <v>3</v>
      </c>
      <c r="D75" s="68" t="s">
        <v>4</v>
      </c>
      <c r="E75" s="69" t="s">
        <v>17</v>
      </c>
      <c r="F75" s="61" t="s">
        <v>22</v>
      </c>
      <c r="G75" s="70" t="s">
        <v>24</v>
      </c>
      <c r="H75" s="46">
        <v>29401</v>
      </c>
      <c r="I75" s="71" t="s">
        <v>57</v>
      </c>
      <c r="J75" s="56" t="s">
        <v>78</v>
      </c>
      <c r="K75" s="123" t="s">
        <v>79</v>
      </c>
      <c r="L75" s="57"/>
      <c r="M75" s="46"/>
      <c r="N75" s="46" t="s">
        <v>44</v>
      </c>
      <c r="O75" s="48">
        <v>2</v>
      </c>
      <c r="P75" s="49">
        <v>49</v>
      </c>
      <c r="Q75" s="41" t="s">
        <v>107</v>
      </c>
      <c r="R75" s="50">
        <f t="shared" si="3"/>
        <v>98</v>
      </c>
      <c r="S75" s="51">
        <v>2</v>
      </c>
    </row>
    <row r="76" spans="1:19" s="17" customFormat="1" ht="55.2">
      <c r="A76" s="43" t="s">
        <v>54</v>
      </c>
      <c r="B76" s="67" t="s">
        <v>3</v>
      </c>
      <c r="C76" s="43" t="s">
        <v>3</v>
      </c>
      <c r="D76" s="68" t="s">
        <v>4</v>
      </c>
      <c r="E76" s="69" t="s">
        <v>17</v>
      </c>
      <c r="F76" s="61" t="s">
        <v>22</v>
      </c>
      <c r="G76" s="70" t="s">
        <v>24</v>
      </c>
      <c r="H76" s="46">
        <v>29401</v>
      </c>
      <c r="I76" s="71" t="s">
        <v>57</v>
      </c>
      <c r="J76" s="56" t="s">
        <v>80</v>
      </c>
      <c r="K76" s="123" t="s">
        <v>81</v>
      </c>
      <c r="L76" s="57"/>
      <c r="M76" s="46"/>
      <c r="N76" s="46" t="s">
        <v>44</v>
      </c>
      <c r="O76" s="48">
        <v>2</v>
      </c>
      <c r="P76" s="49">
        <v>45</v>
      </c>
      <c r="Q76" s="41" t="s">
        <v>107</v>
      </c>
      <c r="R76" s="50">
        <f t="shared" si="3"/>
        <v>90</v>
      </c>
      <c r="S76" s="51">
        <v>2</v>
      </c>
    </row>
    <row r="77" spans="1:19" s="17" customFormat="1" ht="55.2">
      <c r="A77" s="43" t="s">
        <v>54</v>
      </c>
      <c r="B77" s="67" t="s">
        <v>3</v>
      </c>
      <c r="C77" s="43" t="s">
        <v>3</v>
      </c>
      <c r="D77" s="68" t="s">
        <v>4</v>
      </c>
      <c r="E77" s="69" t="s">
        <v>17</v>
      </c>
      <c r="F77" s="61" t="s">
        <v>22</v>
      </c>
      <c r="G77" s="70" t="s">
        <v>24</v>
      </c>
      <c r="H77" s="46">
        <v>29401</v>
      </c>
      <c r="I77" s="71" t="s">
        <v>57</v>
      </c>
      <c r="J77" s="56" t="s">
        <v>83</v>
      </c>
      <c r="K77" s="124" t="s">
        <v>82</v>
      </c>
      <c r="L77" s="72"/>
      <c r="M77" s="46"/>
      <c r="N77" s="46" t="s">
        <v>44</v>
      </c>
      <c r="O77" s="48">
        <v>1</v>
      </c>
      <c r="P77" s="49">
        <v>129</v>
      </c>
      <c r="Q77" s="41" t="s">
        <v>107</v>
      </c>
      <c r="R77" s="50">
        <f t="shared" si="3"/>
        <v>129</v>
      </c>
      <c r="S77" s="51">
        <v>1</v>
      </c>
    </row>
    <row r="78" spans="1:19" s="17" customFormat="1" ht="55.2">
      <c r="A78" s="43" t="s">
        <v>54</v>
      </c>
      <c r="B78" s="67" t="s">
        <v>3</v>
      </c>
      <c r="C78" s="43" t="s">
        <v>3</v>
      </c>
      <c r="D78" s="68" t="s">
        <v>4</v>
      </c>
      <c r="E78" s="69" t="s">
        <v>17</v>
      </c>
      <c r="F78" s="61" t="s">
        <v>22</v>
      </c>
      <c r="G78" s="70" t="s">
        <v>24</v>
      </c>
      <c r="H78" s="46">
        <v>29401</v>
      </c>
      <c r="I78" s="71" t="s">
        <v>57</v>
      </c>
      <c r="J78" s="56" t="s">
        <v>84</v>
      </c>
      <c r="K78" s="123" t="s">
        <v>85</v>
      </c>
      <c r="L78" s="57"/>
      <c r="M78" s="46"/>
      <c r="N78" s="46" t="s">
        <v>44</v>
      </c>
      <c r="O78" s="48">
        <v>1</v>
      </c>
      <c r="P78" s="49">
        <v>189</v>
      </c>
      <c r="Q78" s="41" t="s">
        <v>107</v>
      </c>
      <c r="R78" s="50">
        <f t="shared" si="3"/>
        <v>189</v>
      </c>
      <c r="S78" s="51">
        <v>1</v>
      </c>
    </row>
    <row r="79" spans="1:19" s="17" customFormat="1" ht="55.2">
      <c r="A79" s="43" t="s">
        <v>54</v>
      </c>
      <c r="B79" s="67" t="s">
        <v>3</v>
      </c>
      <c r="C79" s="43" t="s">
        <v>3</v>
      </c>
      <c r="D79" s="68" t="s">
        <v>4</v>
      </c>
      <c r="E79" s="69" t="s">
        <v>17</v>
      </c>
      <c r="F79" s="61" t="s">
        <v>22</v>
      </c>
      <c r="G79" s="70" t="s">
        <v>24</v>
      </c>
      <c r="H79" s="46">
        <v>29401</v>
      </c>
      <c r="I79" s="71" t="s">
        <v>57</v>
      </c>
      <c r="J79" s="56" t="s">
        <v>86</v>
      </c>
      <c r="K79" s="123" t="s">
        <v>87</v>
      </c>
      <c r="L79" s="57"/>
      <c r="M79" s="46"/>
      <c r="N79" s="46" t="s">
        <v>44</v>
      </c>
      <c r="O79" s="48">
        <v>5</v>
      </c>
      <c r="P79" s="49">
        <v>120</v>
      </c>
      <c r="Q79" s="41" t="s">
        <v>107</v>
      </c>
      <c r="R79" s="50">
        <f t="shared" si="3"/>
        <v>600</v>
      </c>
      <c r="S79" s="51">
        <v>5</v>
      </c>
    </row>
    <row r="80" spans="1:19" s="17" customFormat="1" ht="124.2">
      <c r="A80" s="43" t="s">
        <v>54</v>
      </c>
      <c r="B80" s="43" t="s">
        <v>3</v>
      </c>
      <c r="C80" s="43" t="s">
        <v>3</v>
      </c>
      <c r="D80" s="68" t="s">
        <v>4</v>
      </c>
      <c r="E80" s="70" t="s">
        <v>17</v>
      </c>
      <c r="F80" s="68" t="s">
        <v>90</v>
      </c>
      <c r="G80" s="39" t="s">
        <v>6</v>
      </c>
      <c r="H80" s="73">
        <v>26103</v>
      </c>
      <c r="I80" s="74" t="s">
        <v>56</v>
      </c>
      <c r="J80" s="56" t="s">
        <v>88</v>
      </c>
      <c r="K80" s="123" t="s">
        <v>89</v>
      </c>
      <c r="L80" s="57"/>
      <c r="M80" s="46"/>
      <c r="N80" s="46" t="s">
        <v>44</v>
      </c>
      <c r="O80" s="48">
        <v>41</v>
      </c>
      <c r="P80" s="49">
        <v>100</v>
      </c>
      <c r="Q80" s="41" t="s">
        <v>107</v>
      </c>
      <c r="R80" s="50">
        <f t="shared" si="3"/>
        <v>4100</v>
      </c>
      <c r="S80" s="51">
        <v>41</v>
      </c>
    </row>
    <row r="81" spans="1:19" s="17" customFormat="1" ht="124.2">
      <c r="A81" s="43" t="s">
        <v>54</v>
      </c>
      <c r="B81" s="43" t="s">
        <v>3</v>
      </c>
      <c r="C81" s="43" t="s">
        <v>3</v>
      </c>
      <c r="D81" s="68" t="s">
        <v>4</v>
      </c>
      <c r="E81" s="70" t="s">
        <v>17</v>
      </c>
      <c r="F81" s="68" t="s">
        <v>90</v>
      </c>
      <c r="G81" s="39" t="s">
        <v>6</v>
      </c>
      <c r="H81" s="73">
        <v>26103</v>
      </c>
      <c r="I81" s="74" t="s">
        <v>56</v>
      </c>
      <c r="J81" s="56" t="s">
        <v>91</v>
      </c>
      <c r="K81" s="123" t="s">
        <v>92</v>
      </c>
      <c r="L81" s="57"/>
      <c r="M81" s="46"/>
      <c r="N81" s="46" t="s">
        <v>44</v>
      </c>
      <c r="O81" s="48">
        <v>21</v>
      </c>
      <c r="P81" s="49">
        <v>2</v>
      </c>
      <c r="Q81" s="41" t="s">
        <v>107</v>
      </c>
      <c r="R81" s="50">
        <f t="shared" si="3"/>
        <v>42</v>
      </c>
      <c r="S81" s="51">
        <v>21</v>
      </c>
    </row>
    <row r="82" spans="1:19" s="17" customFormat="1" ht="124.2">
      <c r="A82" s="43" t="s">
        <v>54</v>
      </c>
      <c r="B82" s="43" t="s">
        <v>3</v>
      </c>
      <c r="C82" s="43" t="s">
        <v>3</v>
      </c>
      <c r="D82" s="68" t="s">
        <v>4</v>
      </c>
      <c r="E82" s="70" t="s">
        <v>17</v>
      </c>
      <c r="F82" s="68" t="s">
        <v>90</v>
      </c>
      <c r="G82" s="39" t="s">
        <v>93</v>
      </c>
      <c r="H82" s="73">
        <v>26103</v>
      </c>
      <c r="I82" s="74" t="s">
        <v>56</v>
      </c>
      <c r="J82" s="56" t="s">
        <v>88</v>
      </c>
      <c r="K82" s="123" t="s">
        <v>89</v>
      </c>
      <c r="L82" s="57"/>
      <c r="M82" s="46"/>
      <c r="N82" s="46" t="s">
        <v>44</v>
      </c>
      <c r="O82" s="48">
        <v>18</v>
      </c>
      <c r="P82" s="49">
        <v>100</v>
      </c>
      <c r="Q82" s="41" t="s">
        <v>107</v>
      </c>
      <c r="R82" s="50">
        <f t="shared" si="3"/>
        <v>1800</v>
      </c>
      <c r="S82" s="51">
        <v>18</v>
      </c>
    </row>
    <row r="83" spans="1:19" s="17" customFormat="1" ht="124.2">
      <c r="A83" s="43" t="s">
        <v>54</v>
      </c>
      <c r="B83" s="43" t="s">
        <v>3</v>
      </c>
      <c r="C83" s="43" t="s">
        <v>3</v>
      </c>
      <c r="D83" s="68" t="s">
        <v>4</v>
      </c>
      <c r="E83" s="70" t="s">
        <v>17</v>
      </c>
      <c r="F83" s="68" t="s">
        <v>22</v>
      </c>
      <c r="G83" s="70" t="s">
        <v>24</v>
      </c>
      <c r="H83" s="73">
        <v>26102</v>
      </c>
      <c r="I83" s="74" t="s">
        <v>56</v>
      </c>
      <c r="J83" s="56" t="s">
        <v>94</v>
      </c>
      <c r="K83" s="123" t="s">
        <v>95</v>
      </c>
      <c r="L83" s="57"/>
      <c r="M83" s="46"/>
      <c r="N83" s="46" t="s">
        <v>44</v>
      </c>
      <c r="O83" s="48">
        <v>126</v>
      </c>
      <c r="P83" s="49">
        <v>100</v>
      </c>
      <c r="Q83" s="41" t="s">
        <v>107</v>
      </c>
      <c r="R83" s="50">
        <f t="shared" si="3"/>
        <v>12600</v>
      </c>
      <c r="S83" s="51">
        <v>126</v>
      </c>
    </row>
    <row r="84" spans="1:19" s="17" customFormat="1" ht="124.2">
      <c r="A84" s="43" t="s">
        <v>54</v>
      </c>
      <c r="B84" s="43" t="s">
        <v>3</v>
      </c>
      <c r="C84" s="43" t="s">
        <v>3</v>
      </c>
      <c r="D84" s="68" t="s">
        <v>4</v>
      </c>
      <c r="E84" s="70" t="s">
        <v>17</v>
      </c>
      <c r="F84" s="68" t="s">
        <v>22</v>
      </c>
      <c r="G84" s="70" t="s">
        <v>24</v>
      </c>
      <c r="H84" s="73">
        <v>26102</v>
      </c>
      <c r="I84" s="74" t="s">
        <v>56</v>
      </c>
      <c r="J84" s="56" t="s">
        <v>96</v>
      </c>
      <c r="K84" s="123" t="s">
        <v>97</v>
      </c>
      <c r="L84" s="57"/>
      <c r="M84" s="46"/>
      <c r="N84" s="46" t="s">
        <v>44</v>
      </c>
      <c r="O84" s="48">
        <v>27</v>
      </c>
      <c r="P84" s="49">
        <v>1</v>
      </c>
      <c r="Q84" s="41" t="s">
        <v>107</v>
      </c>
      <c r="R84" s="50">
        <f t="shared" si="3"/>
        <v>27</v>
      </c>
      <c r="S84" s="51">
        <v>27</v>
      </c>
    </row>
    <row r="85" spans="1:19" s="17" customFormat="1" ht="14.4" customHeight="1">
      <c r="A85" s="43" t="s">
        <v>54</v>
      </c>
      <c r="B85" s="44" t="s">
        <v>3</v>
      </c>
      <c r="C85" s="44" t="s">
        <v>3</v>
      </c>
      <c r="D85" s="38" t="s">
        <v>4</v>
      </c>
      <c r="E85" s="75" t="s">
        <v>5</v>
      </c>
      <c r="F85" s="76" t="s">
        <v>4</v>
      </c>
      <c r="G85" s="39" t="s">
        <v>6</v>
      </c>
      <c r="H85" s="45">
        <v>39202</v>
      </c>
      <c r="I85" s="42" t="s">
        <v>15</v>
      </c>
      <c r="J85" s="77"/>
      <c r="K85" s="123" t="s">
        <v>108</v>
      </c>
      <c r="L85" s="57"/>
      <c r="M85" s="46"/>
      <c r="N85" s="47" t="s">
        <v>51</v>
      </c>
      <c r="O85" s="48">
        <v>1</v>
      </c>
      <c r="P85" s="49">
        <v>256.58</v>
      </c>
      <c r="Q85" s="41" t="s">
        <v>107</v>
      </c>
      <c r="R85" s="50">
        <f t="shared" si="3"/>
        <v>256.58</v>
      </c>
      <c r="S85" s="51">
        <v>1</v>
      </c>
    </row>
    <row r="86" spans="1:19" s="17" customFormat="1">
      <c r="A86" s="43" t="s">
        <v>54</v>
      </c>
      <c r="B86" s="44" t="s">
        <v>3</v>
      </c>
      <c r="C86" s="44" t="s">
        <v>3</v>
      </c>
      <c r="D86" s="38" t="s">
        <v>4</v>
      </c>
      <c r="E86" s="75" t="s">
        <v>5</v>
      </c>
      <c r="F86" s="76" t="s">
        <v>4</v>
      </c>
      <c r="G86" s="39" t="s">
        <v>6</v>
      </c>
      <c r="H86" s="45">
        <v>39202</v>
      </c>
      <c r="I86" s="42" t="s">
        <v>15</v>
      </c>
      <c r="J86" s="56"/>
      <c r="K86" s="123" t="s">
        <v>108</v>
      </c>
      <c r="L86" s="57"/>
      <c r="M86" s="46"/>
      <c r="N86" s="47" t="s">
        <v>51</v>
      </c>
      <c r="O86" s="48">
        <v>1</v>
      </c>
      <c r="P86" s="49">
        <v>340.51</v>
      </c>
      <c r="Q86" s="41" t="s">
        <v>107</v>
      </c>
      <c r="R86" s="50">
        <f t="shared" si="3"/>
        <v>340.51</v>
      </c>
      <c r="S86" s="51">
        <v>1</v>
      </c>
    </row>
    <row r="87" spans="1:19" s="17" customFormat="1">
      <c r="A87" s="43" t="s">
        <v>54</v>
      </c>
      <c r="B87" s="44" t="s">
        <v>3</v>
      </c>
      <c r="C87" s="44" t="s">
        <v>3</v>
      </c>
      <c r="D87" s="38" t="s">
        <v>4</v>
      </c>
      <c r="E87" s="75" t="s">
        <v>5</v>
      </c>
      <c r="F87" s="76" t="s">
        <v>4</v>
      </c>
      <c r="G87" s="39" t="s">
        <v>6</v>
      </c>
      <c r="H87" s="45">
        <v>39202</v>
      </c>
      <c r="I87" s="42" t="s">
        <v>15</v>
      </c>
      <c r="J87" s="56"/>
      <c r="K87" s="123" t="s">
        <v>108</v>
      </c>
      <c r="L87" s="57"/>
      <c r="M87" s="46"/>
      <c r="N87" s="47" t="s">
        <v>51</v>
      </c>
      <c r="O87" s="48">
        <v>1</v>
      </c>
      <c r="P87" s="49">
        <v>48.72</v>
      </c>
      <c r="Q87" s="41" t="s">
        <v>107</v>
      </c>
      <c r="R87" s="50">
        <f t="shared" si="3"/>
        <v>48.72</v>
      </c>
      <c r="S87" s="51">
        <v>1</v>
      </c>
    </row>
    <row r="88" spans="1:19" s="17" customFormat="1">
      <c r="A88" s="43" t="s">
        <v>54</v>
      </c>
      <c r="B88" s="44" t="s">
        <v>3</v>
      </c>
      <c r="C88" s="44" t="s">
        <v>3</v>
      </c>
      <c r="D88" s="38" t="s">
        <v>4</v>
      </c>
      <c r="E88" s="75" t="s">
        <v>5</v>
      </c>
      <c r="F88" s="76" t="s">
        <v>4</v>
      </c>
      <c r="G88" s="39" t="s">
        <v>6</v>
      </c>
      <c r="H88" s="45">
        <v>39202</v>
      </c>
      <c r="I88" s="42" t="s">
        <v>15</v>
      </c>
      <c r="J88" s="56"/>
      <c r="K88" s="123" t="s">
        <v>108</v>
      </c>
      <c r="L88" s="57"/>
      <c r="M88" s="46"/>
      <c r="N88" s="47" t="s">
        <v>51</v>
      </c>
      <c r="O88" s="48">
        <v>1</v>
      </c>
      <c r="P88" s="49">
        <v>58</v>
      </c>
      <c r="Q88" s="41" t="s">
        <v>107</v>
      </c>
      <c r="R88" s="50">
        <f t="shared" si="3"/>
        <v>58</v>
      </c>
      <c r="S88" s="51">
        <v>1</v>
      </c>
    </row>
    <row r="89" spans="1:19" s="17" customFormat="1" ht="55.2">
      <c r="A89" s="43" t="s">
        <v>54</v>
      </c>
      <c r="B89" s="44" t="s">
        <v>3</v>
      </c>
      <c r="C89" s="44" t="s">
        <v>3</v>
      </c>
      <c r="D89" s="38" t="s">
        <v>4</v>
      </c>
      <c r="E89" s="39" t="s">
        <v>5</v>
      </c>
      <c r="F89" s="38" t="s">
        <v>4</v>
      </c>
      <c r="G89" s="39" t="s">
        <v>6</v>
      </c>
      <c r="H89" s="75">
        <v>22104</v>
      </c>
      <c r="I89" s="42" t="s">
        <v>8</v>
      </c>
      <c r="J89" s="56" t="s">
        <v>98</v>
      </c>
      <c r="K89" s="123" t="s">
        <v>99</v>
      </c>
      <c r="L89" s="57"/>
      <c r="M89" s="46"/>
      <c r="N89" s="47" t="s">
        <v>51</v>
      </c>
      <c r="O89" s="48">
        <v>1</v>
      </c>
      <c r="P89" s="49">
        <v>1218</v>
      </c>
      <c r="Q89" s="41" t="s">
        <v>107</v>
      </c>
      <c r="R89" s="50">
        <f t="shared" si="3"/>
        <v>1218</v>
      </c>
      <c r="S89" s="51">
        <v>1</v>
      </c>
    </row>
    <row r="90" spans="1:19" s="17" customFormat="1" ht="27.6">
      <c r="A90" s="43" t="s">
        <v>54</v>
      </c>
      <c r="B90" s="44" t="s">
        <v>3</v>
      </c>
      <c r="C90" s="44" t="s">
        <v>3</v>
      </c>
      <c r="D90" s="38" t="s">
        <v>4</v>
      </c>
      <c r="E90" s="75" t="s">
        <v>5</v>
      </c>
      <c r="F90" s="76" t="s">
        <v>4</v>
      </c>
      <c r="G90" s="39" t="s">
        <v>6</v>
      </c>
      <c r="H90" s="45">
        <v>39202</v>
      </c>
      <c r="I90" s="42" t="s">
        <v>15</v>
      </c>
      <c r="J90" s="56"/>
      <c r="K90" s="123" t="s">
        <v>100</v>
      </c>
      <c r="L90" s="57"/>
      <c r="M90" s="46"/>
      <c r="N90" s="47" t="s">
        <v>51</v>
      </c>
      <c r="O90" s="48">
        <v>1</v>
      </c>
      <c r="P90" s="49">
        <v>1496</v>
      </c>
      <c r="Q90" s="41" t="s">
        <v>107</v>
      </c>
      <c r="R90" s="50">
        <f t="shared" si="3"/>
        <v>1496</v>
      </c>
      <c r="S90" s="51">
        <v>1</v>
      </c>
    </row>
    <row r="91" spans="1:19" s="17" customFormat="1" ht="27.6">
      <c r="A91" s="43" t="s">
        <v>54</v>
      </c>
      <c r="B91" s="44" t="s">
        <v>3</v>
      </c>
      <c r="C91" s="44" t="s">
        <v>3</v>
      </c>
      <c r="D91" s="38" t="s">
        <v>4</v>
      </c>
      <c r="E91" s="75" t="s">
        <v>5</v>
      </c>
      <c r="F91" s="76" t="s">
        <v>4</v>
      </c>
      <c r="G91" s="39" t="s">
        <v>6</v>
      </c>
      <c r="H91" s="45">
        <v>39202</v>
      </c>
      <c r="I91" s="42" t="s">
        <v>15</v>
      </c>
      <c r="J91" s="56"/>
      <c r="K91" s="123" t="s">
        <v>100</v>
      </c>
      <c r="L91" s="57"/>
      <c r="M91" s="46"/>
      <c r="N91" s="47" t="s">
        <v>51</v>
      </c>
      <c r="O91" s="48">
        <v>1</v>
      </c>
      <c r="P91" s="49">
        <v>1496</v>
      </c>
      <c r="Q91" s="41" t="s">
        <v>107</v>
      </c>
      <c r="R91" s="50">
        <f t="shared" ref="R91:R92" si="4">O91*P91</f>
        <v>1496</v>
      </c>
      <c r="S91" s="51">
        <v>1</v>
      </c>
    </row>
    <row r="92" spans="1:19" s="17" customFormat="1" ht="27.6">
      <c r="A92" s="43" t="s">
        <v>54</v>
      </c>
      <c r="B92" s="44" t="s">
        <v>3</v>
      </c>
      <c r="C92" s="44" t="s">
        <v>3</v>
      </c>
      <c r="D92" s="38" t="s">
        <v>4</v>
      </c>
      <c r="E92" s="75" t="s">
        <v>5</v>
      </c>
      <c r="F92" s="76" t="s">
        <v>4</v>
      </c>
      <c r="G92" s="39" t="s">
        <v>6</v>
      </c>
      <c r="H92" s="45">
        <v>39202</v>
      </c>
      <c r="I92" s="42" t="s">
        <v>15</v>
      </c>
      <c r="J92" s="56"/>
      <c r="K92" s="123" t="s">
        <v>100</v>
      </c>
      <c r="L92" s="57"/>
      <c r="M92" s="46"/>
      <c r="N92" s="47" t="s">
        <v>51</v>
      </c>
      <c r="O92" s="48">
        <v>1</v>
      </c>
      <c r="P92" s="49">
        <v>1496</v>
      </c>
      <c r="Q92" s="41" t="s">
        <v>107</v>
      </c>
      <c r="R92" s="50">
        <f t="shared" si="4"/>
        <v>1496</v>
      </c>
      <c r="S92" s="51">
        <v>1</v>
      </c>
    </row>
    <row r="93" spans="1:19" s="17" customFormat="1">
      <c r="A93" s="43" t="s">
        <v>54</v>
      </c>
      <c r="B93" s="44" t="s">
        <v>3</v>
      </c>
      <c r="C93" s="44" t="s">
        <v>3</v>
      </c>
      <c r="D93" s="38" t="s">
        <v>4</v>
      </c>
      <c r="E93" s="39" t="s">
        <v>17</v>
      </c>
      <c r="F93" s="38" t="s">
        <v>104</v>
      </c>
      <c r="G93" s="45" t="s">
        <v>10</v>
      </c>
      <c r="H93" s="45">
        <v>33801</v>
      </c>
      <c r="I93" s="42" t="s">
        <v>12</v>
      </c>
      <c r="J93" s="56"/>
      <c r="K93" s="123" t="s">
        <v>101</v>
      </c>
      <c r="L93" s="57"/>
      <c r="M93" s="46"/>
      <c r="N93" s="47" t="s">
        <v>51</v>
      </c>
      <c r="O93" s="48">
        <v>1</v>
      </c>
      <c r="P93" s="49">
        <v>696</v>
      </c>
      <c r="Q93" s="41" t="s">
        <v>107</v>
      </c>
      <c r="R93" s="50">
        <f t="shared" si="3"/>
        <v>696</v>
      </c>
      <c r="S93" s="51">
        <v>1</v>
      </c>
    </row>
    <row r="94" spans="1:19" s="17" customFormat="1">
      <c r="A94" s="43" t="s">
        <v>54</v>
      </c>
      <c r="B94" s="44" t="s">
        <v>3</v>
      </c>
      <c r="C94" s="44" t="s">
        <v>3</v>
      </c>
      <c r="D94" s="38" t="s">
        <v>4</v>
      </c>
      <c r="E94" s="39" t="s">
        <v>17</v>
      </c>
      <c r="F94" s="38" t="s">
        <v>104</v>
      </c>
      <c r="G94" s="45" t="s">
        <v>10</v>
      </c>
      <c r="H94" s="45">
        <v>33801</v>
      </c>
      <c r="I94" s="42" t="s">
        <v>12</v>
      </c>
      <c r="J94" s="56"/>
      <c r="K94" s="123" t="s">
        <v>102</v>
      </c>
      <c r="L94" s="57"/>
      <c r="M94" s="46"/>
      <c r="N94" s="47" t="s">
        <v>51</v>
      </c>
      <c r="O94" s="48">
        <v>1</v>
      </c>
      <c r="P94" s="49">
        <v>696</v>
      </c>
      <c r="Q94" s="41" t="s">
        <v>107</v>
      </c>
      <c r="R94" s="50">
        <f t="shared" si="3"/>
        <v>696</v>
      </c>
      <c r="S94" s="51">
        <v>1</v>
      </c>
    </row>
    <row r="95" spans="1:19" s="17" customFormat="1">
      <c r="A95" s="43" t="s">
        <v>54</v>
      </c>
      <c r="B95" s="44" t="s">
        <v>3</v>
      </c>
      <c r="C95" s="44" t="s">
        <v>3</v>
      </c>
      <c r="D95" s="38" t="s">
        <v>4</v>
      </c>
      <c r="E95" s="39" t="s">
        <v>17</v>
      </c>
      <c r="F95" s="38" t="s">
        <v>104</v>
      </c>
      <c r="G95" s="45" t="s">
        <v>10</v>
      </c>
      <c r="H95" s="45">
        <v>33801</v>
      </c>
      <c r="I95" s="42" t="s">
        <v>12</v>
      </c>
      <c r="J95" s="46"/>
      <c r="K95" s="123" t="s">
        <v>103</v>
      </c>
      <c r="L95" s="46"/>
      <c r="M95" s="46"/>
      <c r="N95" s="47" t="s">
        <v>51</v>
      </c>
      <c r="O95" s="48">
        <v>1</v>
      </c>
      <c r="P95" s="49">
        <v>696</v>
      </c>
      <c r="Q95" s="41" t="s">
        <v>107</v>
      </c>
      <c r="R95" s="50">
        <f t="shared" si="3"/>
        <v>696</v>
      </c>
      <c r="S95" s="51">
        <v>1</v>
      </c>
    </row>
    <row r="96" spans="1:19" s="17" customFormat="1">
      <c r="A96" s="43" t="s">
        <v>54</v>
      </c>
      <c r="B96" s="44" t="s">
        <v>3</v>
      </c>
      <c r="C96" s="44" t="s">
        <v>3</v>
      </c>
      <c r="D96" s="38" t="s">
        <v>4</v>
      </c>
      <c r="E96" s="39" t="s">
        <v>17</v>
      </c>
      <c r="F96" s="38" t="s">
        <v>104</v>
      </c>
      <c r="G96" s="45" t="s">
        <v>10</v>
      </c>
      <c r="H96" s="45">
        <v>33801</v>
      </c>
      <c r="I96" s="42" t="s">
        <v>12</v>
      </c>
      <c r="J96" s="46"/>
      <c r="K96" s="123" t="s">
        <v>101</v>
      </c>
      <c r="L96" s="57"/>
      <c r="M96" s="46"/>
      <c r="N96" s="47" t="s">
        <v>51</v>
      </c>
      <c r="O96" s="48">
        <v>1</v>
      </c>
      <c r="P96" s="49">
        <v>253.8</v>
      </c>
      <c r="Q96" s="41" t="s">
        <v>107</v>
      </c>
      <c r="R96" s="50">
        <f t="shared" si="3"/>
        <v>253.8</v>
      </c>
      <c r="S96" s="51">
        <v>1</v>
      </c>
    </row>
    <row r="97" spans="1:19" s="17" customFormat="1">
      <c r="A97" s="43" t="s">
        <v>54</v>
      </c>
      <c r="B97" s="44" t="s">
        <v>3</v>
      </c>
      <c r="C97" s="44" t="s">
        <v>3</v>
      </c>
      <c r="D97" s="38" t="s">
        <v>4</v>
      </c>
      <c r="E97" s="39" t="s">
        <v>17</v>
      </c>
      <c r="F97" s="38" t="s">
        <v>104</v>
      </c>
      <c r="G97" s="45" t="s">
        <v>10</v>
      </c>
      <c r="H97" s="45">
        <v>33801</v>
      </c>
      <c r="I97" s="42" t="s">
        <v>12</v>
      </c>
      <c r="J97" s="46"/>
      <c r="K97" s="123" t="s">
        <v>102</v>
      </c>
      <c r="L97" s="57"/>
      <c r="M97" s="46"/>
      <c r="N97" s="47" t="s">
        <v>51</v>
      </c>
      <c r="O97" s="48">
        <v>1</v>
      </c>
      <c r="P97" s="49">
        <v>253.8</v>
      </c>
      <c r="Q97" s="41" t="s">
        <v>107</v>
      </c>
      <c r="R97" s="50">
        <f t="shared" si="3"/>
        <v>253.8</v>
      </c>
      <c r="S97" s="51">
        <v>1</v>
      </c>
    </row>
    <row r="98" spans="1:19" s="17" customFormat="1" ht="21" customHeight="1">
      <c r="A98" s="43" t="s">
        <v>54</v>
      </c>
      <c r="B98" s="44" t="s">
        <v>3</v>
      </c>
      <c r="C98" s="44" t="s">
        <v>3</v>
      </c>
      <c r="D98" s="38" t="s">
        <v>4</v>
      </c>
      <c r="E98" s="39" t="s">
        <v>17</v>
      </c>
      <c r="F98" s="38" t="s">
        <v>104</v>
      </c>
      <c r="G98" s="45" t="s">
        <v>10</v>
      </c>
      <c r="H98" s="45">
        <v>33801</v>
      </c>
      <c r="I98" s="42" t="s">
        <v>12</v>
      </c>
      <c r="J98" s="46"/>
      <c r="K98" s="123" t="s">
        <v>103</v>
      </c>
      <c r="L98" s="46"/>
      <c r="M98" s="46"/>
      <c r="N98" s="47" t="s">
        <v>51</v>
      </c>
      <c r="O98" s="48">
        <v>1</v>
      </c>
      <c r="P98" s="49">
        <v>253.8</v>
      </c>
      <c r="Q98" s="41" t="s">
        <v>107</v>
      </c>
      <c r="R98" s="50">
        <f t="shared" si="3"/>
        <v>253.8</v>
      </c>
      <c r="S98" s="51">
        <v>1</v>
      </c>
    </row>
    <row r="99" spans="1:19" s="17" customFormat="1" ht="27.6">
      <c r="A99" s="43" t="s">
        <v>54</v>
      </c>
      <c r="B99" s="44" t="s">
        <v>3</v>
      </c>
      <c r="C99" s="44" t="s">
        <v>3</v>
      </c>
      <c r="D99" s="38" t="s">
        <v>4</v>
      </c>
      <c r="E99" s="39" t="s">
        <v>5</v>
      </c>
      <c r="F99" s="38" t="s">
        <v>4</v>
      </c>
      <c r="G99" s="45" t="s">
        <v>10</v>
      </c>
      <c r="H99" s="45">
        <v>35101</v>
      </c>
      <c r="I99" s="42" t="s">
        <v>13</v>
      </c>
      <c r="J99" s="46"/>
      <c r="K99" s="123" t="s">
        <v>105</v>
      </c>
      <c r="L99" s="57"/>
      <c r="M99" s="46"/>
      <c r="N99" s="47" t="s">
        <v>51</v>
      </c>
      <c r="O99" s="48">
        <v>1</v>
      </c>
      <c r="P99" s="49">
        <v>6264</v>
      </c>
      <c r="Q99" s="41" t="s">
        <v>107</v>
      </c>
      <c r="R99" s="50">
        <f t="shared" si="3"/>
        <v>6264</v>
      </c>
      <c r="S99" s="51">
        <v>1</v>
      </c>
    </row>
    <row r="100" spans="1:19" s="17" customFormat="1" ht="41.4">
      <c r="A100" s="43" t="s">
        <v>54</v>
      </c>
      <c r="B100" s="44" t="s">
        <v>3</v>
      </c>
      <c r="C100" s="44" t="s">
        <v>3</v>
      </c>
      <c r="D100" s="38" t="s">
        <v>4</v>
      </c>
      <c r="E100" s="39" t="s">
        <v>5</v>
      </c>
      <c r="F100" s="38" t="s">
        <v>4</v>
      </c>
      <c r="G100" s="39" t="s">
        <v>6</v>
      </c>
      <c r="H100" s="45">
        <v>29601</v>
      </c>
      <c r="I100" s="42" t="s">
        <v>9</v>
      </c>
      <c r="J100" s="56" t="s">
        <v>52</v>
      </c>
      <c r="K100" s="123" t="s">
        <v>53</v>
      </c>
      <c r="L100" s="46"/>
      <c r="M100" s="46"/>
      <c r="N100" s="46" t="s">
        <v>55</v>
      </c>
      <c r="O100" s="48">
        <v>3</v>
      </c>
      <c r="P100" s="49">
        <v>209</v>
      </c>
      <c r="Q100" s="41" t="s">
        <v>107</v>
      </c>
      <c r="R100" s="50">
        <f t="shared" si="3"/>
        <v>627</v>
      </c>
      <c r="S100" s="51">
        <v>1</v>
      </c>
    </row>
    <row r="101" spans="1:19" s="17" customFormat="1" ht="41.4">
      <c r="A101" s="43" t="s">
        <v>54</v>
      </c>
      <c r="B101" s="44" t="s">
        <v>3</v>
      </c>
      <c r="C101" s="44" t="s">
        <v>3</v>
      </c>
      <c r="D101" s="38" t="s">
        <v>4</v>
      </c>
      <c r="E101" s="39" t="s">
        <v>5</v>
      </c>
      <c r="F101" s="38" t="s">
        <v>4</v>
      </c>
      <c r="G101" s="39" t="s">
        <v>6</v>
      </c>
      <c r="H101" s="45">
        <v>29601</v>
      </c>
      <c r="I101" s="42" t="s">
        <v>9</v>
      </c>
      <c r="J101" s="56" t="s">
        <v>52</v>
      </c>
      <c r="K101" s="122" t="s">
        <v>106</v>
      </c>
      <c r="L101" s="46"/>
      <c r="M101" s="46"/>
      <c r="N101" s="46" t="s">
        <v>55</v>
      </c>
      <c r="O101" s="48">
        <v>1</v>
      </c>
      <c r="P101" s="49">
        <v>229</v>
      </c>
      <c r="Q101" s="41" t="s">
        <v>107</v>
      </c>
      <c r="R101" s="50">
        <f t="shared" si="3"/>
        <v>229</v>
      </c>
      <c r="S101" s="51">
        <v>1</v>
      </c>
    </row>
    <row r="102" spans="1:19" ht="27.6">
      <c r="A102" s="43" t="s">
        <v>54</v>
      </c>
      <c r="B102" s="43" t="s">
        <v>109</v>
      </c>
      <c r="C102" s="43" t="s">
        <v>109</v>
      </c>
      <c r="D102" s="68" t="s">
        <v>4</v>
      </c>
      <c r="E102" s="78" t="s">
        <v>5</v>
      </c>
      <c r="F102" s="68" t="s">
        <v>4</v>
      </c>
      <c r="G102" s="70" t="s">
        <v>6</v>
      </c>
      <c r="H102" s="46">
        <v>21101</v>
      </c>
      <c r="I102" s="79" t="s">
        <v>43</v>
      </c>
      <c r="J102" s="80" t="s">
        <v>110</v>
      </c>
      <c r="K102" s="102" t="s">
        <v>111</v>
      </c>
      <c r="L102" s="81"/>
      <c r="M102" s="46"/>
      <c r="N102" s="41" t="s">
        <v>112</v>
      </c>
      <c r="O102" s="82">
        <f t="shared" ref="O102:O118" si="5">SUM(S102:S102)</f>
        <v>15</v>
      </c>
      <c r="P102" s="99">
        <v>8.11</v>
      </c>
      <c r="Q102" s="83" t="s">
        <v>113</v>
      </c>
      <c r="R102" s="99">
        <f t="shared" si="3"/>
        <v>121.64999999999999</v>
      </c>
      <c r="S102" s="82">
        <v>15</v>
      </c>
    </row>
    <row r="103" spans="1:19" ht="27.6">
      <c r="A103" s="43" t="s">
        <v>54</v>
      </c>
      <c r="B103" s="43" t="s">
        <v>109</v>
      </c>
      <c r="C103" s="43" t="s">
        <v>109</v>
      </c>
      <c r="D103" s="68" t="s">
        <v>4</v>
      </c>
      <c r="E103" s="78" t="s">
        <v>5</v>
      </c>
      <c r="F103" s="68" t="s">
        <v>4</v>
      </c>
      <c r="G103" s="70" t="s">
        <v>6</v>
      </c>
      <c r="H103" s="46">
        <v>21101</v>
      </c>
      <c r="I103" s="79" t="s">
        <v>43</v>
      </c>
      <c r="J103" s="80" t="s">
        <v>114</v>
      </c>
      <c r="K103" s="102" t="s">
        <v>115</v>
      </c>
      <c r="L103" s="81"/>
      <c r="M103" s="46"/>
      <c r="N103" s="41" t="s">
        <v>112</v>
      </c>
      <c r="O103" s="82">
        <f t="shared" si="5"/>
        <v>5</v>
      </c>
      <c r="P103" s="99">
        <v>27.51</v>
      </c>
      <c r="Q103" s="83" t="s">
        <v>113</v>
      </c>
      <c r="R103" s="99">
        <f t="shared" si="3"/>
        <v>137.55000000000001</v>
      </c>
      <c r="S103" s="82">
        <v>5</v>
      </c>
    </row>
    <row r="104" spans="1:19" ht="27.6">
      <c r="A104" s="43" t="s">
        <v>54</v>
      </c>
      <c r="B104" s="43" t="s">
        <v>109</v>
      </c>
      <c r="C104" s="43" t="s">
        <v>109</v>
      </c>
      <c r="D104" s="68" t="s">
        <v>4</v>
      </c>
      <c r="E104" s="78" t="s">
        <v>5</v>
      </c>
      <c r="F104" s="68" t="s">
        <v>4</v>
      </c>
      <c r="G104" s="70" t="s">
        <v>6</v>
      </c>
      <c r="H104" s="46">
        <v>21101</v>
      </c>
      <c r="I104" s="79" t="s">
        <v>43</v>
      </c>
      <c r="J104" s="80" t="s">
        <v>116</v>
      </c>
      <c r="K104" s="102" t="s">
        <v>117</v>
      </c>
      <c r="L104" s="81"/>
      <c r="M104" s="46"/>
      <c r="N104" s="41" t="s">
        <v>118</v>
      </c>
      <c r="O104" s="82">
        <f t="shared" si="5"/>
        <v>30</v>
      </c>
      <c r="P104" s="99">
        <v>106.71</v>
      </c>
      <c r="Q104" s="83" t="s">
        <v>113</v>
      </c>
      <c r="R104" s="99">
        <f t="shared" si="3"/>
        <v>3201.2999999999997</v>
      </c>
      <c r="S104" s="82">
        <v>30</v>
      </c>
    </row>
    <row r="105" spans="1:19" ht="27.6">
      <c r="A105" s="43" t="s">
        <v>54</v>
      </c>
      <c r="B105" s="43" t="s">
        <v>109</v>
      </c>
      <c r="C105" s="43" t="s">
        <v>109</v>
      </c>
      <c r="D105" s="68" t="s">
        <v>4</v>
      </c>
      <c r="E105" s="78" t="s">
        <v>5</v>
      </c>
      <c r="F105" s="68" t="s">
        <v>4</v>
      </c>
      <c r="G105" s="70" t="s">
        <v>6</v>
      </c>
      <c r="H105" s="46">
        <v>21101</v>
      </c>
      <c r="I105" s="79" t="s">
        <v>43</v>
      </c>
      <c r="J105" s="80" t="s">
        <v>119</v>
      </c>
      <c r="K105" s="102" t="s">
        <v>120</v>
      </c>
      <c r="L105" s="81"/>
      <c r="M105" s="46"/>
      <c r="N105" s="41" t="s">
        <v>112</v>
      </c>
      <c r="O105" s="82">
        <f t="shared" si="5"/>
        <v>3</v>
      </c>
      <c r="P105" s="99">
        <v>50.17</v>
      </c>
      <c r="Q105" s="83" t="s">
        <v>113</v>
      </c>
      <c r="R105" s="99">
        <f t="shared" si="3"/>
        <v>150.51</v>
      </c>
      <c r="S105" s="82">
        <v>3</v>
      </c>
    </row>
    <row r="106" spans="1:19" ht="27.6">
      <c r="A106" s="43" t="s">
        <v>54</v>
      </c>
      <c r="B106" s="43" t="s">
        <v>109</v>
      </c>
      <c r="C106" s="43" t="s">
        <v>109</v>
      </c>
      <c r="D106" s="68" t="s">
        <v>4</v>
      </c>
      <c r="E106" s="78" t="s">
        <v>5</v>
      </c>
      <c r="F106" s="68" t="s">
        <v>4</v>
      </c>
      <c r="G106" s="70" t="s">
        <v>6</v>
      </c>
      <c r="H106" s="46">
        <v>21101</v>
      </c>
      <c r="I106" s="79" t="s">
        <v>43</v>
      </c>
      <c r="J106" s="80" t="s">
        <v>121</v>
      </c>
      <c r="K106" s="102" t="s">
        <v>122</v>
      </c>
      <c r="L106" s="81"/>
      <c r="M106" s="46"/>
      <c r="N106" s="41" t="s">
        <v>55</v>
      </c>
      <c r="O106" s="82">
        <f t="shared" si="5"/>
        <v>621</v>
      </c>
      <c r="P106" s="99">
        <v>1.1499999999999999</v>
      </c>
      <c r="Q106" s="83" t="s">
        <v>113</v>
      </c>
      <c r="R106" s="99">
        <f t="shared" si="3"/>
        <v>714.15</v>
      </c>
      <c r="S106" s="82">
        <v>621</v>
      </c>
    </row>
    <row r="107" spans="1:19" ht="55.2">
      <c r="A107" s="43" t="s">
        <v>54</v>
      </c>
      <c r="B107" s="43" t="s">
        <v>109</v>
      </c>
      <c r="C107" s="43" t="s">
        <v>109</v>
      </c>
      <c r="D107" s="68" t="s">
        <v>4</v>
      </c>
      <c r="E107" s="78" t="s">
        <v>5</v>
      </c>
      <c r="F107" s="68" t="s">
        <v>4</v>
      </c>
      <c r="G107" s="70" t="s">
        <v>6</v>
      </c>
      <c r="H107" s="46">
        <v>21401</v>
      </c>
      <c r="I107" s="79" t="s">
        <v>123</v>
      </c>
      <c r="J107" s="80" t="s">
        <v>124</v>
      </c>
      <c r="K107" s="102" t="s">
        <v>125</v>
      </c>
      <c r="L107" s="81"/>
      <c r="M107" s="46"/>
      <c r="N107" s="41" t="s">
        <v>55</v>
      </c>
      <c r="O107" s="82">
        <f t="shared" si="5"/>
        <v>2</v>
      </c>
      <c r="P107" s="99">
        <v>336.4</v>
      </c>
      <c r="Q107" s="83" t="s">
        <v>113</v>
      </c>
      <c r="R107" s="99">
        <f t="shared" si="3"/>
        <v>672.8</v>
      </c>
      <c r="S107" s="82">
        <v>2</v>
      </c>
    </row>
    <row r="108" spans="1:19">
      <c r="A108" s="43" t="s">
        <v>54</v>
      </c>
      <c r="B108" s="43" t="s">
        <v>109</v>
      </c>
      <c r="C108" s="43" t="s">
        <v>109</v>
      </c>
      <c r="D108" s="68" t="s">
        <v>4</v>
      </c>
      <c r="E108" s="78" t="s">
        <v>5</v>
      </c>
      <c r="F108" s="68" t="s">
        <v>4</v>
      </c>
      <c r="G108" s="70" t="s">
        <v>6</v>
      </c>
      <c r="H108" s="46">
        <v>31801</v>
      </c>
      <c r="I108" s="79" t="s">
        <v>126</v>
      </c>
      <c r="J108" s="80"/>
      <c r="K108" s="102" t="s">
        <v>126</v>
      </c>
      <c r="L108" s="81"/>
      <c r="M108" s="46"/>
      <c r="N108" s="41" t="s">
        <v>127</v>
      </c>
      <c r="O108" s="82">
        <f t="shared" si="5"/>
        <v>1</v>
      </c>
      <c r="P108" s="99">
        <v>1</v>
      </c>
      <c r="Q108" s="83" t="s">
        <v>113</v>
      </c>
      <c r="R108" s="99">
        <v>725</v>
      </c>
      <c r="S108" s="82">
        <v>1</v>
      </c>
    </row>
    <row r="109" spans="1:19">
      <c r="A109" s="43" t="s">
        <v>54</v>
      </c>
      <c r="B109" s="44" t="s">
        <v>109</v>
      </c>
      <c r="C109" s="44" t="s">
        <v>109</v>
      </c>
      <c r="D109" s="38" t="s">
        <v>4</v>
      </c>
      <c r="E109" s="84" t="s">
        <v>5</v>
      </c>
      <c r="F109" s="38" t="s">
        <v>4</v>
      </c>
      <c r="G109" s="39" t="s">
        <v>10</v>
      </c>
      <c r="H109" s="55">
        <v>31301</v>
      </c>
      <c r="I109" s="40" t="s">
        <v>128</v>
      </c>
      <c r="J109" s="85"/>
      <c r="K109" s="125" t="s">
        <v>129</v>
      </c>
      <c r="L109" s="86"/>
      <c r="M109" s="55"/>
      <c r="N109" s="87" t="s">
        <v>127</v>
      </c>
      <c r="O109" s="82">
        <f t="shared" si="5"/>
        <v>1</v>
      </c>
      <c r="P109" s="93">
        <v>1</v>
      </c>
      <c r="Q109" s="88" t="s">
        <v>113</v>
      </c>
      <c r="R109" s="99">
        <v>6960</v>
      </c>
      <c r="S109" s="89">
        <v>1</v>
      </c>
    </row>
    <row r="110" spans="1:19" ht="27.6">
      <c r="A110" s="43" t="s">
        <v>54</v>
      </c>
      <c r="B110" s="43" t="s">
        <v>109</v>
      </c>
      <c r="C110" s="43" t="s">
        <v>109</v>
      </c>
      <c r="D110" s="68" t="s">
        <v>4</v>
      </c>
      <c r="E110" s="78" t="s">
        <v>5</v>
      </c>
      <c r="F110" s="68" t="s">
        <v>4</v>
      </c>
      <c r="G110" s="70" t="s">
        <v>10</v>
      </c>
      <c r="H110" s="46">
        <v>31401</v>
      </c>
      <c r="I110" s="79" t="s">
        <v>130</v>
      </c>
      <c r="J110" s="80"/>
      <c r="K110" s="102" t="s">
        <v>130</v>
      </c>
      <c r="L110" s="81"/>
      <c r="M110" s="46"/>
      <c r="N110" s="41" t="s">
        <v>127</v>
      </c>
      <c r="O110" s="82">
        <f t="shared" si="5"/>
        <v>1</v>
      </c>
      <c r="P110" s="99">
        <v>1</v>
      </c>
      <c r="Q110" s="83" t="s">
        <v>113</v>
      </c>
      <c r="R110" s="99">
        <v>987</v>
      </c>
      <c r="S110" s="82">
        <v>1</v>
      </c>
    </row>
    <row r="111" spans="1:19">
      <c r="A111" s="43" t="s">
        <v>54</v>
      </c>
      <c r="B111" s="43" t="s">
        <v>109</v>
      </c>
      <c r="C111" s="43" t="s">
        <v>109</v>
      </c>
      <c r="D111" s="68" t="s">
        <v>4</v>
      </c>
      <c r="E111" s="78" t="s">
        <v>131</v>
      </c>
      <c r="F111" s="68" t="s">
        <v>132</v>
      </c>
      <c r="G111" s="70" t="s">
        <v>6</v>
      </c>
      <c r="H111" s="46">
        <v>31801</v>
      </c>
      <c r="I111" s="79" t="s">
        <v>126</v>
      </c>
      <c r="J111" s="80"/>
      <c r="K111" s="102" t="s">
        <v>126</v>
      </c>
      <c r="L111" s="81"/>
      <c r="M111" s="46"/>
      <c r="N111" s="41" t="s">
        <v>127</v>
      </c>
      <c r="O111" s="82">
        <f t="shared" si="5"/>
        <v>1</v>
      </c>
      <c r="P111" s="99">
        <v>1</v>
      </c>
      <c r="Q111" s="83" t="s">
        <v>113</v>
      </c>
      <c r="R111" s="99">
        <v>1250</v>
      </c>
      <c r="S111" s="82">
        <v>1</v>
      </c>
    </row>
    <row r="112" spans="1:19" ht="27.6">
      <c r="A112" s="43" t="s">
        <v>54</v>
      </c>
      <c r="B112" s="43" t="s">
        <v>109</v>
      </c>
      <c r="C112" s="43" t="s">
        <v>109</v>
      </c>
      <c r="D112" s="68" t="s">
        <v>4</v>
      </c>
      <c r="E112" s="78" t="s">
        <v>18</v>
      </c>
      <c r="F112" s="68" t="s">
        <v>19</v>
      </c>
      <c r="G112" s="70" t="s">
        <v>6</v>
      </c>
      <c r="H112" s="46">
        <v>21101</v>
      </c>
      <c r="I112" s="79" t="s">
        <v>43</v>
      </c>
      <c r="J112" s="80" t="s">
        <v>133</v>
      </c>
      <c r="K112" s="102" t="s">
        <v>134</v>
      </c>
      <c r="L112" s="81"/>
      <c r="M112" s="46"/>
      <c r="N112" s="41" t="s">
        <v>55</v>
      </c>
      <c r="O112" s="82">
        <f t="shared" si="5"/>
        <v>1</v>
      </c>
      <c r="P112" s="99">
        <v>15.32</v>
      </c>
      <c r="Q112" s="83" t="s">
        <v>113</v>
      </c>
      <c r="R112" s="99">
        <v>766</v>
      </c>
      <c r="S112" s="82">
        <v>1</v>
      </c>
    </row>
    <row r="113" spans="1:19">
      <c r="A113" s="43" t="s">
        <v>54</v>
      </c>
      <c r="B113" s="43" t="s">
        <v>109</v>
      </c>
      <c r="C113" s="43" t="s">
        <v>109</v>
      </c>
      <c r="D113" s="68" t="s">
        <v>4</v>
      </c>
      <c r="E113" s="78" t="s">
        <v>18</v>
      </c>
      <c r="F113" s="68" t="s">
        <v>19</v>
      </c>
      <c r="G113" s="70" t="s">
        <v>6</v>
      </c>
      <c r="H113" s="46">
        <v>31801</v>
      </c>
      <c r="I113" s="79" t="s">
        <v>126</v>
      </c>
      <c r="J113" s="80"/>
      <c r="K113" s="102" t="s">
        <v>126</v>
      </c>
      <c r="L113" s="81"/>
      <c r="M113" s="46"/>
      <c r="N113" s="41" t="s">
        <v>127</v>
      </c>
      <c r="O113" s="82">
        <f t="shared" si="5"/>
        <v>1</v>
      </c>
      <c r="P113" s="99">
        <v>1</v>
      </c>
      <c r="Q113" s="83" t="s">
        <v>113</v>
      </c>
      <c r="R113" s="99">
        <v>1250</v>
      </c>
      <c r="S113" s="82">
        <v>1</v>
      </c>
    </row>
    <row r="114" spans="1:19">
      <c r="A114" s="43" t="s">
        <v>54</v>
      </c>
      <c r="B114" s="43" t="s">
        <v>109</v>
      </c>
      <c r="C114" s="43" t="s">
        <v>109</v>
      </c>
      <c r="D114" s="68" t="s">
        <v>4</v>
      </c>
      <c r="E114" s="78" t="s">
        <v>17</v>
      </c>
      <c r="F114" s="68" t="s">
        <v>20</v>
      </c>
      <c r="G114" s="70" t="s">
        <v>6</v>
      </c>
      <c r="H114" s="46">
        <v>31801</v>
      </c>
      <c r="I114" s="79" t="s">
        <v>126</v>
      </c>
      <c r="J114" s="80"/>
      <c r="K114" s="102" t="s">
        <v>126</v>
      </c>
      <c r="L114" s="81"/>
      <c r="M114" s="46"/>
      <c r="N114" s="41" t="s">
        <v>127</v>
      </c>
      <c r="O114" s="82">
        <f t="shared" si="5"/>
        <v>1</v>
      </c>
      <c r="P114" s="99">
        <v>1</v>
      </c>
      <c r="Q114" s="83" t="s">
        <v>113</v>
      </c>
      <c r="R114" s="99">
        <v>1250</v>
      </c>
      <c r="S114" s="82">
        <v>1</v>
      </c>
    </row>
    <row r="115" spans="1:19" ht="69">
      <c r="A115" s="43" t="s">
        <v>54</v>
      </c>
      <c r="B115" s="43" t="s">
        <v>109</v>
      </c>
      <c r="C115" s="43" t="s">
        <v>109</v>
      </c>
      <c r="D115" s="68" t="s">
        <v>4</v>
      </c>
      <c r="E115" s="78" t="s">
        <v>17</v>
      </c>
      <c r="F115" s="68" t="s">
        <v>20</v>
      </c>
      <c r="G115" s="70" t="s">
        <v>135</v>
      </c>
      <c r="H115" s="46">
        <v>26102</v>
      </c>
      <c r="I115" s="79" t="s">
        <v>136</v>
      </c>
      <c r="J115" s="80"/>
      <c r="K115" s="102" t="s">
        <v>137</v>
      </c>
      <c r="L115" s="81"/>
      <c r="M115" s="46"/>
      <c r="N115" s="41" t="s">
        <v>127</v>
      </c>
      <c r="O115" s="82">
        <f t="shared" si="5"/>
        <v>1</v>
      </c>
      <c r="P115" s="99">
        <v>1</v>
      </c>
      <c r="Q115" s="83" t="s">
        <v>113</v>
      </c>
      <c r="R115" s="99">
        <v>2550</v>
      </c>
      <c r="S115" s="82">
        <v>1</v>
      </c>
    </row>
    <row r="116" spans="1:19" ht="27.6">
      <c r="A116" s="43" t="s">
        <v>54</v>
      </c>
      <c r="B116" s="43" t="s">
        <v>109</v>
      </c>
      <c r="C116" s="43" t="s">
        <v>109</v>
      </c>
      <c r="D116" s="68" t="s">
        <v>4</v>
      </c>
      <c r="E116" s="78" t="s">
        <v>138</v>
      </c>
      <c r="F116" s="68" t="s">
        <v>139</v>
      </c>
      <c r="G116" s="70" t="s">
        <v>6</v>
      </c>
      <c r="H116" s="46">
        <v>21101</v>
      </c>
      <c r="I116" s="79" t="s">
        <v>43</v>
      </c>
      <c r="J116" s="80" t="s">
        <v>133</v>
      </c>
      <c r="K116" s="102" t="s">
        <v>134</v>
      </c>
      <c r="L116" s="81"/>
      <c r="M116" s="46"/>
      <c r="N116" s="41" t="s">
        <v>55</v>
      </c>
      <c r="O116" s="82">
        <f t="shared" si="5"/>
        <v>10</v>
      </c>
      <c r="P116" s="99">
        <v>15.32</v>
      </c>
      <c r="Q116" s="83" t="s">
        <v>113</v>
      </c>
      <c r="R116" s="99">
        <f t="shared" ref="R116:R118" si="6">O116*P116</f>
        <v>153.19999999999999</v>
      </c>
      <c r="S116" s="82">
        <v>10</v>
      </c>
    </row>
    <row r="117" spans="1:19" ht="27.6">
      <c r="A117" s="43" t="s">
        <v>54</v>
      </c>
      <c r="B117" s="43" t="s">
        <v>109</v>
      </c>
      <c r="C117" s="43" t="s">
        <v>109</v>
      </c>
      <c r="D117" s="68" t="s">
        <v>4</v>
      </c>
      <c r="E117" s="78" t="s">
        <v>5</v>
      </c>
      <c r="F117" s="68" t="s">
        <v>140</v>
      </c>
      <c r="G117" s="70" t="s">
        <v>6</v>
      </c>
      <c r="H117" s="46">
        <v>25401</v>
      </c>
      <c r="I117" s="79" t="s">
        <v>141</v>
      </c>
      <c r="J117" s="80" t="s">
        <v>58</v>
      </c>
      <c r="K117" s="102" t="s">
        <v>59</v>
      </c>
      <c r="L117" s="81"/>
      <c r="M117" s="46"/>
      <c r="N117" s="41" t="s">
        <v>55</v>
      </c>
      <c r="O117" s="82">
        <f t="shared" si="5"/>
        <v>150</v>
      </c>
      <c r="P117" s="99">
        <v>8.49</v>
      </c>
      <c r="Q117" s="83" t="s">
        <v>113</v>
      </c>
      <c r="R117" s="99">
        <f t="shared" si="6"/>
        <v>1273.5</v>
      </c>
      <c r="S117" s="82">
        <v>150</v>
      </c>
    </row>
    <row r="118" spans="1:19" ht="27.6">
      <c r="A118" s="43" t="s">
        <v>54</v>
      </c>
      <c r="B118" s="43" t="s">
        <v>109</v>
      </c>
      <c r="C118" s="43" t="s">
        <v>109</v>
      </c>
      <c r="D118" s="68" t="s">
        <v>4</v>
      </c>
      <c r="E118" s="78" t="s">
        <v>5</v>
      </c>
      <c r="F118" s="68" t="s">
        <v>140</v>
      </c>
      <c r="G118" s="70" t="s">
        <v>6</v>
      </c>
      <c r="H118" s="46">
        <v>25401</v>
      </c>
      <c r="I118" s="79" t="s">
        <v>141</v>
      </c>
      <c r="J118" s="80" t="s">
        <v>142</v>
      </c>
      <c r="K118" s="102" t="s">
        <v>59</v>
      </c>
      <c r="L118" s="81"/>
      <c r="M118" s="46"/>
      <c r="N118" s="41" t="s">
        <v>112</v>
      </c>
      <c r="O118" s="82">
        <f t="shared" si="5"/>
        <v>30</v>
      </c>
      <c r="P118" s="99">
        <v>69.989999999999995</v>
      </c>
      <c r="Q118" s="83" t="s">
        <v>113</v>
      </c>
      <c r="R118" s="99">
        <f t="shared" si="6"/>
        <v>2099.6999999999998</v>
      </c>
      <c r="S118" s="82">
        <v>30</v>
      </c>
    </row>
    <row r="119" spans="1:19" ht="41.4">
      <c r="A119" s="43" t="s">
        <v>54</v>
      </c>
      <c r="B119" s="44" t="s">
        <v>143</v>
      </c>
      <c r="C119" s="44" t="s">
        <v>143</v>
      </c>
      <c r="D119" s="38" t="s">
        <v>4</v>
      </c>
      <c r="E119" s="39" t="s">
        <v>144</v>
      </c>
      <c r="F119" s="38" t="s">
        <v>4</v>
      </c>
      <c r="G119" s="39" t="s">
        <v>6</v>
      </c>
      <c r="H119" s="75">
        <v>35801</v>
      </c>
      <c r="I119" s="40" t="s">
        <v>145</v>
      </c>
      <c r="J119" s="90"/>
      <c r="K119" s="126" t="s">
        <v>146</v>
      </c>
      <c r="L119" s="86"/>
      <c r="M119" s="55"/>
      <c r="N119" s="91" t="s">
        <v>127</v>
      </c>
      <c r="O119" s="92">
        <v>1</v>
      </c>
      <c r="P119" s="135">
        <v>168</v>
      </c>
      <c r="Q119" s="88" t="s">
        <v>107</v>
      </c>
      <c r="R119" s="93">
        <f t="shared" ref="R119:R123" si="7">SUM(O119*P119)</f>
        <v>168</v>
      </c>
      <c r="S119" s="94">
        <v>1</v>
      </c>
    </row>
    <row r="120" spans="1:19" ht="27.6">
      <c r="A120" s="43" t="s">
        <v>54</v>
      </c>
      <c r="B120" s="44" t="s">
        <v>143</v>
      </c>
      <c r="C120" s="44" t="s">
        <v>143</v>
      </c>
      <c r="D120" s="38" t="s">
        <v>4</v>
      </c>
      <c r="E120" s="39" t="s">
        <v>17</v>
      </c>
      <c r="F120" s="38" t="s">
        <v>22</v>
      </c>
      <c r="G120" s="39" t="s">
        <v>23</v>
      </c>
      <c r="H120" s="75">
        <v>25401</v>
      </c>
      <c r="I120" s="40" t="s">
        <v>147</v>
      </c>
      <c r="J120" s="90" t="s">
        <v>148</v>
      </c>
      <c r="K120" s="127" t="s">
        <v>149</v>
      </c>
      <c r="L120" s="86"/>
      <c r="M120" s="55"/>
      <c r="N120" s="91" t="s">
        <v>55</v>
      </c>
      <c r="O120" s="92">
        <v>25</v>
      </c>
      <c r="P120" s="135">
        <v>9</v>
      </c>
      <c r="Q120" s="88" t="s">
        <v>107</v>
      </c>
      <c r="R120" s="93">
        <f t="shared" si="7"/>
        <v>225</v>
      </c>
      <c r="S120" s="94">
        <v>25</v>
      </c>
    </row>
    <row r="121" spans="1:19" ht="27.6">
      <c r="A121" s="43" t="s">
        <v>54</v>
      </c>
      <c r="B121" s="44" t="s">
        <v>143</v>
      </c>
      <c r="C121" s="44" t="s">
        <v>143</v>
      </c>
      <c r="D121" s="38" t="s">
        <v>4</v>
      </c>
      <c r="E121" s="39" t="s">
        <v>17</v>
      </c>
      <c r="F121" s="38" t="s">
        <v>22</v>
      </c>
      <c r="G121" s="39" t="s">
        <v>23</v>
      </c>
      <c r="H121" s="75">
        <v>25401</v>
      </c>
      <c r="I121" s="40" t="s">
        <v>147</v>
      </c>
      <c r="J121" s="90" t="s">
        <v>150</v>
      </c>
      <c r="K121" s="127" t="s">
        <v>151</v>
      </c>
      <c r="L121" s="86"/>
      <c r="M121" s="55"/>
      <c r="N121" s="91" t="s">
        <v>152</v>
      </c>
      <c r="O121" s="92">
        <v>8</v>
      </c>
      <c r="P121" s="135">
        <v>275</v>
      </c>
      <c r="Q121" s="88" t="s">
        <v>107</v>
      </c>
      <c r="R121" s="93">
        <f t="shared" ref="R121" si="8">SUM(O121*P121)</f>
        <v>2200</v>
      </c>
      <c r="S121" s="94">
        <v>8</v>
      </c>
    </row>
    <row r="122" spans="1:19" ht="55.2">
      <c r="A122" s="43" t="s">
        <v>54</v>
      </c>
      <c r="B122" s="44" t="s">
        <v>143</v>
      </c>
      <c r="C122" s="44" t="s">
        <v>143</v>
      </c>
      <c r="D122" s="38" t="s">
        <v>4</v>
      </c>
      <c r="E122" s="39" t="s">
        <v>17</v>
      </c>
      <c r="F122" s="38" t="s">
        <v>22</v>
      </c>
      <c r="G122" s="39" t="s">
        <v>24</v>
      </c>
      <c r="H122" s="75">
        <v>29401</v>
      </c>
      <c r="I122" s="40" t="s">
        <v>153</v>
      </c>
      <c r="J122" s="90" t="s">
        <v>154</v>
      </c>
      <c r="K122" s="127" t="s">
        <v>155</v>
      </c>
      <c r="L122" s="86"/>
      <c r="M122" s="55"/>
      <c r="N122" s="95" t="s">
        <v>55</v>
      </c>
      <c r="O122" s="92">
        <v>4</v>
      </c>
      <c r="P122" s="135">
        <v>197.2</v>
      </c>
      <c r="Q122" s="88" t="s">
        <v>107</v>
      </c>
      <c r="R122" s="93">
        <f t="shared" si="7"/>
        <v>788.8</v>
      </c>
      <c r="S122" s="94">
        <v>4</v>
      </c>
    </row>
    <row r="123" spans="1:19" ht="55.2">
      <c r="A123" s="43" t="s">
        <v>54</v>
      </c>
      <c r="B123" s="44" t="s">
        <v>143</v>
      </c>
      <c r="C123" s="44" t="s">
        <v>143</v>
      </c>
      <c r="D123" s="38" t="s">
        <v>4</v>
      </c>
      <c r="E123" s="39" t="s">
        <v>17</v>
      </c>
      <c r="F123" s="38" t="s">
        <v>22</v>
      </c>
      <c r="G123" s="39" t="s">
        <v>24</v>
      </c>
      <c r="H123" s="75">
        <v>29401</v>
      </c>
      <c r="I123" s="40" t="s">
        <v>153</v>
      </c>
      <c r="J123" s="90" t="s">
        <v>156</v>
      </c>
      <c r="K123" s="127" t="s">
        <v>157</v>
      </c>
      <c r="L123" s="86"/>
      <c r="M123" s="55"/>
      <c r="N123" s="52" t="s">
        <v>55</v>
      </c>
      <c r="O123" s="92">
        <v>4</v>
      </c>
      <c r="P123" s="135">
        <v>116</v>
      </c>
      <c r="Q123" s="88" t="s">
        <v>107</v>
      </c>
      <c r="R123" s="93">
        <f t="shared" si="7"/>
        <v>464</v>
      </c>
      <c r="S123" s="94">
        <v>4</v>
      </c>
    </row>
    <row r="124" spans="1:19" ht="27.6">
      <c r="A124" s="43" t="s">
        <v>54</v>
      </c>
      <c r="B124" s="43" t="s">
        <v>158</v>
      </c>
      <c r="C124" s="43" t="s">
        <v>158</v>
      </c>
      <c r="D124" s="68" t="s">
        <v>4</v>
      </c>
      <c r="E124" s="70" t="s">
        <v>5</v>
      </c>
      <c r="F124" s="68" t="s">
        <v>4</v>
      </c>
      <c r="G124" s="70" t="s">
        <v>6</v>
      </c>
      <c r="H124" s="46">
        <v>21101</v>
      </c>
      <c r="I124" s="79" t="s">
        <v>43</v>
      </c>
      <c r="J124" s="77" t="s">
        <v>159</v>
      </c>
      <c r="K124" s="128" t="s">
        <v>160</v>
      </c>
      <c r="L124" s="96"/>
      <c r="M124" s="97"/>
      <c r="N124" s="98" t="s">
        <v>161</v>
      </c>
      <c r="O124" s="82">
        <v>20</v>
      </c>
      <c r="P124" s="99">
        <v>99.8</v>
      </c>
      <c r="Q124" s="83" t="s">
        <v>107</v>
      </c>
      <c r="R124" s="99">
        <f>O124*P124</f>
        <v>1996</v>
      </c>
      <c r="S124" s="100">
        <v>20</v>
      </c>
    </row>
    <row r="125" spans="1:19" ht="27.6">
      <c r="A125" s="43" t="s">
        <v>54</v>
      </c>
      <c r="B125" s="43" t="s">
        <v>158</v>
      </c>
      <c r="C125" s="43" t="s">
        <v>158</v>
      </c>
      <c r="D125" s="68" t="s">
        <v>4</v>
      </c>
      <c r="E125" s="70" t="s">
        <v>5</v>
      </c>
      <c r="F125" s="68" t="s">
        <v>4</v>
      </c>
      <c r="G125" s="70" t="s">
        <v>6</v>
      </c>
      <c r="H125" s="46">
        <v>21101</v>
      </c>
      <c r="I125" s="79" t="s">
        <v>43</v>
      </c>
      <c r="J125" s="77" t="s">
        <v>162</v>
      </c>
      <c r="K125" s="128" t="s">
        <v>117</v>
      </c>
      <c r="L125" s="96"/>
      <c r="M125" s="97"/>
      <c r="N125" s="98" t="s">
        <v>161</v>
      </c>
      <c r="O125" s="82">
        <v>11</v>
      </c>
      <c r="P125" s="99">
        <v>84.38</v>
      </c>
      <c r="Q125" s="83" t="s">
        <v>107</v>
      </c>
      <c r="R125" s="99">
        <f t="shared" ref="R125:R127" si="9">SUM(O125*P125)</f>
        <v>928.18</v>
      </c>
      <c r="S125" s="100">
        <v>11</v>
      </c>
    </row>
    <row r="126" spans="1:19" ht="27.6">
      <c r="A126" s="43" t="s">
        <v>54</v>
      </c>
      <c r="B126" s="43" t="s">
        <v>158</v>
      </c>
      <c r="C126" s="43" t="s">
        <v>158</v>
      </c>
      <c r="D126" s="68" t="s">
        <v>4</v>
      </c>
      <c r="E126" s="70" t="s">
        <v>5</v>
      </c>
      <c r="F126" s="68" t="s">
        <v>4</v>
      </c>
      <c r="G126" s="70" t="s">
        <v>6</v>
      </c>
      <c r="H126" s="46">
        <v>21101</v>
      </c>
      <c r="I126" s="79" t="s">
        <v>43</v>
      </c>
      <c r="J126" s="77" t="s">
        <v>163</v>
      </c>
      <c r="K126" s="102" t="s">
        <v>164</v>
      </c>
      <c r="L126" s="96"/>
      <c r="M126" s="97"/>
      <c r="N126" s="80" t="s">
        <v>44</v>
      </c>
      <c r="O126" s="82">
        <v>3</v>
      </c>
      <c r="P126" s="99">
        <v>4.0999999999999996</v>
      </c>
      <c r="Q126" s="83" t="s">
        <v>107</v>
      </c>
      <c r="R126" s="99">
        <f t="shared" si="9"/>
        <v>12.299999999999999</v>
      </c>
      <c r="S126" s="100">
        <v>3</v>
      </c>
    </row>
    <row r="127" spans="1:19" ht="27.6">
      <c r="A127" s="43" t="s">
        <v>54</v>
      </c>
      <c r="B127" s="43" t="s">
        <v>158</v>
      </c>
      <c r="C127" s="43" t="s">
        <v>158</v>
      </c>
      <c r="D127" s="68" t="s">
        <v>4</v>
      </c>
      <c r="E127" s="70" t="s">
        <v>5</v>
      </c>
      <c r="F127" s="68" t="s">
        <v>4</v>
      </c>
      <c r="G127" s="70" t="s">
        <v>6</v>
      </c>
      <c r="H127" s="46">
        <v>21101</v>
      </c>
      <c r="I127" s="79" t="s">
        <v>43</v>
      </c>
      <c r="J127" s="77" t="s">
        <v>165</v>
      </c>
      <c r="K127" s="128" t="s">
        <v>166</v>
      </c>
      <c r="L127" s="96"/>
      <c r="M127" s="97"/>
      <c r="N127" s="98" t="s">
        <v>167</v>
      </c>
      <c r="O127" s="82">
        <v>1</v>
      </c>
      <c r="P127" s="99">
        <v>63.52</v>
      </c>
      <c r="Q127" s="83" t="s">
        <v>107</v>
      </c>
      <c r="R127" s="99">
        <f t="shared" si="9"/>
        <v>63.52</v>
      </c>
      <c r="S127" s="100">
        <v>1</v>
      </c>
    </row>
    <row r="128" spans="1:19" ht="27.6">
      <c r="A128" s="43" t="s">
        <v>54</v>
      </c>
      <c r="B128" s="43" t="s">
        <v>158</v>
      </c>
      <c r="C128" s="43" t="s">
        <v>158</v>
      </c>
      <c r="D128" s="68" t="s">
        <v>4</v>
      </c>
      <c r="E128" s="70" t="s">
        <v>5</v>
      </c>
      <c r="F128" s="68" t="s">
        <v>4</v>
      </c>
      <c r="G128" s="70" t="s">
        <v>6</v>
      </c>
      <c r="H128" s="46">
        <v>21401</v>
      </c>
      <c r="I128" s="101" t="s">
        <v>168</v>
      </c>
      <c r="J128" s="46" t="s">
        <v>169</v>
      </c>
      <c r="K128" s="102" t="s">
        <v>170</v>
      </c>
      <c r="L128" s="81"/>
      <c r="M128" s="46"/>
      <c r="N128" s="80" t="s">
        <v>167</v>
      </c>
      <c r="O128" s="82">
        <v>2</v>
      </c>
      <c r="P128" s="99">
        <v>1000</v>
      </c>
      <c r="Q128" s="83" t="s">
        <v>107</v>
      </c>
      <c r="R128" s="99">
        <v>2000</v>
      </c>
      <c r="S128" s="100">
        <v>1</v>
      </c>
    </row>
    <row r="129" spans="1:19" ht="55.2">
      <c r="A129" s="43" t="s">
        <v>54</v>
      </c>
      <c r="B129" s="43" t="s">
        <v>158</v>
      </c>
      <c r="C129" s="43" t="s">
        <v>158</v>
      </c>
      <c r="D129" s="68" t="s">
        <v>4</v>
      </c>
      <c r="E129" s="70" t="s">
        <v>5</v>
      </c>
      <c r="F129" s="68" t="s">
        <v>4</v>
      </c>
      <c r="G129" s="70" t="s">
        <v>6</v>
      </c>
      <c r="H129" s="60">
        <v>22104</v>
      </c>
      <c r="I129" s="103" t="s">
        <v>8</v>
      </c>
      <c r="J129" s="77" t="s">
        <v>171</v>
      </c>
      <c r="K129" s="102" t="s">
        <v>172</v>
      </c>
      <c r="L129" s="81"/>
      <c r="M129" s="46"/>
      <c r="N129" s="80" t="s">
        <v>44</v>
      </c>
      <c r="O129" s="82">
        <v>10</v>
      </c>
      <c r="P129" s="99">
        <v>15</v>
      </c>
      <c r="Q129" s="83" t="s">
        <v>107</v>
      </c>
      <c r="R129" s="99">
        <v>600</v>
      </c>
      <c r="S129" s="100">
        <v>15</v>
      </c>
    </row>
    <row r="130" spans="1:19" ht="55.2">
      <c r="A130" s="43" t="s">
        <v>54</v>
      </c>
      <c r="B130" s="43" t="s">
        <v>158</v>
      </c>
      <c r="C130" s="43" t="s">
        <v>158</v>
      </c>
      <c r="D130" s="68" t="s">
        <v>4</v>
      </c>
      <c r="E130" s="70" t="s">
        <v>5</v>
      </c>
      <c r="F130" s="68" t="s">
        <v>4</v>
      </c>
      <c r="G130" s="70" t="s">
        <v>6</v>
      </c>
      <c r="H130" s="60">
        <v>22104</v>
      </c>
      <c r="I130" s="103" t="s">
        <v>8</v>
      </c>
      <c r="J130" s="77" t="s">
        <v>173</v>
      </c>
      <c r="K130" s="102" t="s">
        <v>174</v>
      </c>
      <c r="L130" s="81"/>
      <c r="M130" s="46"/>
      <c r="N130" s="80" t="s">
        <v>44</v>
      </c>
      <c r="O130" s="82">
        <v>4</v>
      </c>
      <c r="P130" s="99">
        <v>180</v>
      </c>
      <c r="Q130" s="83" t="s">
        <v>107</v>
      </c>
      <c r="R130" s="99">
        <f>O130*P130</f>
        <v>720</v>
      </c>
      <c r="S130" s="100">
        <v>4</v>
      </c>
    </row>
    <row r="131" spans="1:19" ht="55.2">
      <c r="A131" s="43" t="s">
        <v>54</v>
      </c>
      <c r="B131" s="43" t="s">
        <v>158</v>
      </c>
      <c r="C131" s="43" t="s">
        <v>158</v>
      </c>
      <c r="D131" s="68" t="s">
        <v>4</v>
      </c>
      <c r="E131" s="70" t="s">
        <v>5</v>
      </c>
      <c r="F131" s="68" t="s">
        <v>4</v>
      </c>
      <c r="G131" s="70" t="s">
        <v>6</v>
      </c>
      <c r="H131" s="60">
        <v>22104</v>
      </c>
      <c r="I131" s="103" t="s">
        <v>8</v>
      </c>
      <c r="J131" s="77" t="s">
        <v>175</v>
      </c>
      <c r="K131" s="102" t="s">
        <v>176</v>
      </c>
      <c r="L131" s="81"/>
      <c r="M131" s="46"/>
      <c r="N131" s="80" t="s">
        <v>177</v>
      </c>
      <c r="O131" s="104">
        <v>5</v>
      </c>
      <c r="P131" s="99">
        <v>30.6</v>
      </c>
      <c r="Q131" s="83" t="s">
        <v>107</v>
      </c>
      <c r="R131" s="99">
        <v>153</v>
      </c>
      <c r="S131" s="100">
        <v>5</v>
      </c>
    </row>
    <row r="132" spans="1:19" ht="41.4">
      <c r="A132" s="43" t="s">
        <v>54</v>
      </c>
      <c r="B132" s="43" t="s">
        <v>158</v>
      </c>
      <c r="C132" s="43" t="s">
        <v>158</v>
      </c>
      <c r="D132" s="105" t="s">
        <v>4</v>
      </c>
      <c r="E132" s="106" t="s">
        <v>5</v>
      </c>
      <c r="F132" s="107">
        <v>119</v>
      </c>
      <c r="G132" s="105" t="s">
        <v>23</v>
      </c>
      <c r="H132" s="73">
        <v>21401</v>
      </c>
      <c r="I132" s="103" t="s">
        <v>21</v>
      </c>
      <c r="J132" s="77" t="s">
        <v>178</v>
      </c>
      <c r="K132" s="129" t="s">
        <v>179</v>
      </c>
      <c r="L132" s="81"/>
      <c r="M132" s="46"/>
      <c r="N132" s="105" t="s">
        <v>180</v>
      </c>
      <c r="O132" s="82">
        <v>2</v>
      </c>
      <c r="P132" s="99">
        <v>35</v>
      </c>
      <c r="Q132" s="83" t="s">
        <v>107</v>
      </c>
      <c r="R132" s="99">
        <v>70</v>
      </c>
      <c r="S132" s="100">
        <v>2</v>
      </c>
    </row>
    <row r="133" spans="1:19" ht="27.6">
      <c r="A133" s="43" t="s">
        <v>54</v>
      </c>
      <c r="B133" s="43" t="s">
        <v>158</v>
      </c>
      <c r="C133" s="43" t="s">
        <v>158</v>
      </c>
      <c r="D133" s="105" t="s">
        <v>4</v>
      </c>
      <c r="E133" s="60" t="s">
        <v>5</v>
      </c>
      <c r="F133" s="107">
        <v>119</v>
      </c>
      <c r="G133" s="105" t="s">
        <v>23</v>
      </c>
      <c r="H133" s="73">
        <v>25401</v>
      </c>
      <c r="I133" s="103" t="s">
        <v>21</v>
      </c>
      <c r="J133" s="77" t="s">
        <v>181</v>
      </c>
      <c r="K133" s="129" t="s">
        <v>182</v>
      </c>
      <c r="L133" s="81"/>
      <c r="M133" s="46"/>
      <c r="N133" s="105" t="s">
        <v>183</v>
      </c>
      <c r="O133" s="82">
        <v>31</v>
      </c>
      <c r="P133" s="136">
        <v>305.64999999999998</v>
      </c>
      <c r="Q133" s="83" t="s">
        <v>107</v>
      </c>
      <c r="R133" s="99">
        <v>9475.32</v>
      </c>
      <c r="S133" s="106">
        <v>31</v>
      </c>
    </row>
    <row r="134" spans="1:19">
      <c r="A134" s="43" t="s">
        <v>54</v>
      </c>
      <c r="B134" s="43" t="s">
        <v>158</v>
      </c>
      <c r="C134" s="43" t="s">
        <v>158</v>
      </c>
      <c r="D134" s="68" t="s">
        <v>4</v>
      </c>
      <c r="E134" s="70" t="s">
        <v>5</v>
      </c>
      <c r="F134" s="68" t="s">
        <v>4</v>
      </c>
      <c r="G134" s="70" t="s">
        <v>6</v>
      </c>
      <c r="H134" s="74">
        <v>31801</v>
      </c>
      <c r="I134" s="103" t="s">
        <v>11</v>
      </c>
      <c r="J134" s="108"/>
      <c r="K134" s="130" t="s">
        <v>51</v>
      </c>
      <c r="L134" s="109"/>
      <c r="M134" s="109"/>
      <c r="N134" s="60" t="s">
        <v>127</v>
      </c>
      <c r="O134" s="110">
        <v>1</v>
      </c>
      <c r="P134" s="99">
        <v>0</v>
      </c>
      <c r="Q134" s="83" t="s">
        <v>107</v>
      </c>
      <c r="R134" s="111">
        <v>180</v>
      </c>
      <c r="S134" s="112">
        <v>180</v>
      </c>
    </row>
    <row r="135" spans="1:19">
      <c r="A135" s="43" t="s">
        <v>54</v>
      </c>
      <c r="B135" s="43" t="s">
        <v>158</v>
      </c>
      <c r="C135" s="43" t="s">
        <v>158</v>
      </c>
      <c r="D135" s="68" t="s">
        <v>4</v>
      </c>
      <c r="E135" s="70" t="s">
        <v>5</v>
      </c>
      <c r="F135" s="68" t="s">
        <v>4</v>
      </c>
      <c r="G135" s="70" t="s">
        <v>6</v>
      </c>
      <c r="H135" s="74">
        <v>33602</v>
      </c>
      <c r="I135" s="103" t="s">
        <v>184</v>
      </c>
      <c r="J135" s="108"/>
      <c r="K135" s="130" t="s">
        <v>51</v>
      </c>
      <c r="L135" s="109"/>
      <c r="M135" s="109"/>
      <c r="N135" s="60" t="s">
        <v>127</v>
      </c>
      <c r="O135" s="82">
        <v>1</v>
      </c>
      <c r="P135" s="99"/>
      <c r="Q135" s="83" t="s">
        <v>107</v>
      </c>
      <c r="R135" s="99">
        <f>378+617.83</f>
        <v>995.83</v>
      </c>
      <c r="S135" s="112">
        <v>995.83</v>
      </c>
    </row>
    <row r="136" spans="1:19">
      <c r="A136" s="43" t="s">
        <v>54</v>
      </c>
      <c r="B136" s="43" t="s">
        <v>158</v>
      </c>
      <c r="C136" s="43" t="s">
        <v>158</v>
      </c>
      <c r="D136" s="68" t="s">
        <v>4</v>
      </c>
      <c r="E136" s="70" t="s">
        <v>5</v>
      </c>
      <c r="F136" s="68" t="s">
        <v>4</v>
      </c>
      <c r="G136" s="70" t="s">
        <v>10</v>
      </c>
      <c r="H136" s="74">
        <v>31301</v>
      </c>
      <c r="I136" s="103" t="s">
        <v>185</v>
      </c>
      <c r="J136" s="108"/>
      <c r="K136" s="130" t="s">
        <v>51</v>
      </c>
      <c r="L136" s="109"/>
      <c r="M136" s="109"/>
      <c r="N136" s="60" t="s">
        <v>127</v>
      </c>
      <c r="O136" s="82">
        <v>1</v>
      </c>
      <c r="P136" s="99"/>
      <c r="Q136" s="83" t="s">
        <v>107</v>
      </c>
      <c r="R136" s="99">
        <v>46.54</v>
      </c>
      <c r="S136" s="112">
        <v>46.54</v>
      </c>
    </row>
    <row r="137" spans="1:19" ht="27.6">
      <c r="A137" s="43" t="s">
        <v>54</v>
      </c>
      <c r="B137" s="43" t="s">
        <v>158</v>
      </c>
      <c r="C137" s="43" t="s">
        <v>158</v>
      </c>
      <c r="D137" s="68" t="s">
        <v>4</v>
      </c>
      <c r="E137" s="70" t="s">
        <v>5</v>
      </c>
      <c r="F137" s="68" t="s">
        <v>4</v>
      </c>
      <c r="G137" s="70" t="s">
        <v>10</v>
      </c>
      <c r="H137" s="74">
        <v>35801</v>
      </c>
      <c r="I137" s="103" t="s">
        <v>186</v>
      </c>
      <c r="J137" s="108"/>
      <c r="K137" s="130" t="s">
        <v>51</v>
      </c>
      <c r="L137" s="109"/>
      <c r="M137" s="109"/>
      <c r="N137" s="60" t="s">
        <v>127</v>
      </c>
      <c r="O137" s="82">
        <v>1</v>
      </c>
      <c r="P137" s="99"/>
      <c r="Q137" s="83" t="s">
        <v>107</v>
      </c>
      <c r="R137" s="99">
        <v>1531.46</v>
      </c>
      <c r="S137" s="112">
        <v>1</v>
      </c>
    </row>
    <row r="138" spans="1:19" ht="27.6">
      <c r="A138" s="43" t="s">
        <v>54</v>
      </c>
      <c r="B138" s="43" t="s">
        <v>158</v>
      </c>
      <c r="C138" s="43" t="s">
        <v>158</v>
      </c>
      <c r="D138" s="68" t="s">
        <v>4</v>
      </c>
      <c r="E138" s="70" t="s">
        <v>5</v>
      </c>
      <c r="F138" s="68" t="s">
        <v>4</v>
      </c>
      <c r="G138" s="70" t="s">
        <v>10</v>
      </c>
      <c r="H138" s="74">
        <v>35901</v>
      </c>
      <c r="I138" s="103" t="s">
        <v>187</v>
      </c>
      <c r="J138" s="46"/>
      <c r="K138" s="130" t="s">
        <v>51</v>
      </c>
      <c r="L138" s="109"/>
      <c r="M138" s="109"/>
      <c r="N138" s="60" t="s">
        <v>127</v>
      </c>
      <c r="O138" s="82">
        <v>1</v>
      </c>
      <c r="P138" s="99"/>
      <c r="Q138" s="83" t="s">
        <v>107</v>
      </c>
      <c r="R138" s="99">
        <v>2640</v>
      </c>
      <c r="S138" s="112">
        <v>1</v>
      </c>
    </row>
    <row r="139" spans="1:19" ht="55.2">
      <c r="A139" s="43" t="s">
        <v>54</v>
      </c>
      <c r="B139" s="43" t="s">
        <v>158</v>
      </c>
      <c r="C139" s="43" t="s">
        <v>158</v>
      </c>
      <c r="D139" s="68" t="s">
        <v>4</v>
      </c>
      <c r="E139" s="70" t="s">
        <v>5</v>
      </c>
      <c r="F139" s="68" t="s">
        <v>4</v>
      </c>
      <c r="G139" s="70" t="s">
        <v>6</v>
      </c>
      <c r="H139" s="74">
        <v>35501</v>
      </c>
      <c r="I139" s="103" t="s">
        <v>14</v>
      </c>
      <c r="J139" s="46"/>
      <c r="K139" s="130" t="s">
        <v>51</v>
      </c>
      <c r="L139" s="109"/>
      <c r="M139" s="109"/>
      <c r="N139" s="60" t="s">
        <v>127</v>
      </c>
      <c r="O139" s="82">
        <v>1</v>
      </c>
      <c r="P139" s="99"/>
      <c r="Q139" s="83" t="s">
        <v>107</v>
      </c>
      <c r="R139" s="99">
        <v>1603.52</v>
      </c>
      <c r="S139" s="112">
        <v>1</v>
      </c>
    </row>
    <row r="140" spans="1:19" ht="41.4">
      <c r="A140" s="43" t="s">
        <v>54</v>
      </c>
      <c r="B140" s="43" t="s">
        <v>158</v>
      </c>
      <c r="C140" s="43" t="s">
        <v>158</v>
      </c>
      <c r="D140" s="78" t="s">
        <v>4</v>
      </c>
      <c r="E140" s="70" t="s">
        <v>17</v>
      </c>
      <c r="F140" s="78" t="s">
        <v>20</v>
      </c>
      <c r="G140" s="70" t="s">
        <v>135</v>
      </c>
      <c r="H140" s="46">
        <v>37501</v>
      </c>
      <c r="I140" s="113" t="s">
        <v>188</v>
      </c>
      <c r="J140" s="60"/>
      <c r="K140" s="131" t="s">
        <v>188</v>
      </c>
      <c r="L140" s="114"/>
      <c r="M140" s="115"/>
      <c r="N140" s="116"/>
      <c r="O140" s="117">
        <v>1</v>
      </c>
      <c r="P140" s="137"/>
      <c r="Q140" s="118" t="s">
        <v>107</v>
      </c>
      <c r="R140" s="137">
        <v>770</v>
      </c>
      <c r="S140" s="117">
        <v>1</v>
      </c>
    </row>
    <row r="141" spans="1:19" ht="27.6">
      <c r="A141" s="43" t="s">
        <v>54</v>
      </c>
      <c r="B141" s="43" t="s">
        <v>158</v>
      </c>
      <c r="C141" s="43" t="s">
        <v>158</v>
      </c>
      <c r="D141" s="78" t="s">
        <v>4</v>
      </c>
      <c r="E141" s="70" t="s">
        <v>17</v>
      </c>
      <c r="F141" s="78" t="s">
        <v>22</v>
      </c>
      <c r="G141" s="70" t="s">
        <v>24</v>
      </c>
      <c r="H141" s="46">
        <v>35801</v>
      </c>
      <c r="I141" s="113" t="s">
        <v>189</v>
      </c>
      <c r="J141" s="60"/>
      <c r="K141" s="131" t="s">
        <v>189</v>
      </c>
      <c r="L141" s="114"/>
      <c r="M141" s="115"/>
      <c r="N141" s="116" t="s">
        <v>127</v>
      </c>
      <c r="O141" s="117">
        <v>1</v>
      </c>
      <c r="P141" s="137"/>
      <c r="Q141" s="118" t="s">
        <v>107</v>
      </c>
      <c r="R141" s="137">
        <v>994.32</v>
      </c>
      <c r="S141" s="117">
        <v>1</v>
      </c>
    </row>
    <row r="142" spans="1:19" ht="27.6">
      <c r="A142" s="43" t="s">
        <v>54</v>
      </c>
      <c r="B142" s="43" t="s">
        <v>158</v>
      </c>
      <c r="C142" s="43" t="s">
        <v>158</v>
      </c>
      <c r="D142" s="78" t="s">
        <v>4</v>
      </c>
      <c r="E142" s="70" t="s">
        <v>17</v>
      </c>
      <c r="F142" s="78" t="s">
        <v>22</v>
      </c>
      <c r="G142" s="70" t="s">
        <v>24</v>
      </c>
      <c r="H142" s="46">
        <v>21101</v>
      </c>
      <c r="I142" s="113" t="s">
        <v>43</v>
      </c>
      <c r="J142" s="60" t="s">
        <v>159</v>
      </c>
      <c r="K142" s="132" t="s">
        <v>160</v>
      </c>
      <c r="L142" s="114"/>
      <c r="M142" s="115"/>
      <c r="N142" s="116" t="s">
        <v>161</v>
      </c>
      <c r="O142" s="117">
        <v>15</v>
      </c>
      <c r="P142" s="137">
        <v>99.8</v>
      </c>
      <c r="Q142" s="118" t="s">
        <v>107</v>
      </c>
      <c r="R142" s="137">
        <f>O142*P142</f>
        <v>1497</v>
      </c>
      <c r="S142" s="117">
        <v>15</v>
      </c>
    </row>
    <row r="143" spans="1:19" ht="27.6">
      <c r="A143" s="43" t="s">
        <v>54</v>
      </c>
      <c r="B143" s="43" t="s">
        <v>158</v>
      </c>
      <c r="C143" s="43" t="s">
        <v>158</v>
      </c>
      <c r="D143" s="78" t="s">
        <v>4</v>
      </c>
      <c r="E143" s="70" t="s">
        <v>17</v>
      </c>
      <c r="F143" s="78" t="s">
        <v>22</v>
      </c>
      <c r="G143" s="70" t="s">
        <v>24</v>
      </c>
      <c r="H143" s="46">
        <v>21101</v>
      </c>
      <c r="I143" s="113" t="s">
        <v>43</v>
      </c>
      <c r="J143" s="60" t="s">
        <v>162</v>
      </c>
      <c r="K143" s="132" t="s">
        <v>117</v>
      </c>
      <c r="L143" s="114"/>
      <c r="M143" s="115"/>
      <c r="N143" s="116" t="s">
        <v>161</v>
      </c>
      <c r="O143" s="117">
        <v>17</v>
      </c>
      <c r="P143" s="137">
        <v>84.38</v>
      </c>
      <c r="Q143" s="118" t="s">
        <v>107</v>
      </c>
      <c r="R143" s="137">
        <f>O143*P143</f>
        <v>1434.46</v>
      </c>
      <c r="S143" s="117">
        <v>17</v>
      </c>
    </row>
    <row r="144" spans="1:19" ht="27.6">
      <c r="A144" s="43" t="s">
        <v>54</v>
      </c>
      <c r="B144" s="43" t="s">
        <v>158</v>
      </c>
      <c r="C144" s="43" t="s">
        <v>158</v>
      </c>
      <c r="D144" s="68" t="s">
        <v>4</v>
      </c>
      <c r="E144" s="82" t="s">
        <v>17</v>
      </c>
      <c r="F144" s="68" t="s">
        <v>22</v>
      </c>
      <c r="G144" s="82" t="s">
        <v>24</v>
      </c>
      <c r="H144" s="67">
        <v>21101</v>
      </c>
      <c r="I144" s="113" t="s">
        <v>43</v>
      </c>
      <c r="J144" s="60" t="s">
        <v>119</v>
      </c>
      <c r="K144" s="119" t="s">
        <v>120</v>
      </c>
      <c r="L144" s="114"/>
      <c r="M144" s="115"/>
      <c r="N144" s="60" t="s">
        <v>112</v>
      </c>
      <c r="O144" s="110">
        <v>1</v>
      </c>
      <c r="P144" s="120">
        <v>61.03</v>
      </c>
      <c r="Q144" s="118" t="s">
        <v>107</v>
      </c>
      <c r="R144" s="137">
        <f t="shared" ref="R144" si="10">O144*P144</f>
        <v>61.03</v>
      </c>
      <c r="S144" s="117">
        <v>1</v>
      </c>
    </row>
    <row r="145" spans="1:19" ht="55.2">
      <c r="A145" s="43" t="s">
        <v>54</v>
      </c>
      <c r="B145" s="43" t="s">
        <v>158</v>
      </c>
      <c r="C145" s="43" t="s">
        <v>158</v>
      </c>
      <c r="D145" s="68" t="s">
        <v>4</v>
      </c>
      <c r="E145" s="82" t="s">
        <v>17</v>
      </c>
      <c r="F145" s="68" t="s">
        <v>20</v>
      </c>
      <c r="G145" s="82" t="s">
        <v>190</v>
      </c>
      <c r="H145" s="67" t="s">
        <v>191</v>
      </c>
      <c r="I145" s="113" t="s">
        <v>192</v>
      </c>
      <c r="J145" s="60" t="s">
        <v>193</v>
      </c>
      <c r="K145" s="121" t="s">
        <v>194</v>
      </c>
      <c r="L145" s="114"/>
      <c r="M145" s="115"/>
      <c r="N145" s="116"/>
      <c r="O145" s="110">
        <v>1</v>
      </c>
      <c r="P145" s="120"/>
      <c r="Q145" s="118" t="s">
        <v>107</v>
      </c>
      <c r="R145" s="137">
        <v>3770</v>
      </c>
      <c r="S145" s="117"/>
    </row>
    <row r="146" spans="1:19" ht="27.6">
      <c r="A146" s="43" t="s">
        <v>54</v>
      </c>
      <c r="B146" s="43" t="s">
        <v>158</v>
      </c>
      <c r="C146" s="43" t="s">
        <v>158</v>
      </c>
      <c r="D146" s="68" t="s">
        <v>4</v>
      </c>
      <c r="E146" s="82" t="s">
        <v>17</v>
      </c>
      <c r="F146" s="68" t="s">
        <v>22</v>
      </c>
      <c r="G146" s="82" t="s">
        <v>23</v>
      </c>
      <c r="H146" s="67" t="s">
        <v>195</v>
      </c>
      <c r="I146" s="113" t="s">
        <v>21</v>
      </c>
      <c r="J146" s="60" t="s">
        <v>181</v>
      </c>
      <c r="K146" s="121" t="s">
        <v>182</v>
      </c>
      <c r="L146" s="114"/>
      <c r="M146" s="115"/>
      <c r="N146" s="116" t="s">
        <v>183</v>
      </c>
      <c r="O146" s="110">
        <v>50</v>
      </c>
      <c r="P146" s="120">
        <v>300</v>
      </c>
      <c r="Q146" s="118" t="s">
        <v>107</v>
      </c>
      <c r="R146" s="137">
        <v>15000</v>
      </c>
      <c r="S146" s="117">
        <v>50</v>
      </c>
    </row>
    <row r="147" spans="1:19" ht="27.6">
      <c r="A147" s="43" t="s">
        <v>54</v>
      </c>
      <c r="B147" s="43" t="s">
        <v>158</v>
      </c>
      <c r="C147" s="43" t="s">
        <v>158</v>
      </c>
      <c r="D147" s="68" t="s">
        <v>4</v>
      </c>
      <c r="E147" s="82" t="s">
        <v>17</v>
      </c>
      <c r="F147" s="68" t="s">
        <v>22</v>
      </c>
      <c r="G147" s="82" t="s">
        <v>23</v>
      </c>
      <c r="H147" s="67" t="s">
        <v>195</v>
      </c>
      <c r="I147" s="113" t="s">
        <v>21</v>
      </c>
      <c r="J147" s="60" t="s">
        <v>196</v>
      </c>
      <c r="K147" s="121" t="s">
        <v>197</v>
      </c>
      <c r="L147" s="114"/>
      <c r="M147" s="115"/>
      <c r="N147" s="116" t="s">
        <v>198</v>
      </c>
      <c r="O147" s="110">
        <v>40</v>
      </c>
      <c r="P147" s="120">
        <v>52.06</v>
      </c>
      <c r="Q147" s="118" t="s">
        <v>107</v>
      </c>
      <c r="R147" s="137">
        <v>2082</v>
      </c>
      <c r="S147" s="117">
        <v>40</v>
      </c>
    </row>
    <row r="148" spans="1:19" ht="41.4">
      <c r="A148" s="43" t="s">
        <v>54</v>
      </c>
      <c r="B148" s="43" t="s">
        <v>158</v>
      </c>
      <c r="C148" s="43" t="s">
        <v>158</v>
      </c>
      <c r="D148" s="68" t="s">
        <v>4</v>
      </c>
      <c r="E148" s="82" t="s">
        <v>17</v>
      </c>
      <c r="F148" s="68" t="s">
        <v>22</v>
      </c>
      <c r="G148" s="82" t="s">
        <v>23</v>
      </c>
      <c r="H148" s="67" t="s">
        <v>199</v>
      </c>
      <c r="I148" s="103" t="s">
        <v>21</v>
      </c>
      <c r="J148" s="60" t="s">
        <v>178</v>
      </c>
      <c r="K148" s="132" t="s">
        <v>179</v>
      </c>
      <c r="L148" s="114"/>
      <c r="M148" s="115"/>
      <c r="N148" s="116" t="s">
        <v>180</v>
      </c>
      <c r="O148" s="110">
        <v>36</v>
      </c>
      <c r="P148" s="120">
        <v>35.119999999999997</v>
      </c>
      <c r="Q148" s="118" t="s">
        <v>107</v>
      </c>
      <c r="R148" s="137">
        <v>1264.4000000000001</v>
      </c>
      <c r="S148" s="117">
        <v>36</v>
      </c>
    </row>
    <row r="149" spans="1:19" ht="41.4">
      <c r="A149" s="43" t="s">
        <v>54</v>
      </c>
      <c r="B149" s="43" t="s">
        <v>158</v>
      </c>
      <c r="C149" s="43" t="s">
        <v>158</v>
      </c>
      <c r="D149" s="68" t="s">
        <v>4</v>
      </c>
      <c r="E149" s="82" t="s">
        <v>17</v>
      </c>
      <c r="F149" s="68" t="s">
        <v>20</v>
      </c>
      <c r="G149" s="82" t="s">
        <v>24</v>
      </c>
      <c r="H149" s="67" t="s">
        <v>200</v>
      </c>
      <c r="I149" s="113" t="s">
        <v>188</v>
      </c>
      <c r="J149" s="60"/>
      <c r="K149" s="132" t="s">
        <v>188</v>
      </c>
      <c r="L149" s="114"/>
      <c r="M149" s="115"/>
      <c r="N149" s="116"/>
      <c r="O149" s="110"/>
      <c r="P149" s="120"/>
      <c r="Q149" s="118" t="s">
        <v>107</v>
      </c>
      <c r="R149" s="137">
        <v>863.19</v>
      </c>
      <c r="S149" s="117">
        <v>1</v>
      </c>
    </row>
    <row r="150" spans="1:19" ht="55.2">
      <c r="A150" s="43" t="s">
        <v>54</v>
      </c>
      <c r="B150" s="43" t="s">
        <v>158</v>
      </c>
      <c r="C150" s="43" t="s">
        <v>158</v>
      </c>
      <c r="D150" s="68" t="s">
        <v>4</v>
      </c>
      <c r="E150" s="82" t="s">
        <v>17</v>
      </c>
      <c r="F150" s="68" t="s">
        <v>20</v>
      </c>
      <c r="G150" s="82" t="s">
        <v>135</v>
      </c>
      <c r="H150" s="67" t="s">
        <v>191</v>
      </c>
      <c r="I150" s="113" t="s">
        <v>192</v>
      </c>
      <c r="J150" s="60" t="s">
        <v>201</v>
      </c>
      <c r="K150" s="132" t="s">
        <v>202</v>
      </c>
      <c r="L150" s="114"/>
      <c r="M150" s="115"/>
      <c r="N150" s="116" t="s">
        <v>55</v>
      </c>
      <c r="O150" s="110">
        <v>1</v>
      </c>
      <c r="P150" s="120">
        <v>2980</v>
      </c>
      <c r="Q150" s="118" t="s">
        <v>107</v>
      </c>
      <c r="R150" s="137">
        <v>2980</v>
      </c>
      <c r="S150" s="117">
        <v>1</v>
      </c>
    </row>
    <row r="151" spans="1:19" ht="41.4">
      <c r="A151" s="43" t="s">
        <v>54</v>
      </c>
      <c r="B151" s="43" t="s">
        <v>158</v>
      </c>
      <c r="C151" s="43" t="s">
        <v>158</v>
      </c>
      <c r="D151" s="68" t="s">
        <v>4</v>
      </c>
      <c r="E151" s="82" t="s">
        <v>17</v>
      </c>
      <c r="F151" s="68" t="s">
        <v>140</v>
      </c>
      <c r="G151" s="82" t="s">
        <v>203</v>
      </c>
      <c r="H151" s="67" t="s">
        <v>199</v>
      </c>
      <c r="I151" s="113" t="s">
        <v>21</v>
      </c>
      <c r="J151" s="60" t="s">
        <v>178</v>
      </c>
      <c r="K151" s="132" t="s">
        <v>179</v>
      </c>
      <c r="L151" s="114"/>
      <c r="M151" s="115"/>
      <c r="N151" s="116" t="s">
        <v>204</v>
      </c>
      <c r="O151" s="110">
        <v>24</v>
      </c>
      <c r="P151" s="120">
        <v>35.83</v>
      </c>
      <c r="Q151" s="118" t="s">
        <v>107</v>
      </c>
      <c r="R151" s="137">
        <v>860</v>
      </c>
      <c r="S151" s="117">
        <v>24</v>
      </c>
    </row>
    <row r="152" spans="1:19" ht="55.2">
      <c r="A152" s="43" t="s">
        <v>54</v>
      </c>
      <c r="B152" s="43" t="s">
        <v>158</v>
      </c>
      <c r="C152" s="43" t="s">
        <v>158</v>
      </c>
      <c r="D152" s="68" t="s">
        <v>4</v>
      </c>
      <c r="E152" s="82" t="s">
        <v>17</v>
      </c>
      <c r="F152" s="68" t="s">
        <v>20</v>
      </c>
      <c r="G152" s="82" t="s">
        <v>6</v>
      </c>
      <c r="H152" s="67" t="s">
        <v>191</v>
      </c>
      <c r="I152" s="113" t="s">
        <v>192</v>
      </c>
      <c r="J152" s="60" t="s">
        <v>205</v>
      </c>
      <c r="K152" s="132" t="s">
        <v>206</v>
      </c>
      <c r="L152" s="114"/>
      <c r="M152" s="115"/>
      <c r="N152" s="116" t="s">
        <v>55</v>
      </c>
      <c r="O152" s="110">
        <v>1</v>
      </c>
      <c r="P152" s="120">
        <v>4100</v>
      </c>
      <c r="Q152" s="118" t="s">
        <v>107</v>
      </c>
      <c r="R152" s="137">
        <v>4100</v>
      </c>
      <c r="S152" s="117">
        <v>1</v>
      </c>
    </row>
    <row r="153" spans="1:19" ht="55.2">
      <c r="A153" s="43" t="s">
        <v>54</v>
      </c>
      <c r="B153" s="43" t="s">
        <v>158</v>
      </c>
      <c r="C153" s="43" t="s">
        <v>158</v>
      </c>
      <c r="D153" s="68" t="s">
        <v>4</v>
      </c>
      <c r="E153" s="82" t="s">
        <v>17</v>
      </c>
      <c r="F153" s="68" t="s">
        <v>20</v>
      </c>
      <c r="G153" s="82" t="s">
        <v>6</v>
      </c>
      <c r="H153" s="67" t="s">
        <v>191</v>
      </c>
      <c r="I153" s="113" t="s">
        <v>192</v>
      </c>
      <c r="J153" s="60" t="s">
        <v>207</v>
      </c>
      <c r="K153" s="132" t="s">
        <v>208</v>
      </c>
      <c r="L153" s="114"/>
      <c r="M153" s="115"/>
      <c r="N153" s="116" t="s">
        <v>55</v>
      </c>
      <c r="O153" s="110">
        <v>1</v>
      </c>
      <c r="P153" s="120">
        <v>4025</v>
      </c>
      <c r="Q153" s="118" t="s">
        <v>107</v>
      </c>
      <c r="R153" s="137">
        <v>4025</v>
      </c>
      <c r="S153" s="117">
        <v>1</v>
      </c>
    </row>
  </sheetData>
  <mergeCells count="2">
    <mergeCell ref="A7:S7"/>
    <mergeCell ref="O4:S4"/>
  </mergeCells>
  <phoneticPr fontId="6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2022-04-25T20:20:18Z</dcterms:created>
  <dcterms:modified xsi:type="dcterms:W3CDTF">2022-04-28T23:21:20Z</dcterms:modified>
</cp:coreProperties>
</file>