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stor.gallardo\Documents\2022\PAAASINE 2022\"/>
    </mc:Choice>
  </mc:AlternateContent>
  <bookViews>
    <workbookView xWindow="0" yWindow="0" windowWidth="28800" windowHeight="12300"/>
  </bookViews>
  <sheets>
    <sheet name="FEB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'FEB22'!$A$9:$AD$54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'FEB22'!$9:$9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6" i="1" l="1"/>
  <c r="T56" i="1"/>
  <c r="T55" i="1"/>
  <c r="R55" i="1"/>
  <c r="P55" i="1"/>
  <c r="T46" i="1"/>
  <c r="R46" i="1"/>
  <c r="P46" i="1"/>
  <c r="T43" i="1"/>
  <c r="R43" i="1"/>
  <c r="P43" i="1"/>
  <c r="T41" i="1"/>
  <c r="R41" i="1"/>
  <c r="P41" i="1"/>
  <c r="T39" i="1"/>
  <c r="R39" i="1"/>
  <c r="P39" i="1"/>
  <c r="T37" i="1"/>
  <c r="R37" i="1"/>
  <c r="P37" i="1"/>
  <c r="T28" i="1"/>
  <c r="R28" i="1"/>
  <c r="P28" i="1"/>
  <c r="R26" i="1"/>
  <c r="T26" i="1" s="1"/>
  <c r="P26" i="1"/>
  <c r="R23" i="1"/>
  <c r="T23" i="1" s="1"/>
  <c r="P23" i="1"/>
  <c r="R18" i="1"/>
  <c r="T18" i="1" s="1"/>
  <c r="P18" i="1"/>
  <c r="T13" i="1"/>
  <c r="R13" i="1"/>
  <c r="P13" i="1"/>
  <c r="T30" i="1" l="1"/>
  <c r="T31" i="1"/>
  <c r="T32" i="1"/>
  <c r="T33" i="1"/>
  <c r="T34" i="1"/>
  <c r="T35" i="1"/>
  <c r="T36" i="1"/>
  <c r="T40" i="1"/>
  <c r="T38" i="1"/>
  <c r="T29" i="1"/>
  <c r="T27" i="1"/>
  <c r="R21" i="1"/>
  <c r="T21" i="1" s="1"/>
  <c r="R20" i="1"/>
  <c r="T20" i="1" s="1"/>
  <c r="R19" i="1"/>
  <c r="T19" i="1" s="1"/>
  <c r="R17" i="1"/>
  <c r="T17" i="1" s="1"/>
  <c r="R16" i="1"/>
  <c r="T16" i="1" s="1"/>
  <c r="R15" i="1"/>
  <c r="T15" i="1" s="1"/>
  <c r="R12" i="1"/>
  <c r="T12" i="1" s="1"/>
  <c r="R14" i="1"/>
  <c r="T14" i="1" s="1"/>
  <c r="R22" i="1"/>
  <c r="T22" i="1" s="1"/>
  <c r="R24" i="1"/>
  <c r="T24" i="1" s="1"/>
  <c r="R25" i="1"/>
  <c r="T25" i="1" s="1"/>
  <c r="T42" i="1"/>
  <c r="T44" i="1"/>
  <c r="T45" i="1"/>
  <c r="T47" i="1"/>
  <c r="T48" i="1"/>
  <c r="T49" i="1"/>
  <c r="T50" i="1"/>
  <c r="T51" i="1"/>
  <c r="T52" i="1"/>
  <c r="T53" i="1"/>
  <c r="T54" i="1"/>
  <c r="R11" i="1" l="1"/>
  <c r="T11" i="1" s="1"/>
  <c r="S56" i="1" l="1"/>
  <c r="U56" i="1"/>
  <c r="W56" i="1"/>
  <c r="X56" i="1"/>
  <c r="Y56" i="1"/>
  <c r="Z56" i="1"/>
  <c r="AA56" i="1"/>
  <c r="AC56" i="1"/>
  <c r="AD56" i="1"/>
  <c r="AB56" i="1" l="1"/>
  <c r="V56" i="1"/>
</calcChain>
</file>

<file path=xl/sharedStrings.xml><?xml version="1.0" encoding="utf-8"?>
<sst xmlns="http://schemas.openxmlformats.org/spreadsheetml/2006/main" count="420" uniqueCount="84">
  <si>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</si>
  <si>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</si>
  <si>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</si>
  <si>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</si>
  <si>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</si>
  <si>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</si>
  <si>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</si>
  <si>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</si>
  <si>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</si>
  <si>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</si>
  <si>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</si>
  <si>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</si>
  <si>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</si>
  <si>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</si>
  <si>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</si>
  <si>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</si>
  <si>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</si>
  <si>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</si>
  <si>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</si>
  <si>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</si>
  <si>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</si>
  <si>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</si>
  <si>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</si>
  <si>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</si>
  <si>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</si>
  <si>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</si>
  <si>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</si>
  <si>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</si>
  <si>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</si>
  <si>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</si>
  <si>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</si>
  <si>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</si>
  <si>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</si>
  <si>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</si>
  <si>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</si>
  <si>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</si>
  <si>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BD00OD01</t>
  </si>
  <si>
    <t>ADJUDICACIÓN DIRECTA</t>
  </si>
  <si>
    <t>PIEZA</t>
  </si>
  <si>
    <t xml:space="preserve"> Materiales complementarios </t>
  </si>
  <si>
    <t>SERVICIO</t>
  </si>
  <si>
    <t>BD00OD02</t>
  </si>
  <si>
    <t>Servicio de agua</t>
  </si>
  <si>
    <t>Servicio Telefónico Convencional</t>
  </si>
  <si>
    <t>Arrendamiento de Edificios y Locales</t>
  </si>
  <si>
    <t>B00OD01</t>
  </si>
  <si>
    <t>SERVICIO DE AGUA POTABLE</t>
  </si>
  <si>
    <t>ARRENDAMIENTO BODEGA</t>
  </si>
  <si>
    <t>Programa Anual de Adquisiciones, Arrendamientos y Servicios del INE  2022 (PAAASINE)</t>
  </si>
  <si>
    <t>24800012-0002</t>
  </si>
  <si>
    <t>PLANTAS DE ORNATO</t>
  </si>
  <si>
    <t>CoCombustibles, Lubricantes y Aditivos para Vehículos Terrestres,
Aéreos, Marítimos, Lacustres y Fluviales destinados a Servicios
Públicos y la Operación de Programas Públicos.</t>
  </si>
  <si>
    <t>26102001-0005</t>
  </si>
  <si>
    <t>26102001-0006</t>
  </si>
  <si>
    <t>VALE DE GASOLINA DE $100 PESOS - SERVICIOS PUBLICOS</t>
  </si>
  <si>
    <t>VALE DE GASOLINA DE $50 PESOS - SERVICIOS PUBLICOS</t>
  </si>
  <si>
    <t>Combustibles, Lubricantes y Aditivos para Vehículos Terrestres,
Aéreos, Marítimos, Lacustres y Fluviales destinados a Servicios
Administrativos.</t>
  </si>
  <si>
    <t>26103001-0008</t>
  </si>
  <si>
    <t>26103001-0034</t>
  </si>
  <si>
    <t>26103001-0032</t>
  </si>
  <si>
    <t>VALE DE GASOLINA DE $50 PESOS - SERVICIOS ADMINISTRATIVOS</t>
  </si>
  <si>
    <t>ANTICONGELANTE</t>
  </si>
  <si>
    <t>ACEITE DE MOTOR</t>
  </si>
  <si>
    <t>Combustibles, Lubricantes y Aditivos para Vehículos Terrestres,
Aéreos, Marítimos, Lacustres y Fluviales asignados a Servidores
Públicos.</t>
  </si>
  <si>
    <t>26104001-0004</t>
  </si>
  <si>
    <t>VALE DE GASOLINA DE $100 PESOS - SERVIDORES PUBLICOS</t>
  </si>
  <si>
    <t>Arrendamiento de Maquinaria y Equipo</t>
  </si>
  <si>
    <t>SERVICIO DE FOTOCOPIADO</t>
  </si>
  <si>
    <t>Subcontratación de Servicios con Terceros</t>
  </si>
  <si>
    <t>Mantenimiento y Conservación de Vehículos Terrestres, Aéreos,
Marítimos, Lacustres y Fluviales</t>
  </si>
  <si>
    <t>MANTENIMIENTO VEHICULAR</t>
  </si>
  <si>
    <t>Otros Impuestos y Derechos</t>
  </si>
  <si>
    <t>VERIFICACIÓN VEHICULAR</t>
  </si>
  <si>
    <t>SERVICIO TELEFONICO JL</t>
  </si>
  <si>
    <t>SERVICIO TELEFONICO HG01</t>
  </si>
  <si>
    <t>SERVICIO TELEFONICO HG02</t>
  </si>
  <si>
    <t>SERVICIO TELEFONICO HG03</t>
  </si>
  <si>
    <t>SERVICIO TELEFONICO HG04</t>
  </si>
  <si>
    <t>SERVICIO TELEFONICO HG05</t>
  </si>
  <si>
    <t>SERVICIO TELEFONICO HG06</t>
  </si>
  <si>
    <t>SERVICIO TELEFONICO HG07</t>
  </si>
  <si>
    <t>"COMISION" ADQUISICIÓN DE VALES DE GASOLINA PARA LA JUNTA LOCAL EJECUTIVA</t>
  </si>
  <si>
    <t>Febrero</t>
  </si>
  <si>
    <t>PAGO DE DERECHOS VEHICULAR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</si>
</sst>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2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</cellStyleXfs>
  <cellXfs count="75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3" fontId="1" fillId="0" borderId="0" xfId="2" applyNumberFormat="1"/>
    <xf numFmtId="1" fontId="7" fillId="5" borderId="1" xfId="4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0" fontId="7" fillId="0" borderId="0" xfId="3" applyFont="1" applyFill="1" applyAlignment="1">
      <alignment horizontal="center" vertical="center" wrapText="1"/>
    </xf>
    <xf numFmtId="0" fontId="10" fillId="0" borderId="0" xfId="2" applyFont="1"/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vertical="center"/>
    </xf>
    <xf numFmtId="1" fontId="6" fillId="0" borderId="1" xfId="3" applyNumberFormat="1" applyFont="1" applyBorder="1" applyAlignment="1">
      <alignment vertical="center" wrapText="1"/>
    </xf>
    <xf numFmtId="3" fontId="8" fillId="0" borderId="0" xfId="6" applyNumberFormat="1" applyFont="1"/>
    <xf numFmtId="1" fontId="2" fillId="0" borderId="1" xfId="4" applyNumberFormat="1" applyFont="1" applyFill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1" fontId="2" fillId="0" borderId="1" xfId="4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wrapText="1"/>
    </xf>
    <xf numFmtId="3" fontId="7" fillId="0" borderId="1" xfId="4" applyNumberFormat="1" applyFont="1" applyFill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7" fillId="0" borderId="1" xfId="3" applyNumberFormat="1" applyFont="1" applyBorder="1" applyAlignment="1">
      <alignment horizontal="center" vertical="center" wrapText="1"/>
    </xf>
    <xf numFmtId="164" fontId="7" fillId="5" borderId="1" xfId="3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1" fontId="6" fillId="0" borderId="0" xfId="3" applyNumberFormat="1" applyFont="1" applyBorder="1" applyAlignment="1">
      <alignment vertical="center" wrapText="1"/>
    </xf>
    <xf numFmtId="0" fontId="7" fillId="0" borderId="4" xfId="3" applyFont="1" applyBorder="1" applyAlignment="1">
      <alignment horizontal="center" vertical="center" wrapText="1"/>
    </xf>
    <xf numFmtId="49" fontId="7" fillId="0" borderId="5" xfId="3" quotePrefix="1" applyNumberFormat="1" applyFont="1" applyBorder="1" applyAlignment="1">
      <alignment horizontal="center" vertical="center" wrapText="1"/>
    </xf>
    <xf numFmtId="0" fontId="7" fillId="0" borderId="5" xfId="3" applyFont="1" applyBorder="1" applyAlignment="1">
      <alignment horizontal="center" vertical="center" wrapText="1"/>
    </xf>
    <xf numFmtId="1" fontId="9" fillId="0" borderId="5" xfId="4" applyNumberFormat="1" applyFont="1" applyFill="1" applyBorder="1" applyAlignment="1">
      <alignment horizontal="center" vertical="center" wrapText="1"/>
    </xf>
    <xf numFmtId="4" fontId="9" fillId="0" borderId="5" xfId="3" applyNumberFormat="1" applyFont="1" applyBorder="1" applyAlignment="1">
      <alignment horizontal="left" vertical="center" wrapText="1"/>
    </xf>
    <xf numFmtId="1" fontId="7" fillId="0" borderId="5" xfId="4" applyNumberFormat="1" applyFont="1" applyFill="1" applyBorder="1" applyAlignment="1">
      <alignment horizontal="left" vertical="center" wrapText="1"/>
    </xf>
    <xf numFmtId="3" fontId="7" fillId="5" borderId="5" xfId="3" applyNumberFormat="1" applyFont="1" applyFill="1" applyBorder="1" applyAlignment="1">
      <alignment vertical="center" wrapText="1"/>
    </xf>
    <xf numFmtId="1" fontId="7" fillId="5" borderId="5" xfId="4" applyNumberFormat="1" applyFont="1" applyFill="1" applyBorder="1" applyAlignment="1">
      <alignment horizontal="center" vertical="center" wrapText="1"/>
    </xf>
    <xf numFmtId="3" fontId="7" fillId="0" borderId="5" xfId="4" applyNumberFormat="1" applyFont="1" applyFill="1" applyBorder="1" applyAlignment="1">
      <alignment horizontal="center" vertical="center" wrapText="1"/>
    </xf>
    <xf numFmtId="3" fontId="7" fillId="0" borderId="5" xfId="3" applyNumberFormat="1" applyFont="1" applyBorder="1" applyAlignment="1">
      <alignment vertical="center" wrapText="1"/>
    </xf>
    <xf numFmtId="164" fontId="7" fillId="0" borderId="5" xfId="3" applyNumberFormat="1" applyFont="1" applyBorder="1" applyAlignment="1">
      <alignment horizontal="center" vertical="center" wrapText="1"/>
    </xf>
    <xf numFmtId="164" fontId="7" fillId="5" borderId="5" xfId="3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vertical="center" wrapText="1"/>
    </xf>
    <xf numFmtId="164" fontId="9" fillId="5" borderId="1" xfId="3" applyNumberFormat="1" applyFont="1" applyFill="1" applyBorder="1" applyAlignment="1">
      <alignment horizontal="center" vertical="center" wrapText="1"/>
    </xf>
    <xf numFmtId="3" fontId="9" fillId="5" borderId="1" xfId="3" applyNumberFormat="1" applyFont="1" applyFill="1" applyBorder="1" applyAlignment="1">
      <alignment vertical="center" wrapText="1"/>
    </xf>
    <xf numFmtId="3" fontId="9" fillId="0" borderId="1" xfId="3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</cellXfs>
  <cellStyles count="12">
    <cellStyle name="Millares 2" xfId="5"/>
    <cellStyle name="Millares 2 2" xfId="8"/>
    <cellStyle name="Millares 3" xfId="9"/>
    <cellStyle name="Moneda" xfId="1" builtinId="4"/>
    <cellStyle name="Moneda 2" xfId="7"/>
    <cellStyle name="Normal" xfId="0" builtinId="0"/>
    <cellStyle name="Normal 2" xfId="10"/>
    <cellStyle name="Normal 2 2" xfId="3"/>
    <cellStyle name="Normal 4 2" xfId="6"/>
    <cellStyle name="Normal 5" xfId="2"/>
    <cellStyle name="Normal 8" xfId="4"/>
    <cellStyle name="Normal 8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9"/>
  <sheetViews>
    <sheetView tabSelected="1" topLeftCell="C1" zoomScale="80" zoomScaleNormal="80" workbookViewId="0">
      <pane ySplit="9" topLeftCell="A49" activePane="bottomLeft" state="frozen"/>
      <selection pane="bottomLeft" activeCell="K17" sqref="K17"/>
    </sheetView>
  </sheetViews>
  <sheetFormatPr baseColWidth="10" defaultColWidth="11.5546875" defaultRowHeight="14.4" x14ac:dyDescent="0.3"/>
  <cols>
    <col min="1" max="1" width="12.5546875" style="1" customWidth="1"/>
    <col min="2" max="6" width="7.5546875" style="1" customWidth="1"/>
    <col min="7" max="7" width="10.33203125" style="1" customWidth="1"/>
    <col min="8" max="8" width="8.5546875" style="1" customWidth="1"/>
    <col min="9" max="9" width="30.44140625" style="1" customWidth="1"/>
    <col min="10" max="10" width="15.109375" style="1" customWidth="1"/>
    <col min="11" max="11" width="34.5546875" style="1" customWidth="1"/>
    <col min="12" max="12" width="14.6640625" style="1" customWidth="1"/>
    <col min="13" max="13" width="11.5546875" style="1"/>
    <col min="14" max="15" width="9.5546875" style="1" customWidth="1"/>
    <col min="16" max="16" width="11.6640625" style="1" customWidth="1"/>
    <col min="17" max="17" width="22.33203125" style="1" customWidth="1"/>
    <col min="18" max="18" width="16.109375" style="1" customWidth="1"/>
    <col min="19" max="19" width="12.5546875" style="1" customWidth="1"/>
    <col min="20" max="20" width="12.33203125" style="1" customWidth="1"/>
    <col min="21" max="22" width="12.5546875" style="1" customWidth="1"/>
    <col min="23" max="23" width="9.554687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74" t="s">
        <v>48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</row>
    <row r="9" spans="1:30" s="8" customFormat="1" ht="56.25" customHeight="1" x14ac:dyDescent="0.3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82</v>
      </c>
      <c r="U9" s="7" t="s">
        <v>22</v>
      </c>
      <c r="V9" s="7" t="s">
        <v>23</v>
      </c>
      <c r="W9" s="7" t="s">
        <v>24</v>
      </c>
      <c r="X9" s="7" t="s">
        <v>25</v>
      </c>
      <c r="Y9" s="7" t="s">
        <v>26</v>
      </c>
      <c r="Z9" s="7" t="s">
        <v>27</v>
      </c>
      <c r="AA9" s="7" t="s">
        <v>28</v>
      </c>
      <c r="AB9" s="7" t="s">
        <v>29</v>
      </c>
      <c r="AC9" s="7" t="s">
        <v>30</v>
      </c>
      <c r="AD9" s="7" t="s">
        <v>31</v>
      </c>
    </row>
    <row r="10" spans="1:30" s="8" customFormat="1" ht="5.25" customHeight="1" x14ac:dyDescent="0.3">
      <c r="A10" s="38"/>
      <c r="B10" s="38"/>
      <c r="C10" s="38"/>
      <c r="D10" s="39"/>
      <c r="E10" s="39"/>
      <c r="F10" s="39"/>
      <c r="G10" s="39"/>
      <c r="H10" s="35"/>
      <c r="I10" s="40"/>
      <c r="J10" s="35"/>
      <c r="K10" s="35"/>
      <c r="L10" s="35"/>
      <c r="M10" s="35"/>
      <c r="N10" s="35"/>
      <c r="O10" s="36"/>
      <c r="P10" s="35"/>
      <c r="Q10" s="36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</row>
    <row r="11" spans="1:30" s="22" customFormat="1" ht="30.75" customHeight="1" x14ac:dyDescent="0.3">
      <c r="A11" s="25" t="s">
        <v>32</v>
      </c>
      <c r="B11" s="25" t="s">
        <v>33</v>
      </c>
      <c r="C11" s="25" t="s">
        <v>33</v>
      </c>
      <c r="D11" s="31" t="s">
        <v>34</v>
      </c>
      <c r="E11" s="27" t="s">
        <v>35</v>
      </c>
      <c r="F11" s="31" t="s">
        <v>34</v>
      </c>
      <c r="G11" s="27" t="s">
        <v>36</v>
      </c>
      <c r="H11" s="51">
        <v>24801</v>
      </c>
      <c r="I11" s="28" t="s">
        <v>39</v>
      </c>
      <c r="J11" s="20" t="s">
        <v>49</v>
      </c>
      <c r="K11" s="67" t="s">
        <v>50</v>
      </c>
      <c r="L11" s="30"/>
      <c r="M11" s="21"/>
      <c r="N11" s="44" t="s">
        <v>38</v>
      </c>
      <c r="O11" s="45">
        <v>40</v>
      </c>
      <c r="P11" s="48">
        <v>40</v>
      </c>
      <c r="Q11" s="30" t="s">
        <v>37</v>
      </c>
      <c r="R11" s="49">
        <f>(O11*P11)</f>
        <v>1600</v>
      </c>
      <c r="S11" s="24"/>
      <c r="T11" s="49">
        <f>R11</f>
        <v>1600</v>
      </c>
      <c r="U11" s="24"/>
      <c r="V11" s="24"/>
      <c r="W11" s="24"/>
      <c r="X11" s="24"/>
      <c r="Y11" s="24"/>
      <c r="Z11" s="24"/>
      <c r="AA11" s="24"/>
      <c r="AB11" s="24"/>
      <c r="AC11" s="24"/>
      <c r="AD11" s="24"/>
    </row>
    <row r="12" spans="1:30" s="22" customFormat="1" ht="30.75" customHeight="1" x14ac:dyDescent="0.3">
      <c r="A12" s="25" t="s">
        <v>32</v>
      </c>
      <c r="B12" s="25" t="s">
        <v>33</v>
      </c>
      <c r="C12" s="25" t="s">
        <v>33</v>
      </c>
      <c r="D12" s="31" t="s">
        <v>34</v>
      </c>
      <c r="E12" s="27" t="s">
        <v>35</v>
      </c>
      <c r="F12" s="31" t="s">
        <v>34</v>
      </c>
      <c r="G12" s="27" t="s">
        <v>36</v>
      </c>
      <c r="H12" s="51">
        <v>24801</v>
      </c>
      <c r="I12" s="28" t="s">
        <v>39</v>
      </c>
      <c r="J12" s="20" t="s">
        <v>49</v>
      </c>
      <c r="K12" s="67" t="s">
        <v>50</v>
      </c>
      <c r="L12" s="30"/>
      <c r="M12" s="21"/>
      <c r="N12" s="44" t="s">
        <v>38</v>
      </c>
      <c r="O12" s="45">
        <v>5</v>
      </c>
      <c r="P12" s="48">
        <v>60</v>
      </c>
      <c r="Q12" s="30" t="s">
        <v>37</v>
      </c>
      <c r="R12" s="49">
        <f t="shared" ref="R12:R25" si="0">(O12*P12)</f>
        <v>300</v>
      </c>
      <c r="S12" s="24"/>
      <c r="T12" s="49">
        <f t="shared" ref="T12:T54" si="1">R12</f>
        <v>300</v>
      </c>
      <c r="U12" s="24"/>
      <c r="V12" s="24"/>
      <c r="W12" s="24"/>
      <c r="X12" s="24"/>
      <c r="Y12" s="24"/>
      <c r="Z12" s="24"/>
      <c r="AA12" s="24"/>
      <c r="AB12" s="24"/>
      <c r="AC12" s="24"/>
      <c r="AD12" s="24"/>
    </row>
    <row r="13" spans="1:30" s="22" customFormat="1" ht="30.75" customHeight="1" x14ac:dyDescent="0.3">
      <c r="A13" s="25"/>
      <c r="B13" s="25"/>
      <c r="C13" s="25"/>
      <c r="D13" s="31"/>
      <c r="E13" s="27"/>
      <c r="F13" s="31"/>
      <c r="G13" s="27"/>
      <c r="H13" s="51"/>
      <c r="I13" s="28"/>
      <c r="J13" s="20"/>
      <c r="K13" s="67"/>
      <c r="L13" s="30"/>
      <c r="M13" s="21"/>
      <c r="N13" s="44"/>
      <c r="O13" s="45"/>
      <c r="P13" s="68">
        <f>SUM(P11:P12)</f>
        <v>100</v>
      </c>
      <c r="Q13" s="69"/>
      <c r="R13" s="70">
        <f>SUM(R11:R12)</f>
        <v>1900</v>
      </c>
      <c r="S13" s="71"/>
      <c r="T13" s="70">
        <f>SUM(T11:T12)</f>
        <v>1900</v>
      </c>
      <c r="U13" s="24"/>
      <c r="V13" s="24"/>
      <c r="W13" s="24"/>
      <c r="X13" s="24"/>
      <c r="Y13" s="24"/>
      <c r="Z13" s="24"/>
      <c r="AA13" s="24"/>
      <c r="AB13" s="24"/>
      <c r="AC13" s="24"/>
      <c r="AD13" s="24"/>
    </row>
    <row r="14" spans="1:30" s="22" customFormat="1" ht="30.75" customHeight="1" x14ac:dyDescent="0.3">
      <c r="A14" s="25" t="s">
        <v>32</v>
      </c>
      <c r="B14" s="25" t="s">
        <v>33</v>
      </c>
      <c r="C14" s="25" t="s">
        <v>33</v>
      </c>
      <c r="D14" s="31" t="s">
        <v>34</v>
      </c>
      <c r="E14" s="27" t="s">
        <v>35</v>
      </c>
      <c r="F14" s="31" t="s">
        <v>34</v>
      </c>
      <c r="G14" s="27" t="s">
        <v>36</v>
      </c>
      <c r="H14" s="51">
        <v>26102</v>
      </c>
      <c r="I14" s="28" t="s">
        <v>51</v>
      </c>
      <c r="J14" s="41" t="s">
        <v>52</v>
      </c>
      <c r="K14" s="43" t="s">
        <v>54</v>
      </c>
      <c r="L14" s="30"/>
      <c r="M14" s="21"/>
      <c r="N14" s="44" t="s">
        <v>38</v>
      </c>
      <c r="O14" s="46">
        <v>70</v>
      </c>
      <c r="P14" s="48">
        <v>100</v>
      </c>
      <c r="Q14" s="30" t="s">
        <v>37</v>
      </c>
      <c r="R14" s="49">
        <f t="shared" si="0"/>
        <v>7000</v>
      </c>
      <c r="S14" s="24"/>
      <c r="T14" s="49">
        <f t="shared" si="1"/>
        <v>7000</v>
      </c>
      <c r="U14" s="24"/>
      <c r="V14" s="24"/>
      <c r="W14" s="24"/>
      <c r="X14" s="24"/>
      <c r="Y14" s="24"/>
      <c r="Z14" s="24"/>
      <c r="AA14" s="24"/>
      <c r="AB14" s="24"/>
      <c r="AC14" s="24"/>
      <c r="AD14" s="24"/>
    </row>
    <row r="15" spans="1:30" s="22" customFormat="1" ht="30.75" customHeight="1" x14ac:dyDescent="0.3">
      <c r="A15" s="25" t="s">
        <v>32</v>
      </c>
      <c r="B15" s="25" t="s">
        <v>33</v>
      </c>
      <c r="C15" s="25" t="s">
        <v>33</v>
      </c>
      <c r="D15" s="31" t="s">
        <v>34</v>
      </c>
      <c r="E15" s="27" t="s">
        <v>35</v>
      </c>
      <c r="F15" s="31" t="s">
        <v>34</v>
      </c>
      <c r="G15" s="27" t="s">
        <v>36</v>
      </c>
      <c r="H15" s="51">
        <v>26102</v>
      </c>
      <c r="I15" s="28" t="s">
        <v>51</v>
      </c>
      <c r="J15" s="41" t="s">
        <v>52</v>
      </c>
      <c r="K15" s="43" t="s">
        <v>54</v>
      </c>
      <c r="L15" s="30"/>
      <c r="M15" s="21"/>
      <c r="N15" s="44" t="s">
        <v>38</v>
      </c>
      <c r="O15" s="46">
        <v>35</v>
      </c>
      <c r="P15" s="48">
        <v>100</v>
      </c>
      <c r="Q15" s="30" t="s">
        <v>37</v>
      </c>
      <c r="R15" s="49">
        <f t="shared" ref="R15:R21" si="2">(O15*P15)</f>
        <v>3500</v>
      </c>
      <c r="S15" s="24"/>
      <c r="T15" s="49">
        <f t="shared" si="1"/>
        <v>3500</v>
      </c>
      <c r="U15" s="24"/>
      <c r="V15" s="24"/>
      <c r="W15" s="24"/>
      <c r="X15" s="24"/>
      <c r="Y15" s="24"/>
      <c r="Z15" s="24"/>
      <c r="AA15" s="24"/>
      <c r="AB15" s="24"/>
      <c r="AC15" s="24"/>
      <c r="AD15" s="24"/>
    </row>
    <row r="16" spans="1:30" s="22" customFormat="1" ht="30.75" customHeight="1" x14ac:dyDescent="0.3">
      <c r="A16" s="25" t="s">
        <v>32</v>
      </c>
      <c r="B16" s="25" t="s">
        <v>33</v>
      </c>
      <c r="C16" s="25" t="s">
        <v>33</v>
      </c>
      <c r="D16" s="31" t="s">
        <v>34</v>
      </c>
      <c r="E16" s="27" t="s">
        <v>35</v>
      </c>
      <c r="F16" s="31" t="s">
        <v>34</v>
      </c>
      <c r="G16" s="27" t="s">
        <v>36</v>
      </c>
      <c r="H16" s="51">
        <v>26102</v>
      </c>
      <c r="I16" s="28" t="s">
        <v>51</v>
      </c>
      <c r="J16" s="41" t="s">
        <v>52</v>
      </c>
      <c r="K16" s="43" t="s">
        <v>54</v>
      </c>
      <c r="L16" s="30"/>
      <c r="M16" s="21"/>
      <c r="N16" s="44" t="s">
        <v>38</v>
      </c>
      <c r="O16" s="46">
        <v>40</v>
      </c>
      <c r="P16" s="48">
        <v>100</v>
      </c>
      <c r="Q16" s="30" t="s">
        <v>37</v>
      </c>
      <c r="R16" s="49">
        <f t="shared" si="2"/>
        <v>4000</v>
      </c>
      <c r="S16" s="24"/>
      <c r="T16" s="49">
        <f t="shared" si="1"/>
        <v>4000</v>
      </c>
      <c r="U16" s="24"/>
      <c r="V16" s="24"/>
      <c r="W16" s="24"/>
      <c r="X16" s="24"/>
      <c r="Y16" s="24"/>
      <c r="Z16" s="24"/>
      <c r="AA16" s="24"/>
      <c r="AB16" s="24"/>
      <c r="AC16" s="24"/>
      <c r="AD16" s="24"/>
    </row>
    <row r="17" spans="1:30" s="22" customFormat="1" ht="30.75" customHeight="1" x14ac:dyDescent="0.3">
      <c r="A17" s="25" t="s">
        <v>32</v>
      </c>
      <c r="B17" s="25" t="s">
        <v>33</v>
      </c>
      <c r="C17" s="25" t="s">
        <v>33</v>
      </c>
      <c r="D17" s="31" t="s">
        <v>34</v>
      </c>
      <c r="E17" s="27" t="s">
        <v>35</v>
      </c>
      <c r="F17" s="31" t="s">
        <v>34</v>
      </c>
      <c r="G17" s="27" t="s">
        <v>36</v>
      </c>
      <c r="H17" s="51">
        <v>26102</v>
      </c>
      <c r="I17" s="28" t="s">
        <v>51</v>
      </c>
      <c r="J17" s="41" t="s">
        <v>53</v>
      </c>
      <c r="K17" s="43" t="s">
        <v>55</v>
      </c>
      <c r="L17" s="30"/>
      <c r="M17" s="21"/>
      <c r="N17" s="44" t="s">
        <v>38</v>
      </c>
      <c r="O17" s="46">
        <v>329</v>
      </c>
      <c r="P17" s="48">
        <v>50</v>
      </c>
      <c r="Q17" s="30" t="s">
        <v>37</v>
      </c>
      <c r="R17" s="49">
        <f t="shared" si="2"/>
        <v>16450</v>
      </c>
      <c r="S17" s="24"/>
      <c r="T17" s="49">
        <f t="shared" si="1"/>
        <v>16450</v>
      </c>
      <c r="U17" s="24"/>
      <c r="V17" s="24"/>
      <c r="W17" s="24"/>
      <c r="X17" s="24"/>
      <c r="Y17" s="24"/>
      <c r="Z17" s="24"/>
      <c r="AA17" s="24"/>
      <c r="AB17" s="24"/>
      <c r="AC17" s="24"/>
      <c r="AD17" s="24"/>
    </row>
    <row r="18" spans="1:30" s="22" customFormat="1" ht="30.75" customHeight="1" x14ac:dyDescent="0.3">
      <c r="A18" s="25"/>
      <c r="B18" s="25"/>
      <c r="C18" s="25"/>
      <c r="D18" s="31"/>
      <c r="E18" s="27"/>
      <c r="F18" s="31"/>
      <c r="G18" s="27"/>
      <c r="H18" s="51"/>
      <c r="I18" s="28"/>
      <c r="J18" s="41"/>
      <c r="K18" s="43"/>
      <c r="L18" s="30"/>
      <c r="M18" s="21"/>
      <c r="N18" s="44"/>
      <c r="O18" s="46"/>
      <c r="P18" s="68">
        <f>SUM(P14:P17)</f>
        <v>350</v>
      </c>
      <c r="Q18" s="69"/>
      <c r="R18" s="70">
        <f>SUM(R14:R17)</f>
        <v>30950</v>
      </c>
      <c r="S18" s="71"/>
      <c r="T18" s="70">
        <f t="shared" si="1"/>
        <v>30950</v>
      </c>
      <c r="U18" s="24"/>
      <c r="V18" s="24"/>
      <c r="W18" s="24"/>
      <c r="X18" s="24"/>
      <c r="Y18" s="24"/>
      <c r="Z18" s="24"/>
      <c r="AA18" s="24"/>
      <c r="AB18" s="24"/>
      <c r="AC18" s="24"/>
      <c r="AD18" s="24"/>
    </row>
    <row r="19" spans="1:30" s="22" customFormat="1" ht="30.75" customHeight="1" x14ac:dyDescent="0.3">
      <c r="A19" s="25" t="s">
        <v>32</v>
      </c>
      <c r="B19" s="25" t="s">
        <v>33</v>
      </c>
      <c r="C19" s="25" t="s">
        <v>33</v>
      </c>
      <c r="D19" s="31" t="s">
        <v>34</v>
      </c>
      <c r="E19" s="27" t="s">
        <v>35</v>
      </c>
      <c r="F19" s="31" t="s">
        <v>34</v>
      </c>
      <c r="G19" s="27" t="s">
        <v>36</v>
      </c>
      <c r="H19" s="51">
        <v>26103</v>
      </c>
      <c r="I19" s="28" t="s">
        <v>56</v>
      </c>
      <c r="J19" s="41" t="s">
        <v>57</v>
      </c>
      <c r="K19" s="43" t="s">
        <v>60</v>
      </c>
      <c r="L19" s="30"/>
      <c r="M19" s="21"/>
      <c r="N19" s="44" t="s">
        <v>38</v>
      </c>
      <c r="O19" s="46">
        <v>1167</v>
      </c>
      <c r="P19" s="48">
        <v>50</v>
      </c>
      <c r="Q19" s="30" t="s">
        <v>37</v>
      </c>
      <c r="R19" s="49">
        <f t="shared" si="2"/>
        <v>58350</v>
      </c>
      <c r="S19" s="24"/>
      <c r="T19" s="49">
        <f t="shared" si="1"/>
        <v>58350</v>
      </c>
      <c r="U19" s="24"/>
      <c r="V19" s="24"/>
      <c r="W19" s="24"/>
      <c r="X19" s="24"/>
      <c r="Y19" s="24"/>
      <c r="Z19" s="24"/>
      <c r="AA19" s="24"/>
      <c r="AB19" s="24"/>
      <c r="AC19" s="24"/>
      <c r="AD19" s="24"/>
    </row>
    <row r="20" spans="1:30" s="22" customFormat="1" ht="30.75" customHeight="1" x14ac:dyDescent="0.3">
      <c r="A20" s="25" t="s">
        <v>32</v>
      </c>
      <c r="B20" s="25" t="s">
        <v>33</v>
      </c>
      <c r="C20" s="25" t="s">
        <v>33</v>
      </c>
      <c r="D20" s="31" t="s">
        <v>34</v>
      </c>
      <c r="E20" s="27" t="s">
        <v>35</v>
      </c>
      <c r="F20" s="31" t="s">
        <v>34</v>
      </c>
      <c r="G20" s="27" t="s">
        <v>36</v>
      </c>
      <c r="H20" s="51">
        <v>26103</v>
      </c>
      <c r="I20" s="28" t="s">
        <v>56</v>
      </c>
      <c r="J20" s="41" t="s">
        <v>57</v>
      </c>
      <c r="K20" s="43" t="s">
        <v>60</v>
      </c>
      <c r="L20" s="30"/>
      <c r="M20" s="21"/>
      <c r="N20" s="44" t="s">
        <v>38</v>
      </c>
      <c r="O20" s="46">
        <v>361</v>
      </c>
      <c r="P20" s="48">
        <v>50</v>
      </c>
      <c r="Q20" s="30" t="s">
        <v>37</v>
      </c>
      <c r="R20" s="49">
        <f t="shared" si="2"/>
        <v>18050</v>
      </c>
      <c r="S20" s="24"/>
      <c r="T20" s="49">
        <f t="shared" si="1"/>
        <v>18050</v>
      </c>
      <c r="U20" s="24"/>
      <c r="V20" s="24"/>
      <c r="W20" s="24"/>
      <c r="X20" s="24"/>
      <c r="Y20" s="24"/>
      <c r="Z20" s="24"/>
      <c r="AA20" s="24"/>
      <c r="AB20" s="24"/>
      <c r="AC20" s="24"/>
      <c r="AD20" s="24"/>
    </row>
    <row r="21" spans="1:30" s="22" customFormat="1" ht="30.75" customHeight="1" x14ac:dyDescent="0.3">
      <c r="A21" s="25" t="s">
        <v>32</v>
      </c>
      <c r="B21" s="25" t="s">
        <v>33</v>
      </c>
      <c r="C21" s="25" t="s">
        <v>33</v>
      </c>
      <c r="D21" s="31" t="s">
        <v>34</v>
      </c>
      <c r="E21" s="27" t="s">
        <v>35</v>
      </c>
      <c r="F21" s="31" t="s">
        <v>34</v>
      </c>
      <c r="G21" s="27" t="s">
        <v>36</v>
      </c>
      <c r="H21" s="51">
        <v>26103</v>
      </c>
      <c r="I21" s="28" t="s">
        <v>56</v>
      </c>
      <c r="J21" s="42" t="s">
        <v>58</v>
      </c>
      <c r="K21" s="42" t="s">
        <v>61</v>
      </c>
      <c r="L21" s="30"/>
      <c r="M21" s="21"/>
      <c r="N21" s="44" t="s">
        <v>38</v>
      </c>
      <c r="O21" s="46">
        <v>5</v>
      </c>
      <c r="P21" s="48">
        <v>196</v>
      </c>
      <c r="Q21" s="30" t="s">
        <v>37</v>
      </c>
      <c r="R21" s="49">
        <f t="shared" si="2"/>
        <v>980</v>
      </c>
      <c r="S21" s="24"/>
      <c r="T21" s="49">
        <f t="shared" si="1"/>
        <v>980</v>
      </c>
      <c r="U21" s="24"/>
      <c r="V21" s="24"/>
      <c r="W21" s="24"/>
      <c r="X21" s="24"/>
      <c r="Y21" s="24"/>
      <c r="Z21" s="24"/>
      <c r="AA21" s="24"/>
      <c r="AB21" s="24"/>
      <c r="AC21" s="24"/>
      <c r="AD21" s="24"/>
    </row>
    <row r="22" spans="1:30" s="22" customFormat="1" ht="48" customHeight="1" x14ac:dyDescent="0.3">
      <c r="A22" s="25" t="s">
        <v>32</v>
      </c>
      <c r="B22" s="25" t="s">
        <v>33</v>
      </c>
      <c r="C22" s="25" t="s">
        <v>33</v>
      </c>
      <c r="D22" s="31" t="s">
        <v>34</v>
      </c>
      <c r="E22" s="27" t="s">
        <v>35</v>
      </c>
      <c r="F22" s="31" t="s">
        <v>34</v>
      </c>
      <c r="G22" s="27" t="s">
        <v>36</v>
      </c>
      <c r="H22" s="51">
        <v>26103</v>
      </c>
      <c r="I22" s="28" t="s">
        <v>56</v>
      </c>
      <c r="J22" s="42" t="s">
        <v>59</v>
      </c>
      <c r="K22" s="42" t="s">
        <v>62</v>
      </c>
      <c r="L22" s="30"/>
      <c r="M22" s="21"/>
      <c r="N22" s="44" t="s">
        <v>38</v>
      </c>
      <c r="O22" s="46">
        <v>5</v>
      </c>
      <c r="P22" s="48">
        <v>539.28</v>
      </c>
      <c r="Q22" s="30" t="s">
        <v>37</v>
      </c>
      <c r="R22" s="49">
        <f t="shared" si="0"/>
        <v>2696.3999999999996</v>
      </c>
      <c r="S22" s="24"/>
      <c r="T22" s="49">
        <f t="shared" si="1"/>
        <v>2696.3999999999996</v>
      </c>
      <c r="U22" s="24"/>
      <c r="V22" s="24"/>
      <c r="W22" s="24"/>
      <c r="X22" s="24"/>
      <c r="Y22" s="24"/>
      <c r="Z22" s="24"/>
      <c r="AA22" s="24"/>
      <c r="AB22" s="24"/>
      <c r="AC22" s="24"/>
      <c r="AD22" s="24"/>
    </row>
    <row r="23" spans="1:30" s="22" customFormat="1" ht="48" customHeight="1" x14ac:dyDescent="0.3">
      <c r="A23" s="25"/>
      <c r="B23" s="25"/>
      <c r="C23" s="25"/>
      <c r="D23" s="31"/>
      <c r="E23" s="27"/>
      <c r="F23" s="31"/>
      <c r="G23" s="27"/>
      <c r="H23" s="51"/>
      <c r="I23" s="28"/>
      <c r="J23" s="42"/>
      <c r="K23" s="42"/>
      <c r="L23" s="30"/>
      <c r="M23" s="21"/>
      <c r="N23" s="44"/>
      <c r="O23" s="46"/>
      <c r="P23" s="68">
        <f>SUM(P19:P22)</f>
        <v>835.28</v>
      </c>
      <c r="Q23" s="69"/>
      <c r="R23" s="70">
        <f>SUM(R19:R22)</f>
        <v>80076.399999999994</v>
      </c>
      <c r="S23" s="71"/>
      <c r="T23" s="70">
        <f t="shared" si="1"/>
        <v>80076.399999999994</v>
      </c>
      <c r="U23" s="24"/>
      <c r="V23" s="24"/>
      <c r="W23" s="24"/>
      <c r="X23" s="24"/>
      <c r="Y23" s="24"/>
      <c r="Z23" s="24"/>
      <c r="AA23" s="24"/>
      <c r="AB23" s="24"/>
      <c r="AC23" s="24"/>
      <c r="AD23" s="24"/>
    </row>
    <row r="24" spans="1:30" s="22" customFormat="1" ht="52.5" customHeight="1" x14ac:dyDescent="0.3">
      <c r="A24" s="25" t="s">
        <v>32</v>
      </c>
      <c r="B24" s="25" t="s">
        <v>33</v>
      </c>
      <c r="C24" s="25" t="s">
        <v>33</v>
      </c>
      <c r="D24" s="31" t="s">
        <v>34</v>
      </c>
      <c r="E24" s="27" t="s">
        <v>35</v>
      </c>
      <c r="F24" s="31" t="s">
        <v>34</v>
      </c>
      <c r="G24" s="27" t="s">
        <v>36</v>
      </c>
      <c r="H24" s="51">
        <v>26104</v>
      </c>
      <c r="I24" s="28" t="s">
        <v>63</v>
      </c>
      <c r="J24" s="42" t="s">
        <v>64</v>
      </c>
      <c r="K24" s="43" t="s">
        <v>65</v>
      </c>
      <c r="L24" s="30"/>
      <c r="M24" s="21"/>
      <c r="N24" s="44" t="s">
        <v>38</v>
      </c>
      <c r="O24" s="45">
        <v>60</v>
      </c>
      <c r="P24" s="48">
        <v>100</v>
      </c>
      <c r="Q24" s="30" t="s">
        <v>37</v>
      </c>
      <c r="R24" s="49">
        <f t="shared" si="0"/>
        <v>6000</v>
      </c>
      <c r="S24" s="24"/>
      <c r="T24" s="49">
        <f t="shared" si="1"/>
        <v>6000</v>
      </c>
      <c r="U24" s="24"/>
      <c r="V24" s="24"/>
      <c r="W24" s="24"/>
      <c r="X24" s="24"/>
      <c r="Y24" s="24"/>
      <c r="Z24" s="24"/>
      <c r="AA24" s="24"/>
      <c r="AB24" s="24"/>
      <c r="AC24" s="24"/>
      <c r="AD24" s="24"/>
    </row>
    <row r="25" spans="1:30" s="22" customFormat="1" ht="44.25" customHeight="1" x14ac:dyDescent="0.3">
      <c r="A25" s="25" t="s">
        <v>32</v>
      </c>
      <c r="B25" s="25" t="s">
        <v>33</v>
      </c>
      <c r="C25" s="25" t="s">
        <v>33</v>
      </c>
      <c r="D25" s="31" t="s">
        <v>34</v>
      </c>
      <c r="E25" s="27" t="s">
        <v>35</v>
      </c>
      <c r="F25" s="31" t="s">
        <v>34</v>
      </c>
      <c r="G25" s="27" t="s">
        <v>36</v>
      </c>
      <c r="H25" s="51">
        <v>26104</v>
      </c>
      <c r="I25" s="28" t="s">
        <v>63</v>
      </c>
      <c r="J25" s="42" t="s">
        <v>64</v>
      </c>
      <c r="K25" s="43" t="s">
        <v>65</v>
      </c>
      <c r="L25" s="30"/>
      <c r="M25" s="21"/>
      <c r="N25" s="44" t="s">
        <v>38</v>
      </c>
      <c r="O25" s="45">
        <v>20</v>
      </c>
      <c r="P25" s="48">
        <v>100</v>
      </c>
      <c r="Q25" s="30" t="s">
        <v>37</v>
      </c>
      <c r="R25" s="49">
        <f t="shared" si="0"/>
        <v>2000</v>
      </c>
      <c r="S25" s="24"/>
      <c r="T25" s="49">
        <f t="shared" si="1"/>
        <v>2000</v>
      </c>
      <c r="U25" s="24"/>
      <c r="V25" s="24"/>
      <c r="W25" s="24"/>
      <c r="X25" s="24"/>
      <c r="Y25" s="24"/>
      <c r="Z25" s="24"/>
      <c r="AA25" s="24"/>
      <c r="AB25" s="24"/>
      <c r="AC25" s="24"/>
      <c r="AD25" s="24"/>
    </row>
    <row r="26" spans="1:30" s="22" customFormat="1" ht="44.25" customHeight="1" x14ac:dyDescent="0.3">
      <c r="A26" s="25"/>
      <c r="B26" s="25"/>
      <c r="C26" s="25"/>
      <c r="D26" s="31"/>
      <c r="E26" s="27"/>
      <c r="F26" s="31"/>
      <c r="G26" s="27"/>
      <c r="H26" s="51"/>
      <c r="I26" s="28"/>
      <c r="J26" s="42"/>
      <c r="K26" s="43"/>
      <c r="L26" s="30"/>
      <c r="M26" s="21"/>
      <c r="N26" s="44"/>
      <c r="O26" s="45"/>
      <c r="P26" s="68">
        <f>SUM(P24:P25)</f>
        <v>200</v>
      </c>
      <c r="Q26" s="69"/>
      <c r="R26" s="70">
        <f>SUM(R24:R25)</f>
        <v>8000</v>
      </c>
      <c r="S26" s="71"/>
      <c r="T26" s="70">
        <f t="shared" si="1"/>
        <v>8000</v>
      </c>
      <c r="U26" s="24"/>
      <c r="V26" s="24"/>
      <c r="W26" s="24"/>
      <c r="X26" s="24"/>
      <c r="Y26" s="24"/>
      <c r="Z26" s="24"/>
      <c r="AA26" s="24"/>
      <c r="AB26" s="24"/>
      <c r="AC26" s="24"/>
      <c r="AD26" s="24"/>
    </row>
    <row r="27" spans="1:30" s="22" customFormat="1" ht="33.75" customHeight="1" x14ac:dyDescent="0.3">
      <c r="A27" s="25" t="s">
        <v>32</v>
      </c>
      <c r="B27" s="25" t="s">
        <v>33</v>
      </c>
      <c r="C27" s="25" t="s">
        <v>33</v>
      </c>
      <c r="D27" s="31" t="s">
        <v>34</v>
      </c>
      <c r="E27" s="27" t="s">
        <v>35</v>
      </c>
      <c r="F27" s="31" t="s">
        <v>34</v>
      </c>
      <c r="G27" s="27" t="s">
        <v>41</v>
      </c>
      <c r="H27" s="51">
        <v>31301</v>
      </c>
      <c r="I27" s="32" t="s">
        <v>42</v>
      </c>
      <c r="J27" s="20"/>
      <c r="K27" s="33" t="s">
        <v>46</v>
      </c>
      <c r="L27" s="30"/>
      <c r="M27" s="21"/>
      <c r="N27" s="44" t="s">
        <v>40</v>
      </c>
      <c r="O27" s="30"/>
      <c r="P27" s="48">
        <v>1377.01</v>
      </c>
      <c r="Q27" s="30" t="s">
        <v>37</v>
      </c>
      <c r="R27" s="49">
        <v>1377.01</v>
      </c>
      <c r="S27" s="24"/>
      <c r="T27" s="49">
        <f t="shared" ref="T27:T40" si="3">R27</f>
        <v>1377.01</v>
      </c>
      <c r="U27" s="24"/>
      <c r="V27" s="24"/>
      <c r="W27" s="24"/>
      <c r="X27" s="24"/>
      <c r="Y27" s="24"/>
      <c r="Z27" s="24"/>
      <c r="AA27" s="24"/>
      <c r="AB27" s="24"/>
      <c r="AC27" s="24"/>
      <c r="AD27" s="24"/>
    </row>
    <row r="28" spans="1:30" s="22" customFormat="1" ht="33.75" customHeight="1" x14ac:dyDescent="0.3">
      <c r="A28" s="25"/>
      <c r="B28" s="25"/>
      <c r="C28" s="25"/>
      <c r="D28" s="31"/>
      <c r="E28" s="27"/>
      <c r="F28" s="31"/>
      <c r="G28" s="27"/>
      <c r="H28" s="51"/>
      <c r="I28" s="32"/>
      <c r="J28" s="20"/>
      <c r="K28" s="33"/>
      <c r="L28" s="30"/>
      <c r="M28" s="21"/>
      <c r="N28" s="44"/>
      <c r="O28" s="30"/>
      <c r="P28" s="72">
        <f>SUM(P27)</f>
        <v>1377.01</v>
      </c>
      <c r="Q28" s="69"/>
      <c r="R28" s="70">
        <f>SUM(R27)</f>
        <v>1377.01</v>
      </c>
      <c r="S28" s="71"/>
      <c r="T28" s="70">
        <f>SUM(T27)</f>
        <v>1377.01</v>
      </c>
      <c r="U28" s="24"/>
      <c r="V28" s="24"/>
      <c r="W28" s="24"/>
      <c r="X28" s="24"/>
      <c r="Y28" s="24"/>
      <c r="Z28" s="24"/>
      <c r="AA28" s="24"/>
      <c r="AB28" s="24"/>
      <c r="AC28" s="24"/>
      <c r="AD28" s="24"/>
    </row>
    <row r="29" spans="1:30" s="22" customFormat="1" ht="33.75" customHeight="1" x14ac:dyDescent="0.3">
      <c r="A29" s="25" t="s">
        <v>32</v>
      </c>
      <c r="B29" s="25" t="s">
        <v>33</v>
      </c>
      <c r="C29" s="25" t="s">
        <v>33</v>
      </c>
      <c r="D29" s="31" t="s">
        <v>34</v>
      </c>
      <c r="E29" s="27" t="s">
        <v>35</v>
      </c>
      <c r="F29" s="31" t="s">
        <v>34</v>
      </c>
      <c r="G29" s="27" t="s">
        <v>36</v>
      </c>
      <c r="H29" s="51">
        <v>31401</v>
      </c>
      <c r="I29" s="32" t="s">
        <v>43</v>
      </c>
      <c r="J29" s="20"/>
      <c r="K29" s="33" t="s">
        <v>73</v>
      </c>
      <c r="L29" s="30"/>
      <c r="M29" s="21"/>
      <c r="N29" s="44" t="s">
        <v>40</v>
      </c>
      <c r="O29" s="30"/>
      <c r="P29" s="47">
        <v>4740.8599999999997</v>
      </c>
      <c r="Q29" s="30" t="s">
        <v>37</v>
      </c>
      <c r="R29" s="47">
        <v>4740.8599999999997</v>
      </c>
      <c r="S29" s="24"/>
      <c r="T29" s="49">
        <f t="shared" si="3"/>
        <v>4740.8599999999997</v>
      </c>
      <c r="U29" s="24"/>
      <c r="V29" s="24"/>
      <c r="W29" s="24"/>
      <c r="X29" s="24"/>
      <c r="Y29" s="24"/>
      <c r="Z29" s="24"/>
      <c r="AA29" s="24"/>
      <c r="AB29" s="24"/>
      <c r="AC29" s="24"/>
      <c r="AD29" s="24"/>
    </row>
    <row r="30" spans="1:30" s="22" customFormat="1" ht="33.75" customHeight="1" x14ac:dyDescent="0.3">
      <c r="A30" s="25" t="s">
        <v>32</v>
      </c>
      <c r="B30" s="25" t="s">
        <v>33</v>
      </c>
      <c r="C30" s="25" t="s">
        <v>33</v>
      </c>
      <c r="D30" s="31" t="s">
        <v>34</v>
      </c>
      <c r="E30" s="27" t="s">
        <v>35</v>
      </c>
      <c r="F30" s="31" t="s">
        <v>34</v>
      </c>
      <c r="G30" s="27" t="s">
        <v>36</v>
      </c>
      <c r="H30" s="51">
        <v>31401</v>
      </c>
      <c r="I30" s="32" t="s">
        <v>43</v>
      </c>
      <c r="J30" s="20"/>
      <c r="K30" s="33" t="s">
        <v>74</v>
      </c>
      <c r="L30" s="30"/>
      <c r="M30" s="21"/>
      <c r="N30" s="44" t="s">
        <v>40</v>
      </c>
      <c r="O30" s="30"/>
      <c r="P30" s="47">
        <v>709.72</v>
      </c>
      <c r="Q30" s="30" t="s">
        <v>37</v>
      </c>
      <c r="R30" s="47">
        <v>709.72</v>
      </c>
      <c r="S30" s="24"/>
      <c r="T30" s="49">
        <f t="shared" si="3"/>
        <v>709.72</v>
      </c>
      <c r="U30" s="24"/>
      <c r="V30" s="24"/>
      <c r="W30" s="24"/>
      <c r="X30" s="24"/>
      <c r="Y30" s="24"/>
      <c r="Z30" s="24"/>
      <c r="AA30" s="24"/>
      <c r="AB30" s="24"/>
      <c r="AC30" s="24"/>
      <c r="AD30" s="24"/>
    </row>
    <row r="31" spans="1:30" s="22" customFormat="1" ht="33.75" customHeight="1" x14ac:dyDescent="0.3">
      <c r="A31" s="25" t="s">
        <v>32</v>
      </c>
      <c r="B31" s="25" t="s">
        <v>33</v>
      </c>
      <c r="C31" s="25" t="s">
        <v>33</v>
      </c>
      <c r="D31" s="31" t="s">
        <v>34</v>
      </c>
      <c r="E31" s="27" t="s">
        <v>35</v>
      </c>
      <c r="F31" s="31" t="s">
        <v>34</v>
      </c>
      <c r="G31" s="27" t="s">
        <v>36</v>
      </c>
      <c r="H31" s="51">
        <v>31401</v>
      </c>
      <c r="I31" s="32" t="s">
        <v>43</v>
      </c>
      <c r="J31" s="20"/>
      <c r="K31" s="33" t="s">
        <v>75</v>
      </c>
      <c r="L31" s="30"/>
      <c r="M31" s="21"/>
      <c r="N31" s="44" t="s">
        <v>40</v>
      </c>
      <c r="O31" s="30"/>
      <c r="P31" s="47">
        <v>818.26</v>
      </c>
      <c r="Q31" s="30" t="s">
        <v>37</v>
      </c>
      <c r="R31" s="47">
        <v>818.26</v>
      </c>
      <c r="S31" s="24"/>
      <c r="T31" s="49">
        <f t="shared" si="3"/>
        <v>818.26</v>
      </c>
      <c r="U31" s="24"/>
      <c r="V31" s="24"/>
      <c r="W31" s="24"/>
      <c r="X31" s="24"/>
      <c r="Y31" s="24"/>
      <c r="Z31" s="24"/>
      <c r="AA31" s="24"/>
      <c r="AB31" s="24"/>
      <c r="AC31" s="24"/>
      <c r="AD31" s="24"/>
    </row>
    <row r="32" spans="1:30" s="22" customFormat="1" ht="33.75" customHeight="1" x14ac:dyDescent="0.3">
      <c r="A32" s="25" t="s">
        <v>32</v>
      </c>
      <c r="B32" s="25" t="s">
        <v>33</v>
      </c>
      <c r="C32" s="25" t="s">
        <v>33</v>
      </c>
      <c r="D32" s="31" t="s">
        <v>34</v>
      </c>
      <c r="E32" s="27" t="s">
        <v>35</v>
      </c>
      <c r="F32" s="31" t="s">
        <v>34</v>
      </c>
      <c r="G32" s="27" t="s">
        <v>36</v>
      </c>
      <c r="H32" s="51">
        <v>31401</v>
      </c>
      <c r="I32" s="32" t="s">
        <v>43</v>
      </c>
      <c r="J32" s="20"/>
      <c r="K32" s="33" t="s">
        <v>76</v>
      </c>
      <c r="L32" s="30"/>
      <c r="M32" s="21"/>
      <c r="N32" s="44" t="s">
        <v>40</v>
      </c>
      <c r="O32" s="30"/>
      <c r="P32" s="47">
        <v>1251.9000000000001</v>
      </c>
      <c r="Q32" s="30" t="s">
        <v>37</v>
      </c>
      <c r="R32" s="47">
        <v>1251.9000000000001</v>
      </c>
      <c r="S32" s="24"/>
      <c r="T32" s="49">
        <f t="shared" si="3"/>
        <v>1251.9000000000001</v>
      </c>
      <c r="U32" s="24"/>
      <c r="V32" s="24"/>
      <c r="W32" s="24"/>
      <c r="X32" s="24"/>
      <c r="Y32" s="24"/>
      <c r="Z32" s="24"/>
      <c r="AA32" s="24"/>
      <c r="AB32" s="24"/>
      <c r="AC32" s="24"/>
      <c r="AD32" s="24"/>
    </row>
    <row r="33" spans="1:30" s="22" customFormat="1" ht="33.75" customHeight="1" x14ac:dyDescent="0.3">
      <c r="A33" s="25" t="s">
        <v>32</v>
      </c>
      <c r="B33" s="25" t="s">
        <v>33</v>
      </c>
      <c r="C33" s="25" t="s">
        <v>33</v>
      </c>
      <c r="D33" s="31" t="s">
        <v>34</v>
      </c>
      <c r="E33" s="27" t="s">
        <v>35</v>
      </c>
      <c r="F33" s="31" t="s">
        <v>34</v>
      </c>
      <c r="G33" s="27" t="s">
        <v>36</v>
      </c>
      <c r="H33" s="51">
        <v>31401</v>
      </c>
      <c r="I33" s="32" t="s">
        <v>43</v>
      </c>
      <c r="J33" s="20"/>
      <c r="K33" s="33" t="s">
        <v>77</v>
      </c>
      <c r="L33" s="30"/>
      <c r="M33" s="21"/>
      <c r="N33" s="44" t="s">
        <v>40</v>
      </c>
      <c r="O33" s="30"/>
      <c r="P33" s="47">
        <v>477.86</v>
      </c>
      <c r="Q33" s="30" t="s">
        <v>37</v>
      </c>
      <c r="R33" s="47">
        <v>477.86</v>
      </c>
      <c r="S33" s="24"/>
      <c r="T33" s="49">
        <f t="shared" si="3"/>
        <v>477.86</v>
      </c>
      <c r="U33" s="24"/>
      <c r="V33" s="24"/>
      <c r="W33" s="24"/>
      <c r="X33" s="24"/>
      <c r="Y33" s="24"/>
      <c r="Z33" s="24"/>
      <c r="AA33" s="24"/>
      <c r="AB33" s="24"/>
      <c r="AC33" s="24"/>
      <c r="AD33" s="24"/>
    </row>
    <row r="34" spans="1:30" s="22" customFormat="1" ht="33.75" customHeight="1" x14ac:dyDescent="0.3">
      <c r="A34" s="25" t="s">
        <v>32</v>
      </c>
      <c r="B34" s="25" t="s">
        <v>33</v>
      </c>
      <c r="C34" s="25" t="s">
        <v>33</v>
      </c>
      <c r="D34" s="31" t="s">
        <v>34</v>
      </c>
      <c r="E34" s="27" t="s">
        <v>35</v>
      </c>
      <c r="F34" s="31" t="s">
        <v>34</v>
      </c>
      <c r="G34" s="27" t="s">
        <v>36</v>
      </c>
      <c r="H34" s="51">
        <v>31401</v>
      </c>
      <c r="I34" s="32" t="s">
        <v>43</v>
      </c>
      <c r="J34" s="20"/>
      <c r="K34" s="33" t="s">
        <v>78</v>
      </c>
      <c r="L34" s="30"/>
      <c r="M34" s="21"/>
      <c r="N34" s="44" t="s">
        <v>40</v>
      </c>
      <c r="O34" s="30"/>
      <c r="P34" s="47">
        <v>473.14</v>
      </c>
      <c r="Q34" s="30" t="s">
        <v>37</v>
      </c>
      <c r="R34" s="47">
        <v>473.14</v>
      </c>
      <c r="S34" s="24"/>
      <c r="T34" s="49">
        <f t="shared" si="3"/>
        <v>473.14</v>
      </c>
      <c r="U34" s="24"/>
      <c r="V34" s="24"/>
      <c r="W34" s="24"/>
      <c r="X34" s="24"/>
      <c r="Y34" s="24"/>
      <c r="Z34" s="24"/>
      <c r="AA34" s="24"/>
      <c r="AB34" s="24"/>
      <c r="AC34" s="24"/>
      <c r="AD34" s="24"/>
    </row>
    <row r="35" spans="1:30" s="22" customFormat="1" ht="33.75" customHeight="1" x14ac:dyDescent="0.3">
      <c r="A35" s="25" t="s">
        <v>32</v>
      </c>
      <c r="B35" s="25" t="s">
        <v>33</v>
      </c>
      <c r="C35" s="25" t="s">
        <v>33</v>
      </c>
      <c r="D35" s="31" t="s">
        <v>34</v>
      </c>
      <c r="E35" s="27" t="s">
        <v>35</v>
      </c>
      <c r="F35" s="31" t="s">
        <v>34</v>
      </c>
      <c r="G35" s="27" t="s">
        <v>36</v>
      </c>
      <c r="H35" s="51">
        <v>31401</v>
      </c>
      <c r="I35" s="32" t="s">
        <v>43</v>
      </c>
      <c r="J35" s="20"/>
      <c r="K35" s="33" t="s">
        <v>79</v>
      </c>
      <c r="L35" s="30"/>
      <c r="M35" s="21"/>
      <c r="N35" s="44" t="s">
        <v>40</v>
      </c>
      <c r="O35" s="30"/>
      <c r="P35" s="47">
        <v>826.26</v>
      </c>
      <c r="Q35" s="30" t="s">
        <v>37</v>
      </c>
      <c r="R35" s="47">
        <v>826.26</v>
      </c>
      <c r="S35" s="24"/>
      <c r="T35" s="49">
        <f t="shared" si="3"/>
        <v>826.26</v>
      </c>
      <c r="U35" s="24"/>
      <c r="V35" s="24"/>
      <c r="W35" s="24"/>
      <c r="X35" s="24"/>
      <c r="Y35" s="24"/>
      <c r="Z35" s="24"/>
      <c r="AA35" s="24"/>
      <c r="AB35" s="24"/>
      <c r="AC35" s="24"/>
      <c r="AD35" s="24"/>
    </row>
    <row r="36" spans="1:30" s="22" customFormat="1" ht="33.75" customHeight="1" x14ac:dyDescent="0.3">
      <c r="A36" s="25" t="s">
        <v>32</v>
      </c>
      <c r="B36" s="25" t="s">
        <v>33</v>
      </c>
      <c r="C36" s="25" t="s">
        <v>33</v>
      </c>
      <c r="D36" s="31" t="s">
        <v>34</v>
      </c>
      <c r="E36" s="27" t="s">
        <v>35</v>
      </c>
      <c r="F36" s="31" t="s">
        <v>34</v>
      </c>
      <c r="G36" s="27" t="s">
        <v>36</v>
      </c>
      <c r="H36" s="51">
        <v>31401</v>
      </c>
      <c r="I36" s="32" t="s">
        <v>43</v>
      </c>
      <c r="J36" s="20"/>
      <c r="K36" s="33" t="s">
        <v>80</v>
      </c>
      <c r="L36" s="30"/>
      <c r="M36" s="21"/>
      <c r="N36" s="44" t="s">
        <v>40</v>
      </c>
      <c r="O36" s="30"/>
      <c r="P36" s="47">
        <v>489.75</v>
      </c>
      <c r="Q36" s="30" t="s">
        <v>37</v>
      </c>
      <c r="R36" s="47">
        <v>489.75</v>
      </c>
      <c r="S36" s="24"/>
      <c r="T36" s="49">
        <f t="shared" si="3"/>
        <v>489.75</v>
      </c>
      <c r="U36" s="24"/>
      <c r="V36" s="24"/>
      <c r="W36" s="24"/>
      <c r="X36" s="24"/>
      <c r="Y36" s="24"/>
      <c r="Z36" s="24"/>
      <c r="AA36" s="24"/>
      <c r="AB36" s="24"/>
      <c r="AC36" s="24"/>
      <c r="AD36" s="24"/>
    </row>
    <row r="37" spans="1:30" s="22" customFormat="1" ht="33.75" customHeight="1" x14ac:dyDescent="0.3">
      <c r="A37" s="25"/>
      <c r="B37" s="25"/>
      <c r="C37" s="25"/>
      <c r="D37" s="31"/>
      <c r="E37" s="27"/>
      <c r="F37" s="31"/>
      <c r="G37" s="27"/>
      <c r="H37" s="51"/>
      <c r="I37" s="32"/>
      <c r="J37" s="20"/>
      <c r="K37" s="52"/>
      <c r="L37" s="30"/>
      <c r="M37" s="21"/>
      <c r="N37" s="44"/>
      <c r="O37" s="30"/>
      <c r="P37" s="73">
        <f>SUM(P29:P36)</f>
        <v>9787.75</v>
      </c>
      <c r="Q37" s="69"/>
      <c r="R37" s="73">
        <f>SUM(R29:R36)</f>
        <v>9787.75</v>
      </c>
      <c r="S37" s="71"/>
      <c r="T37" s="70">
        <f>SUM(T29:T36)</f>
        <v>9787.75</v>
      </c>
      <c r="U37" s="24"/>
      <c r="V37" s="24"/>
      <c r="W37" s="24"/>
      <c r="X37" s="24"/>
      <c r="Y37" s="24"/>
      <c r="Z37" s="24"/>
      <c r="AA37" s="24"/>
      <c r="AB37" s="24"/>
      <c r="AC37" s="24"/>
      <c r="AD37" s="24"/>
    </row>
    <row r="38" spans="1:30" s="22" customFormat="1" ht="39" customHeight="1" x14ac:dyDescent="0.3">
      <c r="A38" s="25" t="s">
        <v>32</v>
      </c>
      <c r="B38" s="25" t="s">
        <v>33</v>
      </c>
      <c r="C38" s="25" t="s">
        <v>33</v>
      </c>
      <c r="D38" s="31" t="s">
        <v>34</v>
      </c>
      <c r="E38" s="27" t="s">
        <v>35</v>
      </c>
      <c r="F38" s="31" t="s">
        <v>34</v>
      </c>
      <c r="G38" s="27" t="s">
        <v>41</v>
      </c>
      <c r="H38" s="51">
        <v>32201</v>
      </c>
      <c r="I38" s="28" t="s">
        <v>44</v>
      </c>
      <c r="J38" s="20"/>
      <c r="K38" s="29" t="s">
        <v>47</v>
      </c>
      <c r="L38" s="24"/>
      <c r="M38" s="19"/>
      <c r="N38" s="44" t="s">
        <v>40</v>
      </c>
      <c r="O38" s="30"/>
      <c r="P38" s="48">
        <v>18073.27</v>
      </c>
      <c r="Q38" s="30" t="s">
        <v>37</v>
      </c>
      <c r="R38" s="49">
        <v>18073.27</v>
      </c>
      <c r="S38" s="24"/>
      <c r="T38" s="49">
        <f t="shared" si="3"/>
        <v>18073.27</v>
      </c>
      <c r="U38" s="24"/>
      <c r="V38" s="24"/>
      <c r="W38" s="24"/>
      <c r="X38" s="24"/>
      <c r="Y38" s="24"/>
      <c r="Z38" s="24"/>
      <c r="AA38" s="24"/>
      <c r="AB38" s="24"/>
      <c r="AC38" s="24"/>
      <c r="AD38" s="24"/>
    </row>
    <row r="39" spans="1:30" s="22" customFormat="1" ht="39" customHeight="1" x14ac:dyDescent="0.3">
      <c r="A39" s="25"/>
      <c r="B39" s="25"/>
      <c r="C39" s="25"/>
      <c r="D39" s="31"/>
      <c r="E39" s="27"/>
      <c r="F39" s="31"/>
      <c r="G39" s="27"/>
      <c r="H39" s="51"/>
      <c r="I39" s="28"/>
      <c r="J39" s="20"/>
      <c r="K39" s="29"/>
      <c r="L39" s="24"/>
      <c r="M39" s="19"/>
      <c r="N39" s="44"/>
      <c r="O39" s="30"/>
      <c r="P39" s="68">
        <f>SUM(P38)</f>
        <v>18073.27</v>
      </c>
      <c r="Q39" s="69"/>
      <c r="R39" s="70">
        <f>SUM(R38)</f>
        <v>18073.27</v>
      </c>
      <c r="S39" s="71"/>
      <c r="T39" s="70">
        <f>SUM(T38)</f>
        <v>18073.27</v>
      </c>
      <c r="U39" s="24"/>
      <c r="V39" s="24"/>
      <c r="W39" s="24"/>
      <c r="X39" s="24"/>
      <c r="Y39" s="24"/>
      <c r="Z39" s="24"/>
      <c r="AA39" s="24"/>
      <c r="AB39" s="24"/>
      <c r="AC39" s="24"/>
      <c r="AD39" s="24"/>
    </row>
    <row r="40" spans="1:30" s="22" customFormat="1" ht="39" customHeight="1" x14ac:dyDescent="0.3">
      <c r="A40" s="25" t="s">
        <v>32</v>
      </c>
      <c r="B40" s="25" t="s">
        <v>33</v>
      </c>
      <c r="C40" s="25" t="s">
        <v>33</v>
      </c>
      <c r="D40" s="31" t="s">
        <v>34</v>
      </c>
      <c r="E40" s="27" t="s">
        <v>35</v>
      </c>
      <c r="F40" s="31" t="s">
        <v>34</v>
      </c>
      <c r="G40" s="27" t="s">
        <v>36</v>
      </c>
      <c r="H40" s="51">
        <v>32601</v>
      </c>
      <c r="I40" s="28" t="s">
        <v>66</v>
      </c>
      <c r="J40" s="20"/>
      <c r="K40" s="29" t="s">
        <v>67</v>
      </c>
      <c r="L40" s="24"/>
      <c r="M40" s="19"/>
      <c r="N40" s="44" t="s">
        <v>40</v>
      </c>
      <c r="O40" s="30"/>
      <c r="P40" s="48">
        <v>4454.68</v>
      </c>
      <c r="Q40" s="30" t="s">
        <v>37</v>
      </c>
      <c r="R40" s="49">
        <v>4454.68</v>
      </c>
      <c r="S40" s="24"/>
      <c r="T40" s="49">
        <f t="shared" si="3"/>
        <v>4454.68</v>
      </c>
      <c r="U40" s="24"/>
      <c r="V40" s="24"/>
      <c r="W40" s="24"/>
      <c r="X40" s="24"/>
      <c r="Y40" s="24"/>
      <c r="Z40" s="24"/>
      <c r="AA40" s="24"/>
      <c r="AB40" s="24"/>
      <c r="AC40" s="24"/>
      <c r="AD40" s="24"/>
    </row>
    <row r="41" spans="1:30" s="22" customFormat="1" ht="39" customHeight="1" x14ac:dyDescent="0.3">
      <c r="A41" s="25"/>
      <c r="B41" s="25"/>
      <c r="C41" s="25"/>
      <c r="D41" s="31"/>
      <c r="E41" s="27"/>
      <c r="F41" s="31"/>
      <c r="G41" s="27"/>
      <c r="H41" s="51"/>
      <c r="I41" s="28"/>
      <c r="J41" s="20"/>
      <c r="K41" s="29"/>
      <c r="L41" s="24"/>
      <c r="M41" s="19"/>
      <c r="N41" s="44"/>
      <c r="O41" s="30"/>
      <c r="P41" s="68">
        <f>SUM(P40)</f>
        <v>4454.68</v>
      </c>
      <c r="Q41" s="69"/>
      <c r="R41" s="70">
        <f>SUM(R40)</f>
        <v>4454.68</v>
      </c>
      <c r="S41" s="71"/>
      <c r="T41" s="70">
        <f>SUM(T40)</f>
        <v>4454.68</v>
      </c>
      <c r="U41" s="24"/>
      <c r="V41" s="24"/>
      <c r="W41" s="24"/>
      <c r="X41" s="24"/>
      <c r="Y41" s="24"/>
      <c r="Z41" s="24"/>
      <c r="AA41" s="24"/>
      <c r="AB41" s="24"/>
      <c r="AC41" s="24"/>
      <c r="AD41" s="24"/>
    </row>
    <row r="42" spans="1:30" s="22" customFormat="1" ht="35.25" customHeight="1" x14ac:dyDescent="0.3">
      <c r="A42" s="25" t="s">
        <v>32</v>
      </c>
      <c r="B42" s="25" t="s">
        <v>33</v>
      </c>
      <c r="C42" s="25" t="s">
        <v>33</v>
      </c>
      <c r="D42" s="31" t="s">
        <v>34</v>
      </c>
      <c r="E42" s="27" t="s">
        <v>35</v>
      </c>
      <c r="F42" s="31" t="s">
        <v>34</v>
      </c>
      <c r="G42" s="27" t="s">
        <v>36</v>
      </c>
      <c r="H42" s="51">
        <v>33901</v>
      </c>
      <c r="I42" s="28" t="s">
        <v>68</v>
      </c>
      <c r="J42" s="20"/>
      <c r="K42" s="29" t="s">
        <v>81</v>
      </c>
      <c r="L42" s="30"/>
      <c r="M42" s="21"/>
      <c r="N42" s="44" t="s">
        <v>40</v>
      </c>
      <c r="O42" s="30">
        <v>0</v>
      </c>
      <c r="P42" s="48">
        <v>66.91</v>
      </c>
      <c r="Q42" s="30" t="s">
        <v>37</v>
      </c>
      <c r="R42" s="49">
        <v>66.91</v>
      </c>
      <c r="S42" s="24"/>
      <c r="T42" s="49">
        <f t="shared" si="1"/>
        <v>66.91</v>
      </c>
      <c r="U42" s="24"/>
      <c r="V42" s="24"/>
      <c r="W42" s="24"/>
      <c r="X42" s="24"/>
      <c r="Y42" s="24"/>
      <c r="Z42" s="24"/>
      <c r="AA42" s="24"/>
      <c r="AB42" s="24"/>
      <c r="AC42" s="24"/>
      <c r="AD42" s="24"/>
    </row>
    <row r="43" spans="1:30" s="22" customFormat="1" ht="35.25" customHeight="1" x14ac:dyDescent="0.3">
      <c r="A43" s="25"/>
      <c r="B43" s="25"/>
      <c r="C43" s="25"/>
      <c r="D43" s="31"/>
      <c r="E43" s="27"/>
      <c r="F43" s="31"/>
      <c r="G43" s="27"/>
      <c r="H43" s="51"/>
      <c r="I43" s="28"/>
      <c r="J43" s="20"/>
      <c r="K43" s="29"/>
      <c r="L43" s="30"/>
      <c r="M43" s="21"/>
      <c r="N43" s="44"/>
      <c r="O43" s="30"/>
      <c r="P43" s="68">
        <f>SUM(P42)</f>
        <v>66.91</v>
      </c>
      <c r="Q43" s="69"/>
      <c r="R43" s="70">
        <f>SUM(R42)</f>
        <v>66.91</v>
      </c>
      <c r="S43" s="71"/>
      <c r="T43" s="70">
        <f>SUM(T42)</f>
        <v>66.91</v>
      </c>
      <c r="U43" s="24"/>
      <c r="V43" s="24"/>
      <c r="W43" s="24"/>
      <c r="X43" s="24"/>
      <c r="Y43" s="24"/>
      <c r="Z43" s="24"/>
      <c r="AA43" s="24"/>
      <c r="AB43" s="24"/>
      <c r="AC43" s="24"/>
      <c r="AD43" s="24"/>
    </row>
    <row r="44" spans="1:30" s="22" customFormat="1" ht="39" customHeight="1" x14ac:dyDescent="0.3">
      <c r="A44" s="25" t="s">
        <v>32</v>
      </c>
      <c r="B44" s="25" t="s">
        <v>33</v>
      </c>
      <c r="C44" s="25" t="s">
        <v>33</v>
      </c>
      <c r="D44" s="31" t="s">
        <v>34</v>
      </c>
      <c r="E44" s="27" t="s">
        <v>35</v>
      </c>
      <c r="F44" s="31" t="s">
        <v>34</v>
      </c>
      <c r="G44" s="27" t="s">
        <v>36</v>
      </c>
      <c r="H44" s="51">
        <v>35501</v>
      </c>
      <c r="I44" s="28" t="s">
        <v>69</v>
      </c>
      <c r="J44" s="20"/>
      <c r="K44" s="29" t="s">
        <v>70</v>
      </c>
      <c r="L44" s="30"/>
      <c r="M44" s="21"/>
      <c r="N44" s="44" t="s">
        <v>40</v>
      </c>
      <c r="O44" s="30"/>
      <c r="P44" s="48">
        <v>904.8</v>
      </c>
      <c r="Q44" s="30" t="s">
        <v>37</v>
      </c>
      <c r="R44" s="49">
        <v>904.8</v>
      </c>
      <c r="S44" s="24"/>
      <c r="T44" s="49">
        <f t="shared" si="1"/>
        <v>904.8</v>
      </c>
      <c r="U44" s="24"/>
      <c r="V44" s="24"/>
      <c r="W44" s="24"/>
      <c r="X44" s="24"/>
      <c r="Y44" s="24"/>
      <c r="Z44" s="24"/>
      <c r="AA44" s="24"/>
      <c r="AB44" s="24"/>
      <c r="AC44" s="24"/>
      <c r="AD44" s="24"/>
    </row>
    <row r="45" spans="1:30" s="22" customFormat="1" ht="39" customHeight="1" x14ac:dyDescent="0.3">
      <c r="A45" s="25" t="s">
        <v>32</v>
      </c>
      <c r="B45" s="25" t="s">
        <v>33</v>
      </c>
      <c r="C45" s="25" t="s">
        <v>33</v>
      </c>
      <c r="D45" s="26" t="s">
        <v>34</v>
      </c>
      <c r="E45" s="27" t="s">
        <v>35</v>
      </c>
      <c r="F45" s="26" t="s">
        <v>34</v>
      </c>
      <c r="G45" s="27" t="s">
        <v>45</v>
      </c>
      <c r="H45" s="51">
        <v>35501</v>
      </c>
      <c r="I45" s="28" t="s">
        <v>69</v>
      </c>
      <c r="J45" s="20"/>
      <c r="K45" s="29" t="s">
        <v>70</v>
      </c>
      <c r="L45" s="30"/>
      <c r="M45" s="21"/>
      <c r="N45" s="44" t="s">
        <v>40</v>
      </c>
      <c r="O45" s="30"/>
      <c r="P45" s="48">
        <v>4430.04</v>
      </c>
      <c r="Q45" s="30" t="s">
        <v>37</v>
      </c>
      <c r="R45" s="49">
        <v>4430.04</v>
      </c>
      <c r="S45" s="24"/>
      <c r="T45" s="49">
        <f t="shared" si="1"/>
        <v>4430.04</v>
      </c>
      <c r="U45" s="24"/>
      <c r="V45" s="24"/>
      <c r="W45" s="24"/>
      <c r="X45" s="24"/>
      <c r="Y45" s="24"/>
      <c r="Z45" s="24"/>
      <c r="AA45" s="24"/>
      <c r="AB45" s="24"/>
      <c r="AC45" s="24"/>
      <c r="AD45" s="24"/>
    </row>
    <row r="46" spans="1:30" s="22" customFormat="1" ht="39" customHeight="1" x14ac:dyDescent="0.3">
      <c r="A46" s="25"/>
      <c r="B46" s="25"/>
      <c r="C46" s="25"/>
      <c r="D46" s="26"/>
      <c r="E46" s="27"/>
      <c r="F46" s="26"/>
      <c r="G46" s="27"/>
      <c r="H46" s="51"/>
      <c r="I46" s="28"/>
      <c r="J46" s="20"/>
      <c r="K46" s="29"/>
      <c r="L46" s="30"/>
      <c r="M46" s="21"/>
      <c r="N46" s="44"/>
      <c r="O46" s="30"/>
      <c r="P46" s="68">
        <f>SUM(P44:P45)</f>
        <v>5334.84</v>
      </c>
      <c r="Q46" s="69"/>
      <c r="R46" s="70">
        <f>SUM(R44:R45)</f>
        <v>5334.84</v>
      </c>
      <c r="S46" s="71"/>
      <c r="T46" s="70">
        <f>SUM(T44:T45)</f>
        <v>5334.84</v>
      </c>
      <c r="U46" s="24"/>
      <c r="V46" s="24"/>
      <c r="W46" s="24"/>
      <c r="X46" s="24"/>
      <c r="Y46" s="24"/>
      <c r="Z46" s="24"/>
      <c r="AA46" s="24"/>
      <c r="AB46" s="24"/>
      <c r="AC46" s="24"/>
      <c r="AD46" s="24"/>
    </row>
    <row r="47" spans="1:30" s="22" customFormat="1" ht="39" customHeight="1" x14ac:dyDescent="0.3">
      <c r="A47" s="25" t="s">
        <v>32</v>
      </c>
      <c r="B47" s="25" t="s">
        <v>33</v>
      </c>
      <c r="C47" s="25" t="s">
        <v>33</v>
      </c>
      <c r="D47" s="26" t="s">
        <v>34</v>
      </c>
      <c r="E47" s="27" t="s">
        <v>35</v>
      </c>
      <c r="F47" s="26" t="s">
        <v>34</v>
      </c>
      <c r="G47" s="27" t="s">
        <v>45</v>
      </c>
      <c r="H47" s="51">
        <v>39202</v>
      </c>
      <c r="I47" s="28" t="s">
        <v>71</v>
      </c>
      <c r="J47" s="20"/>
      <c r="K47" s="29" t="s">
        <v>72</v>
      </c>
      <c r="L47" s="30"/>
      <c r="M47" s="21"/>
      <c r="N47" s="44" t="s">
        <v>40</v>
      </c>
      <c r="O47" s="30"/>
      <c r="P47" s="48">
        <v>352</v>
      </c>
      <c r="Q47" s="30" t="s">
        <v>37</v>
      </c>
      <c r="R47" s="49">
        <v>352</v>
      </c>
      <c r="S47" s="24"/>
      <c r="T47" s="49">
        <f t="shared" si="1"/>
        <v>352</v>
      </c>
      <c r="U47" s="24"/>
      <c r="V47" s="24"/>
      <c r="W47" s="24"/>
      <c r="X47" s="24"/>
      <c r="Y47" s="24"/>
      <c r="Z47" s="24"/>
      <c r="AA47" s="24"/>
      <c r="AB47" s="24"/>
      <c r="AC47" s="24"/>
      <c r="AD47" s="24"/>
    </row>
    <row r="48" spans="1:30" s="22" customFormat="1" ht="39" customHeight="1" x14ac:dyDescent="0.3">
      <c r="A48" s="25" t="s">
        <v>32</v>
      </c>
      <c r="B48" s="25" t="s">
        <v>33</v>
      </c>
      <c r="C48" s="25" t="s">
        <v>33</v>
      </c>
      <c r="D48" s="26" t="s">
        <v>34</v>
      </c>
      <c r="E48" s="27" t="s">
        <v>35</v>
      </c>
      <c r="F48" s="26" t="s">
        <v>34</v>
      </c>
      <c r="G48" s="27" t="s">
        <v>45</v>
      </c>
      <c r="H48" s="51">
        <v>39202</v>
      </c>
      <c r="I48" s="28" t="s">
        <v>71</v>
      </c>
      <c r="J48" s="20"/>
      <c r="K48" s="29" t="s">
        <v>83</v>
      </c>
      <c r="L48" s="30"/>
      <c r="M48" s="21"/>
      <c r="N48" s="44" t="s">
        <v>40</v>
      </c>
      <c r="O48" s="30"/>
      <c r="P48" s="48">
        <v>839</v>
      </c>
      <c r="Q48" s="30" t="s">
        <v>37</v>
      </c>
      <c r="R48" s="49">
        <v>839</v>
      </c>
      <c r="S48" s="24"/>
      <c r="T48" s="49">
        <f t="shared" si="1"/>
        <v>839</v>
      </c>
      <c r="U48" s="24"/>
      <c r="V48" s="24"/>
      <c r="W48" s="24"/>
      <c r="X48" s="24"/>
      <c r="Y48" s="24"/>
      <c r="Z48" s="24"/>
      <c r="AA48" s="24"/>
      <c r="AB48" s="24"/>
      <c r="AC48" s="24"/>
      <c r="AD48" s="24"/>
    </row>
    <row r="49" spans="1:31" s="22" customFormat="1" ht="39" customHeight="1" x14ac:dyDescent="0.3">
      <c r="A49" s="25" t="s">
        <v>32</v>
      </c>
      <c r="B49" s="25" t="s">
        <v>33</v>
      </c>
      <c r="C49" s="25" t="s">
        <v>33</v>
      </c>
      <c r="D49" s="26" t="s">
        <v>34</v>
      </c>
      <c r="E49" s="27" t="s">
        <v>35</v>
      </c>
      <c r="F49" s="26" t="s">
        <v>34</v>
      </c>
      <c r="G49" s="27" t="s">
        <v>45</v>
      </c>
      <c r="H49" s="51">
        <v>39202</v>
      </c>
      <c r="I49" s="28" t="s">
        <v>71</v>
      </c>
      <c r="J49" s="20"/>
      <c r="K49" s="29" t="s">
        <v>83</v>
      </c>
      <c r="L49" s="30"/>
      <c r="M49" s="21"/>
      <c r="N49" s="44" t="s">
        <v>40</v>
      </c>
      <c r="O49" s="30"/>
      <c r="P49" s="48">
        <v>839</v>
      </c>
      <c r="Q49" s="30" t="s">
        <v>37</v>
      </c>
      <c r="R49" s="49">
        <v>839</v>
      </c>
      <c r="S49" s="24"/>
      <c r="T49" s="49">
        <f t="shared" si="1"/>
        <v>839</v>
      </c>
      <c r="U49" s="24"/>
      <c r="V49" s="24"/>
      <c r="W49" s="24"/>
      <c r="X49" s="24"/>
      <c r="Y49" s="24"/>
      <c r="Z49" s="24"/>
      <c r="AA49" s="24"/>
      <c r="AB49" s="24"/>
      <c r="AC49" s="24"/>
      <c r="AD49" s="24"/>
    </row>
    <row r="50" spans="1:31" s="22" customFormat="1" ht="39" customHeight="1" x14ac:dyDescent="0.3">
      <c r="A50" s="25" t="s">
        <v>32</v>
      </c>
      <c r="B50" s="25" t="s">
        <v>33</v>
      </c>
      <c r="C50" s="25" t="s">
        <v>33</v>
      </c>
      <c r="D50" s="26" t="s">
        <v>34</v>
      </c>
      <c r="E50" s="27" t="s">
        <v>35</v>
      </c>
      <c r="F50" s="26" t="s">
        <v>34</v>
      </c>
      <c r="G50" s="27" t="s">
        <v>45</v>
      </c>
      <c r="H50" s="51">
        <v>39202</v>
      </c>
      <c r="I50" s="28" t="s">
        <v>71</v>
      </c>
      <c r="J50" s="20"/>
      <c r="K50" s="29" t="s">
        <v>83</v>
      </c>
      <c r="L50" s="30"/>
      <c r="M50" s="21"/>
      <c r="N50" s="44" t="s">
        <v>40</v>
      </c>
      <c r="O50" s="30"/>
      <c r="P50" s="48">
        <v>839</v>
      </c>
      <c r="Q50" s="30" t="s">
        <v>37</v>
      </c>
      <c r="R50" s="49">
        <v>839</v>
      </c>
      <c r="S50" s="24"/>
      <c r="T50" s="49">
        <f t="shared" si="1"/>
        <v>839</v>
      </c>
      <c r="U50" s="24"/>
      <c r="V50" s="24"/>
      <c r="W50" s="24"/>
      <c r="X50" s="24"/>
      <c r="Y50" s="24"/>
      <c r="Z50" s="24"/>
      <c r="AA50" s="24"/>
      <c r="AB50" s="24"/>
      <c r="AC50" s="24"/>
      <c r="AD50" s="24"/>
    </row>
    <row r="51" spans="1:31" s="22" customFormat="1" ht="39" customHeight="1" x14ac:dyDescent="0.3">
      <c r="A51" s="25" t="s">
        <v>32</v>
      </c>
      <c r="B51" s="25" t="s">
        <v>33</v>
      </c>
      <c r="C51" s="25" t="s">
        <v>33</v>
      </c>
      <c r="D51" s="26" t="s">
        <v>34</v>
      </c>
      <c r="E51" s="27" t="s">
        <v>35</v>
      </c>
      <c r="F51" s="26" t="s">
        <v>34</v>
      </c>
      <c r="G51" s="27" t="s">
        <v>45</v>
      </c>
      <c r="H51" s="51">
        <v>39202</v>
      </c>
      <c r="I51" s="28" t="s">
        <v>71</v>
      </c>
      <c r="J51" s="20"/>
      <c r="K51" s="29" t="s">
        <v>83</v>
      </c>
      <c r="L51" s="30"/>
      <c r="M51" s="21"/>
      <c r="N51" s="44" t="s">
        <v>40</v>
      </c>
      <c r="O51" s="30"/>
      <c r="P51" s="48">
        <v>839</v>
      </c>
      <c r="Q51" s="30" t="s">
        <v>37</v>
      </c>
      <c r="R51" s="49">
        <v>839</v>
      </c>
      <c r="S51" s="24"/>
      <c r="T51" s="49">
        <f t="shared" si="1"/>
        <v>839</v>
      </c>
      <c r="U51" s="24"/>
      <c r="V51" s="24"/>
      <c r="W51" s="24"/>
      <c r="X51" s="24"/>
      <c r="Y51" s="24"/>
      <c r="Z51" s="24"/>
      <c r="AA51" s="24"/>
      <c r="AB51" s="24"/>
      <c r="AC51" s="24"/>
      <c r="AD51" s="24"/>
    </row>
    <row r="52" spans="1:31" s="22" customFormat="1" ht="32.25" customHeight="1" x14ac:dyDescent="0.3">
      <c r="A52" s="25" t="s">
        <v>32</v>
      </c>
      <c r="B52" s="25" t="s">
        <v>33</v>
      </c>
      <c r="C52" s="25" t="s">
        <v>33</v>
      </c>
      <c r="D52" s="31" t="s">
        <v>34</v>
      </c>
      <c r="E52" s="27" t="s">
        <v>35</v>
      </c>
      <c r="F52" s="31" t="s">
        <v>34</v>
      </c>
      <c r="G52" s="27" t="s">
        <v>36</v>
      </c>
      <c r="H52" s="51">
        <v>39202</v>
      </c>
      <c r="I52" s="28" t="s">
        <v>71</v>
      </c>
      <c r="J52" s="20"/>
      <c r="K52" s="29" t="s">
        <v>83</v>
      </c>
      <c r="L52" s="30"/>
      <c r="M52" s="21"/>
      <c r="N52" s="44" t="s">
        <v>40</v>
      </c>
      <c r="O52" s="30"/>
      <c r="P52" s="48">
        <v>839</v>
      </c>
      <c r="Q52" s="30" t="s">
        <v>37</v>
      </c>
      <c r="R52" s="49">
        <v>839</v>
      </c>
      <c r="S52" s="24"/>
      <c r="T52" s="49">
        <f t="shared" si="1"/>
        <v>839</v>
      </c>
      <c r="U52" s="24"/>
      <c r="V52" s="24"/>
      <c r="W52" s="24"/>
      <c r="X52" s="24"/>
      <c r="Y52" s="24"/>
      <c r="Z52" s="24"/>
      <c r="AA52" s="24"/>
      <c r="AB52" s="24"/>
      <c r="AC52" s="24"/>
      <c r="AD52" s="24"/>
    </row>
    <row r="53" spans="1:31" s="22" customFormat="1" ht="33" customHeight="1" x14ac:dyDescent="0.3">
      <c r="A53" s="25" t="s">
        <v>32</v>
      </c>
      <c r="B53" s="25" t="s">
        <v>33</v>
      </c>
      <c r="C53" s="25" t="s">
        <v>33</v>
      </c>
      <c r="D53" s="31" t="s">
        <v>34</v>
      </c>
      <c r="E53" s="27" t="s">
        <v>35</v>
      </c>
      <c r="F53" s="31" t="s">
        <v>34</v>
      </c>
      <c r="G53" s="27" t="s">
        <v>41</v>
      </c>
      <c r="H53" s="51">
        <v>39202</v>
      </c>
      <c r="I53" s="28" t="s">
        <v>71</v>
      </c>
      <c r="J53" s="20"/>
      <c r="K53" s="29" t="s">
        <v>83</v>
      </c>
      <c r="L53" s="30"/>
      <c r="M53" s="21"/>
      <c r="N53" s="44" t="s">
        <v>40</v>
      </c>
      <c r="O53" s="30"/>
      <c r="P53" s="48">
        <v>839</v>
      </c>
      <c r="Q53" s="30" t="s">
        <v>37</v>
      </c>
      <c r="R53" s="49">
        <v>839</v>
      </c>
      <c r="S53" s="24"/>
      <c r="T53" s="49">
        <f t="shared" si="1"/>
        <v>839</v>
      </c>
      <c r="U53" s="24"/>
      <c r="V53" s="24"/>
      <c r="W53" s="24"/>
      <c r="X53" s="24"/>
      <c r="Y53" s="24"/>
      <c r="Z53" s="24"/>
      <c r="AA53" s="24"/>
      <c r="AB53" s="24"/>
      <c r="AC53" s="24"/>
      <c r="AD53" s="24"/>
    </row>
    <row r="54" spans="1:31" s="22" customFormat="1" ht="39" customHeight="1" x14ac:dyDescent="0.3">
      <c r="A54" s="53" t="s">
        <v>32</v>
      </c>
      <c r="B54" s="53" t="s">
        <v>33</v>
      </c>
      <c r="C54" s="53" t="s">
        <v>33</v>
      </c>
      <c r="D54" s="54" t="s">
        <v>34</v>
      </c>
      <c r="E54" s="55" t="s">
        <v>35</v>
      </c>
      <c r="F54" s="54" t="s">
        <v>34</v>
      </c>
      <c r="G54" s="55" t="s">
        <v>41</v>
      </c>
      <c r="H54" s="56">
        <v>39202</v>
      </c>
      <c r="I54" s="57" t="s">
        <v>71</v>
      </c>
      <c r="J54" s="58"/>
      <c r="K54" s="29" t="s">
        <v>83</v>
      </c>
      <c r="L54" s="59"/>
      <c r="M54" s="60"/>
      <c r="N54" s="61" t="s">
        <v>40</v>
      </c>
      <c r="O54" s="62"/>
      <c r="P54" s="63">
        <v>839</v>
      </c>
      <c r="Q54" s="62" t="s">
        <v>37</v>
      </c>
      <c r="R54" s="64">
        <v>839</v>
      </c>
      <c r="S54" s="59"/>
      <c r="T54" s="64">
        <f t="shared" si="1"/>
        <v>839</v>
      </c>
      <c r="U54" s="59"/>
      <c r="V54" s="59"/>
      <c r="W54" s="59"/>
      <c r="X54" s="59"/>
      <c r="Y54" s="59"/>
      <c r="Z54" s="59"/>
      <c r="AA54" s="59"/>
      <c r="AB54" s="59"/>
      <c r="AC54" s="59"/>
      <c r="AD54" s="59"/>
    </row>
    <row r="55" spans="1:31" s="66" customFormat="1" ht="39" customHeight="1" x14ac:dyDescent="0.3">
      <c r="A55" s="27"/>
      <c r="B55" s="27"/>
      <c r="C55" s="27"/>
      <c r="D55" s="31"/>
      <c r="E55" s="27"/>
      <c r="F55" s="31"/>
      <c r="G55" s="27"/>
      <c r="H55" s="51"/>
      <c r="I55" s="28"/>
      <c r="J55" s="20"/>
      <c r="K55" s="65"/>
      <c r="L55" s="24"/>
      <c r="M55" s="19"/>
      <c r="N55" s="44"/>
      <c r="O55" s="30"/>
      <c r="P55" s="68">
        <f>SUM(P47:P54)</f>
        <v>6225</v>
      </c>
      <c r="Q55" s="69"/>
      <c r="R55" s="70">
        <f>SUM(R47:R54)</f>
        <v>6225</v>
      </c>
      <c r="S55" s="71"/>
      <c r="T55" s="70">
        <f>SUM(T47:T54)</f>
        <v>6225</v>
      </c>
      <c r="U55" s="24"/>
      <c r="V55" s="24"/>
      <c r="W55" s="24"/>
      <c r="X55" s="24"/>
      <c r="Y55" s="24"/>
      <c r="Z55" s="24"/>
      <c r="AA55" s="24"/>
      <c r="AB55" s="24"/>
      <c r="AC55" s="24"/>
      <c r="AD55" s="24"/>
    </row>
    <row r="56" spans="1:31" x14ac:dyDescent="0.3">
      <c r="R56" s="50">
        <f>R13+R18+R23+R26+R28+R37+R39+R41+R43+R46+R55</f>
        <v>166245.85999999996</v>
      </c>
      <c r="S56" s="16">
        <f t="shared" ref="S56:AD56" si="4">SUM(S11:S54)</f>
        <v>0</v>
      </c>
      <c r="T56" s="50">
        <f>T13+T18+T23+T26+T28+T37+T39+T41+T43+T46+T55</f>
        <v>166245.85999999996</v>
      </c>
      <c r="U56" s="16">
        <f t="shared" si="4"/>
        <v>0</v>
      </c>
      <c r="V56" s="16">
        <f t="shared" si="4"/>
        <v>0</v>
      </c>
      <c r="W56" s="16">
        <f t="shared" si="4"/>
        <v>0</v>
      </c>
      <c r="X56" s="16">
        <f t="shared" si="4"/>
        <v>0</v>
      </c>
      <c r="Y56" s="16">
        <f t="shared" si="4"/>
        <v>0</v>
      </c>
      <c r="Z56" s="16">
        <f t="shared" si="4"/>
        <v>0</v>
      </c>
      <c r="AA56" s="16">
        <f t="shared" si="4"/>
        <v>0</v>
      </c>
      <c r="AB56" s="16">
        <f t="shared" si="4"/>
        <v>0</v>
      </c>
      <c r="AC56" s="16">
        <f t="shared" si="4"/>
        <v>0</v>
      </c>
      <c r="AD56" s="16">
        <f t="shared" si="4"/>
        <v>0</v>
      </c>
      <c r="AE56" s="18"/>
    </row>
    <row r="57" spans="1:31" x14ac:dyDescent="0.3">
      <c r="I57" s="9"/>
      <c r="K57" s="10"/>
      <c r="R57" s="18"/>
      <c r="S57" s="23"/>
      <c r="AD57" s="23"/>
    </row>
    <row r="58" spans="1:31" s="11" customFormat="1" ht="13.8" x14ac:dyDescent="0.25">
      <c r="I58" s="12"/>
      <c r="K58" s="12"/>
      <c r="L58" s="13"/>
      <c r="M58" s="13"/>
      <c r="O58" s="14"/>
      <c r="Q58" s="15"/>
    </row>
    <row r="59" spans="1:31" s="11" customFormat="1" ht="13.8" x14ac:dyDescent="0.25">
      <c r="H59" s="17"/>
      <c r="I59" s="12"/>
      <c r="K59" s="12"/>
      <c r="L59" s="13"/>
      <c r="M59" s="13"/>
      <c r="O59" s="14"/>
      <c r="Q59" s="15"/>
      <c r="AB59" s="34"/>
    </row>
  </sheetData>
  <mergeCells count="1">
    <mergeCell ref="A7:AC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FEB22</vt:lpstr>
      <vt:lpstr>'FEB22'!Títulos_a_imprimir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2022-06-08T18:09:49Z</dcterms:modified>
</cp:coreProperties>
</file>