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dar\Documents\PAAASINE TLAXCALA 2022\"/>
    </mc:Choice>
  </mc:AlternateContent>
  <xr:revisionPtr revIDLastSave="0" documentId="13_ncr:1_{D50C8CB8-4B3E-43BC-A2E7-285535A12A74}" xr6:coauthVersionLast="47" xr6:coauthVersionMax="47" xr10:uidLastSave="{00000000-0000-0000-0000-000000000000}"/>
  <bookViews>
    <workbookView xWindow="-110" yWindow="-110" windowWidth="21820" windowHeight="13900" activeTab="1" xr2:uid="{88E0799A-FFB5-41AB-9D95-FA6508F14FE8}"/>
  </bookViews>
  <sheets>
    <sheet name="CLASIFICADOR" sheetId="1" r:id="rId1"/>
    <sheet name="ENERO" sheetId="2" r:id="rId2"/>
  </sheets>
  <definedNames>
    <definedName name="_xlnm._FilterDatabase" localSheetId="1" hidden="1">ENERO!$A$6:$AC$11</definedName>
    <definedName name="_xlnm.Print_Titles" localSheetId="1">ENERO!$1:$6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83" i="2" l="1"/>
  <c r="Q82" i="2"/>
  <c r="R82" i="2" s="1"/>
  <c r="Q81" i="2"/>
  <c r="Q79" i="2"/>
  <c r="R79" i="2" s="1"/>
  <c r="Q78" i="2"/>
  <c r="R78" i="2" s="1"/>
  <c r="Q77" i="2"/>
  <c r="R77" i="2" s="1"/>
  <c r="R76" i="2"/>
  <c r="R75" i="2"/>
  <c r="Q74" i="2"/>
  <c r="Q72" i="2"/>
  <c r="R71" i="2"/>
  <c r="R70" i="2"/>
  <c r="R69" i="2"/>
  <c r="Q68" i="2"/>
  <c r="R68" i="2" s="1"/>
  <c r="Q67" i="2"/>
  <c r="Q66" i="2"/>
  <c r="Q64" i="2"/>
  <c r="R64" i="2" s="1"/>
  <c r="R63" i="2"/>
  <c r="Q62" i="2"/>
  <c r="R62" i="2" s="1"/>
  <c r="Q61" i="2"/>
  <c r="R61" i="2" s="1"/>
  <c r="R60" i="2"/>
  <c r="R59" i="2"/>
  <c r="R58" i="2"/>
  <c r="Q57" i="2"/>
  <c r="R57" i="2" s="1"/>
  <c r="R56" i="2"/>
  <c r="R54" i="2"/>
  <c r="Q54" i="2"/>
  <c r="R53" i="2"/>
  <c r="Q53" i="2"/>
  <c r="R52" i="2"/>
  <c r="Q52" i="2"/>
  <c r="R51" i="2"/>
  <c r="Q51" i="2"/>
  <c r="R50" i="2"/>
  <c r="Q50" i="2"/>
  <c r="R49" i="2"/>
  <c r="Q49" i="2"/>
  <c r="R48" i="2"/>
  <c r="Q48" i="2"/>
  <c r="R47" i="2"/>
  <c r="Q47" i="2"/>
  <c r="R46" i="2"/>
  <c r="Q46" i="2"/>
  <c r="R45" i="2"/>
  <c r="Q45" i="2"/>
  <c r="R44" i="2"/>
  <c r="Q44" i="2"/>
  <c r="R43" i="2"/>
  <c r="Q43" i="2"/>
  <c r="R42" i="2"/>
  <c r="Q42" i="2"/>
  <c r="R41" i="2"/>
  <c r="Q41" i="2"/>
  <c r="R40" i="2"/>
  <c r="Q40" i="2"/>
  <c r="R39" i="2"/>
  <c r="Q39" i="2"/>
  <c r="R38" i="2"/>
  <c r="Q38" i="2"/>
  <c r="R37" i="2"/>
  <c r="Q37" i="2"/>
  <c r="R36" i="2"/>
  <c r="Q36" i="2"/>
  <c r="R35" i="2"/>
  <c r="Q35" i="2"/>
  <c r="R34" i="2"/>
  <c r="Q34" i="2"/>
  <c r="R33" i="2"/>
  <c r="Q33" i="2"/>
  <c r="R32" i="2"/>
  <c r="Q32" i="2"/>
  <c r="R31" i="2"/>
  <c r="Q31" i="2"/>
  <c r="R30" i="2"/>
  <c r="Q30" i="2"/>
  <c r="R29" i="2"/>
  <c r="Q29" i="2"/>
  <c r="R28" i="2"/>
  <c r="Q28" i="2"/>
  <c r="R27" i="2"/>
  <c r="Q27" i="2"/>
  <c r="R26" i="2"/>
  <c r="Q26" i="2"/>
  <c r="R25" i="2"/>
  <c r="Q25" i="2"/>
  <c r="R24" i="2"/>
  <c r="Q24" i="2"/>
  <c r="R23" i="2"/>
  <c r="Q23" i="2"/>
  <c r="R22" i="2"/>
  <c r="Q22" i="2"/>
  <c r="R21" i="2"/>
  <c r="Q21" i="2"/>
  <c r="R20" i="2"/>
  <c r="Q20" i="2"/>
  <c r="R19" i="2"/>
  <c r="Q19" i="2" s="1"/>
  <c r="Q18" i="2"/>
  <c r="Q17" i="2"/>
  <c r="Q16" i="2"/>
  <c r="Q15" i="2"/>
  <c r="Q14" i="2"/>
  <c r="Q13" i="2"/>
  <c r="Q12" i="2"/>
  <c r="R113" i="2"/>
  <c r="R116" i="2" s="1"/>
  <c r="AC84" i="2"/>
  <c r="AB84" i="2"/>
  <c r="AA84" i="2"/>
  <c r="Z84" i="2"/>
  <c r="Y84" i="2"/>
  <c r="X84" i="2"/>
  <c r="W84" i="2"/>
  <c r="V84" i="2"/>
  <c r="U84" i="2"/>
  <c r="T84" i="2"/>
  <c r="S84" i="2"/>
  <c r="R84" i="2"/>
  <c r="Q84" i="2"/>
</calcChain>
</file>

<file path=xl/sharedStrings.xml><?xml version="1.0" encoding="utf-8"?>
<sst xmlns="http://schemas.openxmlformats.org/spreadsheetml/2006/main" count="1168" uniqueCount="338">
  <si>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</si>
  <si>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</si>
  <si>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</si>
  <si>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</si>
  <si>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</si>
  <si>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</si>
  <si>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</si>
  <si>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</si>
  <si>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</si>
  <si>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</si>
  <si>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</si>
  <si>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</si>
  <si>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</si>
  <si>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</si>
  <si>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</si>
  <si>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</si>
  <si>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</si>
  <si>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</si>
  <si>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</si>
  <si>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</si>
  <si>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</si>
  <si>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</si>
  <si>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</si>
  <si>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</si>
  <si>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</si>
  <si>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</si>
  <si>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</si>
  <si>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</si>
  <si>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</si>
  <si>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</si>
  <si>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</si>
  <si>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</si>
  <si>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</si>
  <si>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</si>
  <si>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</si>
  <si>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</si>
  <si>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</si>
  <si>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</si>
  <si>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</si>
  <si>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</si>
  <si>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</si>
  <si>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</si>
  <si>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</si>
  <si>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</si>
  <si>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</si>
  <si>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</si>
  <si>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</si>
  <si>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</si>
  <si>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</si>
  <si>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</si>
  <si>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</si>
  <si>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</si>
  <si>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</si>
  <si>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</si>
  <si>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</si>
  <si>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</si>
  <si>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</si>
  <si>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</si>
  <si>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</si>
  <si>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</si>
  <si>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</si>
  <si>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</si>
  <si>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</si>
  <si>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</si>
  <si>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</si>
  <si>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</si>
  <si>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</si>
  <si>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</si>
  <si>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</si>
  <si>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</si>
  <si>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</si>
  <si>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</si>
  <si>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</si>
  <si>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</si>
  <si>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</si>
  <si>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</si>
  <si>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</si>
  <si>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</si>
  <si>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</si>
  <si>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</si>
  <si>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</si>
  <si>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</si>
  <si>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</si>
  <si>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</si>
  <si>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</si>
  <si>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</si>
  <si>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</si>
  <si>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</si>
  <si>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</si>
  <si>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</si>
  <si>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</si>
  <si>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</si>
  <si>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</si>
  <si>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</si>
  <si>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</si>
  <si>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</si>
  <si>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</si>
  <si>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</si>
  <si>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</si>
  <si>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</si>
  <si>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</si>
  <si>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</si>
  <si>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</si>
  <si>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</si>
  <si>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</si>
  <si>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</si>
  <si>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</si>
  <si>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</si>
  <si>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</si>
  <si>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</si>
  <si>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</si>
  <si>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</si>
  <si>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</si>
  <si>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</si>
  <si>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</si>
  <si>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</si>
  <si>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</si>
  <si>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</si>
  <si>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</si>
  <si>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</si>
  <si>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</si>
  <si>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</si>
  <si>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</si>
  <si>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</si>
  <si>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</si>
  <si>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</si>
  <si>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</si>
  <si>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</si>
  <si>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</si>
  <si>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</si>
  <si>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</si>
  <si>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</si>
  <si>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</si>
  <si>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</si>
  <si>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</si>
  <si>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</si>
  <si>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</si>
  <si>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</si>
  <si>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</si>
  <si>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</si>
  <si>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</si>
  <si>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</si>
  <si>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</si>
  <si>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</si>
  <si>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</si>
  <si>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</si>
  <si>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</si>
  <si>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</si>
  <si>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</si>
  <si>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</si>
  <si>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</si>
  <si>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</si>
  <si>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</si>
  <si>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</si>
  <si>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</si>
  <si>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</si>
  <si>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</si>
  <si>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TL00</t>
  </si>
  <si>
    <t>001</t>
  </si>
  <si>
    <t>M001</t>
  </si>
  <si>
    <t>B00OD01</t>
  </si>
  <si>
    <t>UTENSILIOS PARA EL SERVICIO DE ALIMENTOS</t>
  </si>
  <si>
    <t>22301001-0056</t>
  </si>
  <si>
    <t>CAFETERA-GASTO</t>
  </si>
  <si>
    <t>-</t>
  </si>
  <si>
    <t>N/A</t>
  </si>
  <si>
    <t>PIEZA</t>
  </si>
  <si>
    <t>ADJUDICACION DIRECTA</t>
  </si>
  <si>
    <t>HERRAMIENTAS MENORES</t>
  </si>
  <si>
    <t>29100026-0006</t>
  </si>
  <si>
    <t>KIT DE DESARMADORES</t>
  </si>
  <si>
    <t>JUEGO</t>
  </si>
  <si>
    <t>R002</t>
  </si>
  <si>
    <t>043</t>
  </si>
  <si>
    <t>M13011T</t>
  </si>
  <si>
    <t>22104</t>
  </si>
  <si>
    <t>PRODUCTOS ALIMENTICIOS PARA EL PERSONAL EN LAS INSTALACIONES DE LAS                                                                                                                                                                                                                                                       UNIDADES RESPONSABLES</t>
  </si>
  <si>
    <t>22103001-0003</t>
  </si>
  <si>
    <t>ALIMENTOS</t>
  </si>
  <si>
    <t>PESOS</t>
  </si>
  <si>
    <t>26102</t>
  </si>
  <si>
    <t>COMBUSTIBLES, LUBRICANTES Y ADITIVOS PARA VEHÍCULOS TERRESTRES, AÉREOS, MARÍTIMOS, LACUSTRES Y FLUVIALES DESTINADOS A SERVICIOS PÚBLICOS Y LA OPERACIÓN DE PROGRAMAS PÚBLICOS.</t>
  </si>
  <si>
    <t>26102001-0019</t>
  </si>
  <si>
    <t>DISPERSION ELECTRONICA DE COMBUSTIBLE PARA SERVICIOS PUBLICOS</t>
  </si>
  <si>
    <t>R003</t>
  </si>
  <si>
    <t>044</t>
  </si>
  <si>
    <t>M15011T</t>
  </si>
  <si>
    <t>TOTAL</t>
  </si>
  <si>
    <t>* El precio unitario con IVA esta redondeado.</t>
  </si>
  <si>
    <t>%</t>
  </si>
  <si>
    <t>SUBDELEGACION</t>
  </si>
  <si>
    <t>TL01</t>
  </si>
  <si>
    <t>MANTENIMIENTO Y CONSERVACIÓN DE INMUEBLES.</t>
  </si>
  <si>
    <t>SERVICIO DE CERRAJERIA, DUPLICADO DE LLAVES Y CAMBIO DE CHAPA</t>
  </si>
  <si>
    <t>SERVICIO</t>
  </si>
  <si>
    <t>COMPRA MENOR</t>
  </si>
  <si>
    <t>26102001-0004</t>
  </si>
  <si>
    <t>VALE DE GASOLINA DE $200 PESOS - SERVICIOS PUBLICOS</t>
  </si>
  <si>
    <t>26102001-0005</t>
  </si>
  <si>
    <t>VALE DE GASOLINA DE $100 PESOS - SERVICIOS PÚBLICOS</t>
  </si>
  <si>
    <t>VALE DE GASOLINA DE $200 PESOS - SERVICIOS PÚBLICOS</t>
  </si>
  <si>
    <t>R005</t>
  </si>
  <si>
    <t>045</t>
  </si>
  <si>
    <t>M11011T</t>
  </si>
  <si>
    <t>088</t>
  </si>
  <si>
    <t>B00MO02</t>
  </si>
  <si>
    <t>MATERIALES Y ÚTILES PARA EL PROCESAMIENTO EN EQUIPOS Y BIENES INFORMÁTICOS.</t>
  </si>
  <si>
    <t>21400013-0221</t>
  </si>
  <si>
    <t>TONER PARA IMPRESORA KYOCERA MOD. FSC5030N NEGRO No PARTE TK-510K</t>
  </si>
  <si>
    <t>21401001-0531</t>
  </si>
  <si>
    <t>CARTUCHO DE TONER PARA MULTIFUNCIONAL KYOCERA MOD. ECOSYS M4125 idn N/P TK6117</t>
  </si>
  <si>
    <t>TL02</t>
  </si>
  <si>
    <t>21601001-0015</t>
  </si>
  <si>
    <t>DESPACHADOR DE PAPEL</t>
  </si>
  <si>
    <t>21600001-0002</t>
  </si>
  <si>
    <t>ACEITE ABRILLANTADOR P/MUEBLES</t>
  </si>
  <si>
    <t>21600002-0001</t>
  </si>
  <si>
    <t>ATOMIZADOR DE PLASTICO</t>
  </si>
  <si>
    <t>21600007-0005</t>
  </si>
  <si>
    <t>PATO PURIFIC LIQUIDO</t>
  </si>
  <si>
    <t>21600017-0001</t>
  </si>
  <si>
    <t>FIBRA NEGRA SCOTCH - BRITE</t>
  </si>
  <si>
    <t>21600018-0009</t>
  </si>
  <si>
    <t>JERGA</t>
  </si>
  <si>
    <t>METRO</t>
  </si>
  <si>
    <t>21600018-0010</t>
  </si>
  <si>
    <t>FRANELA 60 X 65</t>
  </si>
  <si>
    <t>21600019-0001</t>
  </si>
  <si>
    <t>GUANTES DE HULE P/LIMPieza</t>
  </si>
  <si>
    <t>PAR</t>
  </si>
  <si>
    <t>21600013-0007</t>
  </si>
  <si>
    <t>CEPILLO P/W.C.</t>
  </si>
  <si>
    <t>21600022-0017</t>
  </si>
  <si>
    <t>JABON P/MANOS (SHAMPOO) 1 LITRO</t>
  </si>
  <si>
    <t>21601001-0057</t>
  </si>
  <si>
    <t>PASTILLA DE CLORO</t>
  </si>
  <si>
    <t>REFACCIONES Y ACCESORIOS MENORES DE MOBILIARIO Y EQUIPO DE ADMINISTRACIÓN</t>
  </si>
  <si>
    <t>29301001-0078</t>
  </si>
  <si>
    <t xml:space="preserve">DESPACHADOR DE AGUA </t>
  </si>
  <si>
    <t>29301001-0132</t>
  </si>
  <si>
    <t>ENFRIADOR Y CALENTADOR DE AGUA</t>
  </si>
  <si>
    <t xml:space="preserve">REFACCIONES Y ACCESORIOS MENORES OTROS BIENES MUEBLES </t>
  </si>
  <si>
    <t>29900016-0001</t>
  </si>
  <si>
    <t>ASIENTO PARA W.C.</t>
  </si>
  <si>
    <t>119</t>
  </si>
  <si>
    <t>24600031-0001</t>
  </si>
  <si>
    <t>PILA AA</t>
  </si>
  <si>
    <t>B11MO02</t>
  </si>
  <si>
    <t>MATERIAL ELÉCTRICO Y ELECTRÓNICO.</t>
  </si>
  <si>
    <t>25401001-0142</t>
  </si>
  <si>
    <t>CUBREBOCAS</t>
  </si>
  <si>
    <t>SERVICIO DE IMPRESION, FOTOCOPIADO Y ENGARGOLADO DE MANUALES PARA SU DISTRIBUCION EN LOS MÓDULOS DE ATENCIÓN CIUDADANA A SOLICITUD DE LA VOCAL DEL REGISTRO FEDERAL DE ELECTORES DE ESTA ESTA JD 02</t>
  </si>
  <si>
    <t>MONTO</t>
  </si>
  <si>
    <t>OTROS SERVICIOS COMERCIALES</t>
  </si>
  <si>
    <t>ROTULACION DE SEÑALETICA PARA MINUSVALIDOS  EN EL MODULO DE ATENCION CIUDADANA 290251 A SOLICITUD DE LA VOCAL DEL REGISTRO FEDERL DE ELECTORES DE ESTA JD 02</t>
  </si>
  <si>
    <t>SERVICIO DE AFINACION DE MOTOR AL VEHICULO PROPIO DODGE VAN H 100 MOD 2012 DE ESTA JD 02</t>
  </si>
  <si>
    <t>SERVICIO DE AFINACION DE MOTOR AL VEHICULO PROPIO NISSAN NP300 2009 DE ESTA JD02</t>
  </si>
  <si>
    <t>B00CV01</t>
  </si>
  <si>
    <t>SERVICIOS DE LAVANDERÍA, LIMPIEZA E HIGIENE.</t>
  </si>
  <si>
    <t>SERVICIO DE SANITIZACION (APLICACION DE DESINFECTANTE)EN LAS OFICINAS DE ESTA JUNTA DISTRITAL 02 COMO MEDIDA DE CONTENCIÓN DE CONTAGIO POR LA COVID 19</t>
  </si>
  <si>
    <t>COMBUSTIBLES, LUBRICANTES Y ADITIVOS PARA VEHÍCULOS TERRESTRES, AÉREOS, MARÍTIMOS, LACUSTRES Y FLUVIALES DESTINADOS A SERVICIOS PÚBLICOS Y LA OPERACIÓN DE PROGRAMAS PÚBLICOS</t>
  </si>
  <si>
    <t>VALE DE GASOLINA DE $100 PESOS - SERVICIOS PUBLICOS</t>
  </si>
  <si>
    <t>21601001-0065</t>
  </si>
  <si>
    <t>TOALLAS HUMEDAS DESINFECTANTES</t>
  </si>
  <si>
    <t>PAQUETE</t>
  </si>
  <si>
    <t>21601001-0080</t>
  </si>
  <si>
    <t>DESINFECTANTE</t>
  </si>
  <si>
    <t>GALON</t>
  </si>
  <si>
    <t>21100045-0004</t>
  </si>
  <si>
    <t>DESPACHADOR P/CINTA DIUREX 24 X 65</t>
  </si>
  <si>
    <t>21100087-0003</t>
  </si>
  <si>
    <t>PAPEL BOND .91 X 100 mts.</t>
  </si>
  <si>
    <t>ROLLO</t>
  </si>
  <si>
    <t>21100015-0001</t>
  </si>
  <si>
    <t>BORRADOR P/PIZARRON</t>
  </si>
  <si>
    <t>21100033-0015</t>
  </si>
  <si>
    <t>CINTA DIUREX 24 X 65</t>
  </si>
  <si>
    <t>21101001-0052</t>
  </si>
  <si>
    <t>PROTECTOR DE HOJAS T/C</t>
  </si>
  <si>
    <t>21101001-0219</t>
  </si>
  <si>
    <t>PROTECTOR DE HOJA T/O</t>
  </si>
  <si>
    <t>21101001-0256</t>
  </si>
  <si>
    <t>BOLIGRAFO PUNTO MEDIANO</t>
  </si>
  <si>
    <t>CAJA</t>
  </si>
  <si>
    <t>21101001-0292</t>
  </si>
  <si>
    <t>PLUMON</t>
  </si>
  <si>
    <t>21101001-0298</t>
  </si>
  <si>
    <t>POSTE DE ALUMINIO DE 1 1/2</t>
  </si>
  <si>
    <t>BOLSA</t>
  </si>
  <si>
    <t>TL03</t>
  </si>
  <si>
    <t>21101</t>
  </si>
  <si>
    <t>21100013-0022</t>
  </si>
  <si>
    <t>MARCADOR TINTA PERMANENTE NEGRO</t>
  </si>
  <si>
    <t>NO APLICA</t>
  </si>
  <si>
    <t>ADJUDICACIÓN DIRECTA</t>
  </si>
  <si>
    <t>21601</t>
  </si>
  <si>
    <t>MATERIAL DE LIMPIEZA</t>
  </si>
  <si>
    <t>21601001-0012</t>
  </si>
  <si>
    <t>PINOL</t>
  </si>
  <si>
    <t>21600008-0003</t>
  </si>
  <si>
    <t>AROMATIZANTE DE AMBIENTE EN SPRAY GLADE</t>
  </si>
  <si>
    <t>21601001-0020</t>
  </si>
  <si>
    <t>BOLSA JUMBO PARA BASURA</t>
  </si>
  <si>
    <t>KILOGRAMO</t>
  </si>
  <si>
    <t>22104001-0075</t>
  </si>
  <si>
    <t>22104001-0068</t>
  </si>
  <si>
    <t>SUMINISTRO DE AGUA EMBOTELLADA ( GARRAFON )</t>
  </si>
  <si>
    <t>22104001-0084</t>
  </si>
  <si>
    <t>REFRESCO DE 3 LTS</t>
  </si>
  <si>
    <t>26103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</si>
  <si>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</si>
  <si>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</si>
  <si>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</si>
  <si>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32601</t>
  </si>
  <si>
    <t>ARRENDAMIENTO DE MAQUINARIA Y EQUIPO.</t>
  </si>
  <si>
    <t>SERVICIO DE FOTOCOPIADO, COPIAS PROCESADAS DE LAS AREAS DE LA 03 JUNTA DISTRITAL, MES ENERO DE 2022</t>
  </si>
  <si>
    <t>004/2022</t>
  </si>
  <si>
    <t>ANUAL</t>
  </si>
  <si>
    <t>34101</t>
  </si>
  <si>
    <t>SERVICIOS BANCARIOS Y FINANCIEROS.</t>
  </si>
  <si>
    <t>PAGO DE COMISION POR COMPRA DE EFECTIVALES DE GASOLINA</t>
  </si>
  <si>
    <t>35501</t>
  </si>
  <si>
    <t>MANTTO AUTOMOTRIZ PREVENTIVO Y CORRECTIVO NISSAN PICK UP, XC-5087-A, AFINACION MAYOR, ENGRASADO BALEROS DELANTEROS, RECTIFICACION DISCOS TRASEROS, SERVICIO BALATAS DELANTERAS TRASERAS, RELLENAR FLUIDOS Y LAVADO ENGRASADO.</t>
  </si>
  <si>
    <t>25301</t>
  </si>
  <si>
    <t>MEDICINAS Y PRODUCTOS FARMACÉUTICOS.</t>
  </si>
  <si>
    <t>25300010-0010</t>
  </si>
  <si>
    <t>ALCOHOL ISOPROPILICO DE USO FARMACEUTICO</t>
  </si>
  <si>
    <t>25401</t>
  </si>
  <si>
    <t>21601001-0006</t>
  </si>
  <si>
    <t>DESINFECTANTE EN AEROSOL</t>
  </si>
  <si>
    <t>21601001-0094</t>
  </si>
  <si>
    <t>ASPERSOR SANITIZANTE</t>
  </si>
  <si>
    <t>21100031-0005</t>
  </si>
  <si>
    <t>PORTA DOCUMENTOS ACRILICO ( 3 NIVELES )</t>
  </si>
  <si>
    <t>21100017-0003</t>
  </si>
  <si>
    <t>CAJA DE ARCHIVO MUERTO T/OFICIO</t>
  </si>
  <si>
    <t>R008</t>
  </si>
  <si>
    <t>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</si>
</sst>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_-&quot;$&quot;* #,##0_-;\-&quot;$&quot;* #,##0_-;_-&quot;$&quot;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 Light"/>
      <family val="2"/>
      <scheme val="maj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10"/>
      <color theme="1"/>
      <name val="Calibri"/>
      <family val="2"/>
      <scheme val="minor"/>
    </font>
    <font>
      <sz val="11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43A98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2" fillId="0" borderId="0"/>
  </cellStyleXfs>
  <cellXfs count="52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4" fillId="0" borderId="0" xfId="3" applyNumberFormat="1" applyFont="1" applyAlignment="1">
      <alignment horizontal="right" vertical="center"/>
    </xf>
    <xf numFmtId="165" fontId="5" fillId="0" borderId="0" xfId="2" applyNumberFormat="1" applyFont="1" applyAlignment="1">
      <alignment vertical="center" wrapText="1"/>
    </xf>
    <xf numFmtId="164" fontId="5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5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6" fillId="4" borderId="1" xfId="0" applyFont="1" applyFill="1" applyBorder="1" applyAlignment="1" applyProtection="1">
      <alignment horizontal="center" vertical="center" wrapText="1"/>
      <protection locked="0"/>
    </xf>
    <xf numFmtId="49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4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4" fontId="6" fillId="4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9" fillId="4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4" fontId="6" fillId="4" borderId="2" xfId="0" applyNumberFormat="1" applyFont="1" applyFill="1" applyBorder="1" applyAlignment="1" applyProtection="1">
      <alignment horizontal="center" vertical="center" wrapText="1"/>
      <protection locked="0"/>
    </xf>
    <xf numFmtId="164" fontId="10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right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166" fontId="11" fillId="0" borderId="1" xfId="1" applyNumberFormat="1" applyFont="1" applyBorder="1" applyAlignment="1">
      <alignment horizontal="center" vertical="center" wrapText="1"/>
    </xf>
  </cellXfs>
  <cellStyles count="5">
    <cellStyle name="Millares" xfId="1" builtinId="3"/>
    <cellStyle name="Millares 2" xfId="2" xr:uid="{3D8C62D7-E8F4-4F81-910A-070F63A96CDA}"/>
    <cellStyle name="Normal" xfId="0" builtinId="0"/>
    <cellStyle name="Normal 2 2 58" xfId="3" xr:uid="{D507B9C2-BEDA-4594-9A9B-63884CFD2165}"/>
    <cellStyle name="Normal 8" xfId="4" xr:uid="{23216BC0-3C34-49AF-A374-580E4905BC9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5</xdr:col>
      <xdr:colOff>278514</xdr:colOff>
      <xdr:row>3</xdr:row>
      <xdr:rowOff>88369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9A6850B2-3787-426B-81A0-6403D8D5DE0F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D6387-D9ED-4EF5-BFA1-D59CA90B6E03}">
  <dimension ref="A2:B129"/>
  <sheetViews>
    <sheetView workbookViewId="0">
      <selection activeCell="B52" sqref="B52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1">
        <v>21101</v>
      </c>
      <c r="B2" s="2" t="s">
        <v>0</v>
      </c>
    </row>
    <row r="3" spans="1:2" x14ac:dyDescent="0.35">
      <c r="A3" s="1">
        <v>21102</v>
      </c>
      <c r="B3" s="2" t="s">
        <v>1</v>
      </c>
    </row>
    <row r="4" spans="1:2" x14ac:dyDescent="0.35">
      <c r="A4" s="1">
        <v>21201</v>
      </c>
      <c r="B4" s="2" t="s">
        <v>2</v>
      </c>
    </row>
    <row r="5" spans="1:2" x14ac:dyDescent="0.35">
      <c r="A5" s="1">
        <v>21301</v>
      </c>
      <c r="B5" s="2" t="s">
        <v>3</v>
      </c>
    </row>
    <row r="6" spans="1:2" x14ac:dyDescent="0.35">
      <c r="A6" s="1">
        <v>21401</v>
      </c>
      <c r="B6" s="2" t="s">
        <v>4</v>
      </c>
    </row>
    <row r="7" spans="1:2" x14ac:dyDescent="0.35">
      <c r="A7" s="1">
        <v>21501</v>
      </c>
      <c r="B7" s="2" t="s">
        <v>5</v>
      </c>
    </row>
    <row r="8" spans="1:2" x14ac:dyDescent="0.35">
      <c r="A8" s="1">
        <v>21601</v>
      </c>
      <c r="B8" s="2" t="s">
        <v>6</v>
      </c>
    </row>
    <row r="9" spans="1:2" ht="26" x14ac:dyDescent="0.35">
      <c r="A9" s="3">
        <v>22103</v>
      </c>
      <c r="B9" s="4" t="s">
        <v>7</v>
      </c>
    </row>
    <row r="10" spans="1:2" ht="26" x14ac:dyDescent="0.35">
      <c r="A10" s="1">
        <v>22104</v>
      </c>
      <c r="B10" s="2" t="s">
        <v>8</v>
      </c>
    </row>
    <row r="11" spans="1:2" ht="26" x14ac:dyDescent="0.35">
      <c r="A11" s="1">
        <v>22106</v>
      </c>
      <c r="B11" s="2" t="s">
        <v>9</v>
      </c>
    </row>
    <row r="12" spans="1:2" x14ac:dyDescent="0.35">
      <c r="A12" s="1">
        <v>22301</v>
      </c>
      <c r="B12" s="2" t="s">
        <v>10</v>
      </c>
    </row>
    <row r="13" spans="1:2" ht="26" x14ac:dyDescent="0.35">
      <c r="A13" s="1">
        <v>22401</v>
      </c>
      <c r="B13" s="2" t="s">
        <v>8</v>
      </c>
    </row>
    <row r="14" spans="1:2" x14ac:dyDescent="0.35">
      <c r="A14" s="1">
        <v>24101</v>
      </c>
      <c r="B14" s="2" t="s">
        <v>11</v>
      </c>
    </row>
    <row r="15" spans="1:2" x14ac:dyDescent="0.35">
      <c r="A15" s="1">
        <v>24201</v>
      </c>
      <c r="B15" s="2" t="s">
        <v>12</v>
      </c>
    </row>
    <row r="16" spans="1:2" x14ac:dyDescent="0.35">
      <c r="A16" s="1">
        <v>24301</v>
      </c>
      <c r="B16" s="2" t="s">
        <v>13</v>
      </c>
    </row>
    <row r="17" spans="1:2" x14ac:dyDescent="0.35">
      <c r="A17" s="1">
        <v>24401</v>
      </c>
      <c r="B17" s="2" t="s">
        <v>14</v>
      </c>
    </row>
    <row r="18" spans="1:2" x14ac:dyDescent="0.35">
      <c r="A18" s="1">
        <v>24501</v>
      </c>
      <c r="B18" s="2" t="s">
        <v>15</v>
      </c>
    </row>
    <row r="19" spans="1:2" x14ac:dyDescent="0.35">
      <c r="A19" s="1">
        <v>24601</v>
      </c>
      <c r="B19" s="2" t="s">
        <v>16</v>
      </c>
    </row>
    <row r="20" spans="1:2" x14ac:dyDescent="0.35">
      <c r="A20" s="1">
        <v>24701</v>
      </c>
      <c r="B20" s="2" t="s">
        <v>17</v>
      </c>
    </row>
    <row r="21" spans="1:2" x14ac:dyDescent="0.35">
      <c r="A21" s="1">
        <v>24801</v>
      </c>
      <c r="B21" s="2" t="s">
        <v>18</v>
      </c>
    </row>
    <row r="22" spans="1:2" x14ac:dyDescent="0.35">
      <c r="A22" s="1">
        <v>24901</v>
      </c>
      <c r="B22" s="2" t="s">
        <v>19</v>
      </c>
    </row>
    <row r="23" spans="1:2" x14ac:dyDescent="0.35">
      <c r="A23" s="1">
        <v>25101</v>
      </c>
      <c r="B23" s="2" t="s">
        <v>20</v>
      </c>
    </row>
    <row r="24" spans="1:2" x14ac:dyDescent="0.35">
      <c r="A24" s="1">
        <v>25201</v>
      </c>
      <c r="B24" s="2" t="s">
        <v>21</v>
      </c>
    </row>
    <row r="25" spans="1:2" x14ac:dyDescent="0.35">
      <c r="A25" s="1">
        <v>25301</v>
      </c>
      <c r="B25" s="2" t="s">
        <v>22</v>
      </c>
    </row>
    <row r="26" spans="1:2" x14ac:dyDescent="0.35">
      <c r="A26" s="1">
        <v>25401</v>
      </c>
      <c r="B26" s="2" t="s">
        <v>23</v>
      </c>
    </row>
    <row r="27" spans="1:2" x14ac:dyDescent="0.35">
      <c r="A27" s="1">
        <v>25501</v>
      </c>
      <c r="B27" s="2" t="s">
        <v>24</v>
      </c>
    </row>
    <row r="28" spans="1:2" x14ac:dyDescent="0.35">
      <c r="A28" s="1">
        <v>25901</v>
      </c>
      <c r="B28" s="2" t="s">
        <v>25</v>
      </c>
    </row>
    <row r="29" spans="1:2" ht="39" x14ac:dyDescent="0.35">
      <c r="A29" s="1">
        <v>26102</v>
      </c>
      <c r="B29" s="2" t="s">
        <v>26</v>
      </c>
    </row>
    <row r="30" spans="1:2" ht="26" x14ac:dyDescent="0.35">
      <c r="A30" s="1">
        <v>26103</v>
      </c>
      <c r="B30" s="2" t="s">
        <v>27</v>
      </c>
    </row>
    <row r="31" spans="1:2" ht="26" x14ac:dyDescent="0.35">
      <c r="A31" s="1">
        <v>26104</v>
      </c>
      <c r="B31" s="2" t="s">
        <v>28</v>
      </c>
    </row>
    <row r="32" spans="1:2" ht="26" x14ac:dyDescent="0.35">
      <c r="A32" s="1">
        <v>26105</v>
      </c>
      <c r="B32" s="2" t="s">
        <v>29</v>
      </c>
    </row>
    <row r="33" spans="1:2" x14ac:dyDescent="0.35">
      <c r="A33" s="1">
        <v>27101</v>
      </c>
      <c r="B33" s="2" t="s">
        <v>30</v>
      </c>
    </row>
    <row r="34" spans="1:2" x14ac:dyDescent="0.35">
      <c r="A34" s="1">
        <v>27201</v>
      </c>
      <c r="B34" s="2" t="s">
        <v>31</v>
      </c>
    </row>
    <row r="35" spans="1:2" x14ac:dyDescent="0.35">
      <c r="A35" s="1">
        <v>27301</v>
      </c>
      <c r="B35" s="2" t="s">
        <v>32</v>
      </c>
    </row>
    <row r="36" spans="1:2" x14ac:dyDescent="0.35">
      <c r="A36" s="1">
        <v>27401</v>
      </c>
      <c r="B36" s="2" t="s">
        <v>33</v>
      </c>
    </row>
    <row r="37" spans="1:2" x14ac:dyDescent="0.35">
      <c r="A37" s="1">
        <v>27501</v>
      </c>
      <c r="B37" s="2" t="s">
        <v>34</v>
      </c>
    </row>
    <row r="38" spans="1:2" x14ac:dyDescent="0.35">
      <c r="A38" s="1">
        <v>29101</v>
      </c>
      <c r="B38" s="2" t="s">
        <v>35</v>
      </c>
    </row>
    <row r="39" spans="1:2" x14ac:dyDescent="0.35">
      <c r="A39" s="1">
        <v>29201</v>
      </c>
      <c r="B39" s="2" t="s">
        <v>36</v>
      </c>
    </row>
    <row r="40" spans="1:2" ht="26" x14ac:dyDescent="0.35">
      <c r="A40" s="1">
        <v>29301</v>
      </c>
      <c r="B40" s="2" t="s">
        <v>37</v>
      </c>
    </row>
    <row r="41" spans="1:2" x14ac:dyDescent="0.35">
      <c r="A41" s="1">
        <v>29401</v>
      </c>
      <c r="B41" s="2" t="s">
        <v>38</v>
      </c>
    </row>
    <row r="42" spans="1:2" ht="26" x14ac:dyDescent="0.35">
      <c r="A42" s="1">
        <v>29501</v>
      </c>
      <c r="B42" s="2" t="s">
        <v>39</v>
      </c>
    </row>
    <row r="43" spans="1:2" x14ac:dyDescent="0.35">
      <c r="A43" s="1">
        <v>29601</v>
      </c>
      <c r="B43" s="2" t="s">
        <v>40</v>
      </c>
    </row>
    <row r="44" spans="1:2" x14ac:dyDescent="0.35">
      <c r="A44" s="1">
        <v>29701</v>
      </c>
      <c r="B44" s="2" t="s">
        <v>41</v>
      </c>
    </row>
    <row r="45" spans="1:2" x14ac:dyDescent="0.35">
      <c r="A45" s="1">
        <v>29801</v>
      </c>
      <c r="B45" s="2" t="s">
        <v>42</v>
      </c>
    </row>
    <row r="46" spans="1:2" x14ac:dyDescent="0.35">
      <c r="A46" s="1">
        <v>29901</v>
      </c>
      <c r="B46" s="2" t="s">
        <v>43</v>
      </c>
    </row>
    <row r="47" spans="1:2" x14ac:dyDescent="0.35">
      <c r="A47" s="1">
        <v>31101</v>
      </c>
      <c r="B47" s="2" t="s">
        <v>44</v>
      </c>
    </row>
    <row r="48" spans="1:2" x14ac:dyDescent="0.35">
      <c r="A48" s="1">
        <v>31301</v>
      </c>
      <c r="B48" s="2" t="s">
        <v>45</v>
      </c>
    </row>
    <row r="49" spans="1:2" x14ac:dyDescent="0.35">
      <c r="A49" s="1">
        <v>31301</v>
      </c>
      <c r="B49" s="2" t="s">
        <v>46</v>
      </c>
    </row>
    <row r="50" spans="1:2" x14ac:dyDescent="0.35">
      <c r="A50" s="1">
        <v>31401</v>
      </c>
      <c r="B50" s="2" t="s">
        <v>47</v>
      </c>
    </row>
    <row r="51" spans="1:2" x14ac:dyDescent="0.35">
      <c r="A51" s="1">
        <v>31501</v>
      </c>
      <c r="B51" s="2" t="s">
        <v>48</v>
      </c>
    </row>
    <row r="52" spans="1:2" x14ac:dyDescent="0.35">
      <c r="A52" s="1">
        <v>31501</v>
      </c>
      <c r="B52" s="2" t="s">
        <v>48</v>
      </c>
    </row>
    <row r="53" spans="1:2" x14ac:dyDescent="0.35">
      <c r="A53" s="1">
        <v>31601</v>
      </c>
      <c r="B53" s="2" t="s">
        <v>49</v>
      </c>
    </row>
    <row r="54" spans="1:2" x14ac:dyDescent="0.35">
      <c r="A54" s="1">
        <v>31602</v>
      </c>
      <c r="B54" s="2" t="s">
        <v>50</v>
      </c>
    </row>
    <row r="55" spans="1:2" x14ac:dyDescent="0.35">
      <c r="A55" s="1">
        <v>31603</v>
      </c>
      <c r="B55" s="2" t="s">
        <v>51</v>
      </c>
    </row>
    <row r="56" spans="1:2" x14ac:dyDescent="0.35">
      <c r="A56" s="1">
        <v>31701</v>
      </c>
      <c r="B56" s="2" t="s">
        <v>52</v>
      </c>
    </row>
    <row r="57" spans="1:2" x14ac:dyDescent="0.35">
      <c r="A57" s="1">
        <v>31801</v>
      </c>
      <c r="B57" s="2" t="s">
        <v>53</v>
      </c>
    </row>
    <row r="58" spans="1:2" x14ac:dyDescent="0.35">
      <c r="A58" s="1">
        <v>31802</v>
      </c>
      <c r="B58" s="2" t="s">
        <v>54</v>
      </c>
    </row>
    <row r="59" spans="1:2" x14ac:dyDescent="0.35">
      <c r="A59" s="1">
        <v>31901</v>
      </c>
      <c r="B59" s="2" t="s">
        <v>55</v>
      </c>
    </row>
    <row r="60" spans="1:2" x14ac:dyDescent="0.35">
      <c r="A60" s="1">
        <v>31902</v>
      </c>
      <c r="B60" s="2" t="s">
        <v>56</v>
      </c>
    </row>
    <row r="61" spans="1:2" x14ac:dyDescent="0.35">
      <c r="A61" s="1">
        <v>31904</v>
      </c>
      <c r="B61" s="2" t="s">
        <v>57</v>
      </c>
    </row>
    <row r="62" spans="1:2" x14ac:dyDescent="0.35">
      <c r="A62" s="1">
        <v>31201</v>
      </c>
      <c r="B62" s="2" t="s">
        <v>58</v>
      </c>
    </row>
    <row r="63" spans="1:2" x14ac:dyDescent="0.35">
      <c r="A63" s="3">
        <v>32201</v>
      </c>
      <c r="B63" s="4" t="s">
        <v>59</v>
      </c>
    </row>
    <row r="64" spans="1:2" x14ac:dyDescent="0.35">
      <c r="A64" s="1">
        <v>32301</v>
      </c>
      <c r="B64" s="2" t="s">
        <v>60</v>
      </c>
    </row>
    <row r="65" spans="1:2" x14ac:dyDescent="0.35">
      <c r="A65" s="1">
        <v>32302</v>
      </c>
      <c r="B65" s="2" t="s">
        <v>61</v>
      </c>
    </row>
    <row r="66" spans="1:2" x14ac:dyDescent="0.35">
      <c r="A66" s="1">
        <v>32303</v>
      </c>
      <c r="B66" s="2" t="s">
        <v>62</v>
      </c>
    </row>
    <row r="67" spans="1:2" ht="26" x14ac:dyDescent="0.35">
      <c r="A67" s="1">
        <v>32502</v>
      </c>
      <c r="B67" s="2" t="s">
        <v>63</v>
      </c>
    </row>
    <row r="68" spans="1:2" x14ac:dyDescent="0.35">
      <c r="A68" s="1">
        <v>32502</v>
      </c>
      <c r="B68" s="2" t="s">
        <v>64</v>
      </c>
    </row>
    <row r="69" spans="1:2" ht="26" x14ac:dyDescent="0.35">
      <c r="A69" s="1">
        <v>32503</v>
      </c>
      <c r="B69" s="2" t="s">
        <v>65</v>
      </c>
    </row>
    <row r="70" spans="1:2" ht="26" x14ac:dyDescent="0.35">
      <c r="A70" s="1">
        <v>32505</v>
      </c>
      <c r="B70" s="2" t="s">
        <v>66</v>
      </c>
    </row>
    <row r="71" spans="1:2" x14ac:dyDescent="0.35">
      <c r="A71" s="1">
        <v>32601</v>
      </c>
      <c r="B71" s="2" t="s">
        <v>67</v>
      </c>
    </row>
    <row r="72" spans="1:2" x14ac:dyDescent="0.35">
      <c r="A72" s="1">
        <v>32701</v>
      </c>
      <c r="B72" s="2" t="s">
        <v>68</v>
      </c>
    </row>
    <row r="73" spans="1:2" x14ac:dyDescent="0.35">
      <c r="A73" s="1">
        <v>32903</v>
      </c>
      <c r="B73" s="2" t="s">
        <v>69</v>
      </c>
    </row>
    <row r="74" spans="1:2" x14ac:dyDescent="0.35">
      <c r="A74" s="1">
        <v>32903</v>
      </c>
      <c r="B74" s="2" t="s">
        <v>64</v>
      </c>
    </row>
    <row r="75" spans="1:2" x14ac:dyDescent="0.35">
      <c r="A75" s="1">
        <v>33104</v>
      </c>
      <c r="B75" s="2" t="s">
        <v>70</v>
      </c>
    </row>
    <row r="76" spans="1:2" x14ac:dyDescent="0.35">
      <c r="A76" s="1">
        <v>33602</v>
      </c>
      <c r="B76" s="2" t="s">
        <v>71</v>
      </c>
    </row>
    <row r="77" spans="1:2" x14ac:dyDescent="0.35">
      <c r="A77" s="1">
        <v>33105</v>
      </c>
      <c r="B77" s="2" t="s">
        <v>72</v>
      </c>
    </row>
    <row r="78" spans="1:2" x14ac:dyDescent="0.35">
      <c r="A78" s="1">
        <v>33301</v>
      </c>
      <c r="B78" s="2" t="s">
        <v>73</v>
      </c>
    </row>
    <row r="79" spans="1:2" x14ac:dyDescent="0.35">
      <c r="A79" s="1">
        <v>33302</v>
      </c>
      <c r="B79" s="2" t="s">
        <v>74</v>
      </c>
    </row>
    <row r="80" spans="1:2" x14ac:dyDescent="0.35">
      <c r="A80" s="1">
        <v>33303</v>
      </c>
      <c r="B80" s="2" t="s">
        <v>75</v>
      </c>
    </row>
    <row r="81" spans="1:2" x14ac:dyDescent="0.35">
      <c r="A81" s="1">
        <v>33304</v>
      </c>
      <c r="B81" s="2" t="s">
        <v>76</v>
      </c>
    </row>
    <row r="82" spans="1:2" x14ac:dyDescent="0.35">
      <c r="A82" s="1">
        <v>33401</v>
      </c>
      <c r="B82" s="2" t="s">
        <v>77</v>
      </c>
    </row>
    <row r="83" spans="1:2" x14ac:dyDescent="0.35">
      <c r="A83" s="1">
        <v>33501</v>
      </c>
      <c r="B83" s="2" t="s">
        <v>78</v>
      </c>
    </row>
    <row r="84" spans="1:2" x14ac:dyDescent="0.35">
      <c r="A84" s="1">
        <v>33601</v>
      </c>
      <c r="B84" s="2" t="s">
        <v>79</v>
      </c>
    </row>
    <row r="85" spans="1:2" x14ac:dyDescent="0.35">
      <c r="A85" s="1">
        <v>33602</v>
      </c>
      <c r="B85" s="2" t="s">
        <v>71</v>
      </c>
    </row>
    <row r="86" spans="1:2" ht="39" x14ac:dyDescent="0.35">
      <c r="A86" s="1">
        <v>33603</v>
      </c>
      <c r="B86" s="2" t="s">
        <v>80</v>
      </c>
    </row>
    <row r="87" spans="1:2" ht="26" x14ac:dyDescent="0.35">
      <c r="A87" s="1">
        <v>33604</v>
      </c>
      <c r="B87" s="2" t="s">
        <v>81</v>
      </c>
    </row>
    <row r="88" spans="1:2" ht="26" x14ac:dyDescent="0.35">
      <c r="A88" s="1">
        <v>33605</v>
      </c>
      <c r="B88" s="2" t="s">
        <v>82</v>
      </c>
    </row>
    <row r="89" spans="1:2" x14ac:dyDescent="0.35">
      <c r="A89" s="1">
        <v>33606</v>
      </c>
      <c r="B89" s="2" t="s">
        <v>83</v>
      </c>
    </row>
    <row r="90" spans="1:2" x14ac:dyDescent="0.35">
      <c r="A90" s="1">
        <v>33801</v>
      </c>
      <c r="B90" s="2" t="s">
        <v>84</v>
      </c>
    </row>
    <row r="91" spans="1:2" x14ac:dyDescent="0.35">
      <c r="A91" s="1">
        <v>33901</v>
      </c>
      <c r="B91" s="2" t="s">
        <v>85</v>
      </c>
    </row>
    <row r="92" spans="1:2" x14ac:dyDescent="0.35">
      <c r="A92" s="1">
        <v>33903</v>
      </c>
      <c r="B92" s="2" t="s">
        <v>86</v>
      </c>
    </row>
    <row r="93" spans="1:2" x14ac:dyDescent="0.35">
      <c r="A93" s="1">
        <v>34101</v>
      </c>
      <c r="B93" s="2" t="s">
        <v>87</v>
      </c>
    </row>
    <row r="94" spans="1:2" x14ac:dyDescent="0.35">
      <c r="A94" s="1">
        <v>34501</v>
      </c>
      <c r="B94" s="2" t="s">
        <v>88</v>
      </c>
    </row>
    <row r="95" spans="1:2" x14ac:dyDescent="0.35">
      <c r="A95" s="1">
        <v>34601</v>
      </c>
      <c r="B95" s="2" t="s">
        <v>89</v>
      </c>
    </row>
    <row r="96" spans="1:2" x14ac:dyDescent="0.35">
      <c r="A96" s="1">
        <v>34701</v>
      </c>
      <c r="B96" s="2" t="s">
        <v>90</v>
      </c>
    </row>
    <row r="97" spans="1:2" x14ac:dyDescent="0.35">
      <c r="A97" s="3">
        <v>34901</v>
      </c>
      <c r="B97" s="4" t="s">
        <v>91</v>
      </c>
    </row>
    <row r="98" spans="1:2" x14ac:dyDescent="0.35">
      <c r="A98" s="3">
        <v>35101</v>
      </c>
      <c r="B98" s="4" t="s">
        <v>92</v>
      </c>
    </row>
    <row r="99" spans="1:2" x14ac:dyDescent="0.35">
      <c r="A99" s="1">
        <v>35201</v>
      </c>
      <c r="B99" s="2" t="s">
        <v>93</v>
      </c>
    </row>
    <row r="100" spans="1:2" x14ac:dyDescent="0.35">
      <c r="A100" s="1">
        <v>35301</v>
      </c>
      <c r="B100" s="2" t="s">
        <v>94</v>
      </c>
    </row>
    <row r="101" spans="1:2" ht="26" x14ac:dyDescent="0.35">
      <c r="A101" s="1">
        <v>35501</v>
      </c>
      <c r="B101" s="2" t="s">
        <v>95</v>
      </c>
    </row>
    <row r="102" spans="1:2" ht="26" x14ac:dyDescent="0.35">
      <c r="A102" s="1">
        <v>35401</v>
      </c>
      <c r="B102" s="2" t="s">
        <v>96</v>
      </c>
    </row>
    <row r="103" spans="1:2" ht="26" x14ac:dyDescent="0.35">
      <c r="A103" s="1">
        <v>35501</v>
      </c>
      <c r="B103" s="2" t="s">
        <v>97</v>
      </c>
    </row>
    <row r="104" spans="1:2" x14ac:dyDescent="0.35">
      <c r="A104" s="1">
        <v>35601</v>
      </c>
      <c r="B104" s="2" t="s">
        <v>98</v>
      </c>
    </row>
    <row r="105" spans="1:2" x14ac:dyDescent="0.35">
      <c r="A105" s="1">
        <v>35701</v>
      </c>
      <c r="B105" s="2" t="s">
        <v>99</v>
      </c>
    </row>
    <row r="106" spans="1:2" x14ac:dyDescent="0.35">
      <c r="A106" s="1">
        <v>35801</v>
      </c>
      <c r="B106" s="2" t="s">
        <v>100</v>
      </c>
    </row>
    <row r="107" spans="1:2" x14ac:dyDescent="0.35">
      <c r="A107" s="1">
        <v>35901</v>
      </c>
      <c r="B107" s="2" t="s">
        <v>101</v>
      </c>
    </row>
    <row r="108" spans="1:2" x14ac:dyDescent="0.35">
      <c r="A108" s="1">
        <v>36101</v>
      </c>
      <c r="B108" s="2" t="s">
        <v>102</v>
      </c>
    </row>
    <row r="109" spans="1:2" x14ac:dyDescent="0.35">
      <c r="A109" s="1">
        <v>36901</v>
      </c>
      <c r="B109" s="2" t="s">
        <v>103</v>
      </c>
    </row>
    <row r="110" spans="1:2" x14ac:dyDescent="0.35">
      <c r="A110" s="1">
        <v>39202</v>
      </c>
      <c r="B110" s="2" t="s">
        <v>104</v>
      </c>
    </row>
    <row r="111" spans="1:2" x14ac:dyDescent="0.35">
      <c r="A111" s="1">
        <v>37101</v>
      </c>
      <c r="B111" s="2" t="s">
        <v>105</v>
      </c>
    </row>
    <row r="112" spans="1:2" ht="26" x14ac:dyDescent="0.35">
      <c r="A112" s="1">
        <v>37104</v>
      </c>
      <c r="B112" s="2" t="s">
        <v>106</v>
      </c>
    </row>
    <row r="113" spans="1:2" ht="26" x14ac:dyDescent="0.35">
      <c r="A113" s="1">
        <v>37106</v>
      </c>
      <c r="B113" s="2" t="s">
        <v>107</v>
      </c>
    </row>
    <row r="114" spans="1:2" x14ac:dyDescent="0.35">
      <c r="A114" s="1">
        <v>37201</v>
      </c>
      <c r="B114" s="2" t="s">
        <v>108</v>
      </c>
    </row>
    <row r="115" spans="1:2" ht="26" x14ac:dyDescent="0.35">
      <c r="A115" s="1">
        <v>37204</v>
      </c>
      <c r="B115" s="2" t="s">
        <v>109</v>
      </c>
    </row>
    <row r="116" spans="1:2" ht="26" x14ac:dyDescent="0.35">
      <c r="A116" s="1">
        <v>37206</v>
      </c>
      <c r="B116" s="2" t="s">
        <v>110</v>
      </c>
    </row>
    <row r="117" spans="1:2" x14ac:dyDescent="0.35">
      <c r="A117" s="1">
        <v>37207</v>
      </c>
      <c r="B117" s="2" t="s">
        <v>111</v>
      </c>
    </row>
    <row r="118" spans="1:2" x14ac:dyDescent="0.35">
      <c r="A118" s="3">
        <v>37501</v>
      </c>
      <c r="B118" s="4" t="s">
        <v>112</v>
      </c>
    </row>
    <row r="119" spans="1:2" x14ac:dyDescent="0.35">
      <c r="A119" s="1">
        <v>39101</v>
      </c>
      <c r="B119" s="2" t="s">
        <v>113</v>
      </c>
    </row>
    <row r="120" spans="1:2" x14ac:dyDescent="0.35">
      <c r="A120" s="1">
        <v>39202</v>
      </c>
      <c r="B120" s="2" t="s">
        <v>104</v>
      </c>
    </row>
    <row r="121" spans="1:2" ht="26" x14ac:dyDescent="0.35">
      <c r="A121" s="1">
        <v>44101</v>
      </c>
      <c r="B121" s="2" t="s">
        <v>114</v>
      </c>
    </row>
    <row r="122" spans="1:2" x14ac:dyDescent="0.35">
      <c r="A122" s="1">
        <v>44102</v>
      </c>
      <c r="B122" s="2" t="s">
        <v>115</v>
      </c>
    </row>
    <row r="123" spans="1:2" x14ac:dyDescent="0.35">
      <c r="A123" s="1">
        <v>44103</v>
      </c>
      <c r="B123" s="2" t="s">
        <v>116</v>
      </c>
    </row>
    <row r="124" spans="1:2" x14ac:dyDescent="0.35">
      <c r="A124" s="1">
        <v>44105</v>
      </c>
      <c r="B124" s="2" t="s">
        <v>117</v>
      </c>
    </row>
    <row r="125" spans="1:2" x14ac:dyDescent="0.35">
      <c r="A125" s="1">
        <v>44106</v>
      </c>
      <c r="B125" s="2" t="s">
        <v>118</v>
      </c>
    </row>
    <row r="126" spans="1:2" ht="26" x14ac:dyDescent="0.35">
      <c r="A126" s="1">
        <v>44107</v>
      </c>
      <c r="B126" s="2" t="s">
        <v>119</v>
      </c>
    </row>
    <row r="127" spans="1:2" x14ac:dyDescent="0.35">
      <c r="A127" s="1">
        <v>44108</v>
      </c>
      <c r="B127" s="2" t="s">
        <v>120</v>
      </c>
    </row>
    <row r="128" spans="1:2" ht="26" x14ac:dyDescent="0.35">
      <c r="A128" s="1">
        <v>44109</v>
      </c>
      <c r="B128" s="2" t="s">
        <v>121</v>
      </c>
    </row>
    <row r="129" spans="1:2" ht="26" x14ac:dyDescent="0.35">
      <c r="A129" s="1">
        <v>44110</v>
      </c>
      <c r="B129" s="2" t="s">
        <v>122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869B-16A4-4710-89A8-4503B299A18F}">
  <sheetPr>
    <tabColor rgb="FF7030A0"/>
    <pageSetUpPr fitToPage="1"/>
  </sheetPr>
  <dimension ref="A1:AC116"/>
  <sheetViews>
    <sheetView tabSelected="1" topLeftCell="I1" zoomScale="80" zoomScaleNormal="80" workbookViewId="0">
      <selection activeCell="J12" sqref="J12"/>
    </sheetView>
  </sheetViews>
  <sheetFormatPr baseColWidth="10" defaultColWidth="10.81640625" defaultRowHeight="14.5" x14ac:dyDescent="0.35"/>
  <cols>
    <col min="1" max="1" width="18.90625" style="5" customWidth="1"/>
    <col min="2" max="2" width="7" style="5" bestFit="1" customWidth="1"/>
    <col min="3" max="3" width="4.453125" style="5" bestFit="1" customWidth="1"/>
    <col min="4" max="4" width="6.26953125" style="5" bestFit="1" customWidth="1"/>
    <col min="5" max="5" width="9.26953125" style="5" bestFit="1" customWidth="1"/>
    <col min="6" max="6" width="10" style="5" bestFit="1" customWidth="1"/>
    <col min="7" max="7" width="6.81640625" style="5" bestFit="1" customWidth="1"/>
    <col min="8" max="8" width="76.7265625" style="5" bestFit="1" customWidth="1"/>
    <col min="9" max="9" width="15.36328125" style="5" bestFit="1" customWidth="1"/>
    <col min="10" max="10" width="59.54296875" style="33" bestFit="1" customWidth="1"/>
    <col min="11" max="11" width="10.453125" style="5" bestFit="1" customWidth="1"/>
    <col min="12" max="12" width="7.1796875" style="5" bestFit="1" customWidth="1"/>
    <col min="13" max="13" width="11.7265625" style="5" customWidth="1"/>
    <col min="14" max="14" width="6.7265625" style="36" bestFit="1" customWidth="1"/>
    <col min="15" max="15" width="9.6328125" style="36" bestFit="1" customWidth="1"/>
    <col min="16" max="16" width="17" style="33" bestFit="1" customWidth="1"/>
    <col min="17" max="17" width="8.26953125" style="20" bestFit="1" customWidth="1"/>
    <col min="18" max="18" width="8.26953125" style="5" bestFit="1" customWidth="1"/>
    <col min="19" max="19" width="5.7265625" style="5" bestFit="1" customWidth="1"/>
    <col min="20" max="20" width="4.6328125" style="5" bestFit="1" customWidth="1"/>
    <col min="21" max="21" width="4.08984375" style="5" bestFit="1" customWidth="1"/>
    <col min="22" max="22" width="4.1796875" style="5" bestFit="1" customWidth="1"/>
    <col min="23" max="23" width="4.26953125" style="5" bestFit="1" customWidth="1"/>
    <col min="24" max="24" width="4.08984375" style="5" bestFit="1" customWidth="1"/>
    <col min="25" max="25" width="5.453125" style="5" bestFit="1" customWidth="1"/>
    <col min="26" max="26" width="7.90625" style="5" bestFit="1" customWidth="1"/>
    <col min="27" max="27" width="5.90625" style="5" bestFit="1" customWidth="1"/>
    <col min="28" max="28" width="7.453125" style="5" bestFit="1" customWidth="1"/>
    <col min="29" max="29" width="7.08984375" style="5" bestFit="1" customWidth="1"/>
    <col min="30" max="30" width="10.81640625" style="5"/>
    <col min="31" max="31" width="55.81640625" style="5" customWidth="1"/>
    <col min="32" max="16384" width="10.81640625" style="5"/>
  </cols>
  <sheetData>
    <row r="1" spans="1:29" ht="22" x14ac:dyDescent="0.35">
      <c r="C1" s="6"/>
      <c r="D1" s="7"/>
      <c r="E1" s="8"/>
      <c r="F1" s="9"/>
      <c r="G1" s="9"/>
      <c r="H1" s="9"/>
      <c r="I1" s="9"/>
      <c r="J1" s="10"/>
      <c r="K1" s="9" t="s">
        <v>123</v>
      </c>
      <c r="L1" s="9"/>
      <c r="M1" s="9"/>
      <c r="N1" s="11"/>
      <c r="O1" s="11"/>
      <c r="P1" s="10"/>
      <c r="Q1" s="12"/>
      <c r="R1" s="9"/>
      <c r="S1" s="9"/>
      <c r="T1" s="9"/>
      <c r="U1" s="9"/>
      <c r="V1" s="9"/>
      <c r="W1" s="7"/>
      <c r="X1" s="7"/>
      <c r="Y1" s="7"/>
      <c r="Z1" s="7"/>
      <c r="AA1" s="7"/>
      <c r="AB1" s="7"/>
      <c r="AC1" s="13" t="s">
        <v>124</v>
      </c>
    </row>
    <row r="2" spans="1:29" ht="21" customHeight="1" x14ac:dyDescent="0.3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3" t="s">
        <v>125</v>
      </c>
    </row>
    <row r="3" spans="1:29" ht="25.5" customHeight="1" x14ac:dyDescent="0.3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3" t="s">
        <v>126</v>
      </c>
    </row>
    <row r="4" spans="1:29" ht="33" customHeight="1" x14ac:dyDescent="0.35">
      <c r="A4" s="45" t="s">
        <v>127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</row>
    <row r="5" spans="1:29" ht="18.5" x14ac:dyDescent="0.35">
      <c r="C5" s="16"/>
      <c r="D5" s="17"/>
      <c r="E5" s="18"/>
      <c r="F5" s="19"/>
      <c r="G5" s="19"/>
      <c r="H5" s="19"/>
      <c r="I5" s="19"/>
      <c r="J5" s="10"/>
      <c r="K5" s="19"/>
      <c r="L5" s="19"/>
      <c r="M5" s="19"/>
      <c r="N5" s="11"/>
      <c r="O5" s="11"/>
      <c r="P5" s="10"/>
      <c r="AA5" s="21"/>
      <c r="AB5" s="21"/>
      <c r="AC5" s="21"/>
    </row>
    <row r="6" spans="1:29" s="26" customFormat="1" ht="34.5" x14ac:dyDescent="0.35">
      <c r="A6" s="22" t="s">
        <v>128</v>
      </c>
      <c r="B6" s="22" t="s">
        <v>129</v>
      </c>
      <c r="C6" s="22" t="s">
        <v>130</v>
      </c>
      <c r="D6" s="22" t="s">
        <v>131</v>
      </c>
      <c r="E6" s="23" t="s">
        <v>132</v>
      </c>
      <c r="F6" s="24" t="s">
        <v>133</v>
      </c>
      <c r="G6" s="24" t="s">
        <v>134</v>
      </c>
      <c r="H6" s="24" t="s">
        <v>135</v>
      </c>
      <c r="I6" s="24" t="s">
        <v>136</v>
      </c>
      <c r="J6" s="24" t="s">
        <v>137</v>
      </c>
      <c r="K6" s="24" t="s">
        <v>138</v>
      </c>
      <c r="L6" s="24" t="s">
        <v>139</v>
      </c>
      <c r="M6" s="24" t="s">
        <v>140</v>
      </c>
      <c r="N6" s="25" t="s">
        <v>141</v>
      </c>
      <c r="O6" s="24" t="s">
        <v>142</v>
      </c>
      <c r="P6" s="24" t="s">
        <v>143</v>
      </c>
      <c r="Q6" s="24" t="s">
        <v>144</v>
      </c>
      <c r="R6" s="24" t="s">
        <v>145</v>
      </c>
      <c r="S6" s="24" t="s">
        <v>146</v>
      </c>
      <c r="T6" s="24" t="s">
        <v>147</v>
      </c>
      <c r="U6" s="24" t="s">
        <v>148</v>
      </c>
      <c r="V6" s="24" t="s">
        <v>149</v>
      </c>
      <c r="W6" s="24" t="s">
        <v>150</v>
      </c>
      <c r="X6" s="24" t="s">
        <v>151</v>
      </c>
      <c r="Y6" s="24" t="s">
        <v>152</v>
      </c>
      <c r="Z6" s="24" t="s">
        <v>153</v>
      </c>
      <c r="AA6" s="22" t="s">
        <v>154</v>
      </c>
      <c r="AB6" s="22" t="s">
        <v>155</v>
      </c>
      <c r="AC6" s="22" t="s">
        <v>156</v>
      </c>
    </row>
    <row r="7" spans="1:29" s="26" customFormat="1" ht="26" x14ac:dyDescent="0.35">
      <c r="A7" s="44" t="s">
        <v>337</v>
      </c>
      <c r="B7" s="44" t="s">
        <v>157</v>
      </c>
      <c r="C7" s="44" t="s">
        <v>158</v>
      </c>
      <c r="D7" s="44" t="s">
        <v>159</v>
      </c>
      <c r="E7" s="44" t="s">
        <v>158</v>
      </c>
      <c r="F7" s="44" t="s">
        <v>160</v>
      </c>
      <c r="G7" s="44">
        <v>22301</v>
      </c>
      <c r="H7" s="48" t="s">
        <v>161</v>
      </c>
      <c r="I7" s="44" t="s">
        <v>162</v>
      </c>
      <c r="J7" s="48" t="s">
        <v>163</v>
      </c>
      <c r="K7" s="44" t="s">
        <v>164</v>
      </c>
      <c r="L7" s="44" t="s">
        <v>165</v>
      </c>
      <c r="M7" s="44" t="s">
        <v>166</v>
      </c>
      <c r="N7" s="49">
        <v>1</v>
      </c>
      <c r="O7" s="50">
        <v>1282</v>
      </c>
      <c r="P7" s="48" t="s">
        <v>167</v>
      </c>
      <c r="Q7" s="51">
        <v>1282</v>
      </c>
      <c r="R7" s="51">
        <v>1282</v>
      </c>
      <c r="S7" s="51">
        <v>0</v>
      </c>
      <c r="T7" s="51">
        <v>0</v>
      </c>
      <c r="U7" s="51">
        <v>0</v>
      </c>
      <c r="V7" s="51">
        <v>0</v>
      </c>
      <c r="W7" s="51">
        <v>0</v>
      </c>
      <c r="X7" s="51">
        <v>0</v>
      </c>
      <c r="Y7" s="51">
        <v>0</v>
      </c>
      <c r="Z7" s="51">
        <v>0</v>
      </c>
      <c r="AA7" s="51">
        <v>0</v>
      </c>
      <c r="AB7" s="51">
        <v>0</v>
      </c>
      <c r="AC7" s="51">
        <v>0</v>
      </c>
    </row>
    <row r="8" spans="1:29" s="26" customFormat="1" ht="26" x14ac:dyDescent="0.35">
      <c r="A8" s="44" t="s">
        <v>337</v>
      </c>
      <c r="B8" s="44" t="s">
        <v>157</v>
      </c>
      <c r="C8" s="44" t="s">
        <v>158</v>
      </c>
      <c r="D8" s="44" t="s">
        <v>159</v>
      </c>
      <c r="E8" s="44" t="s">
        <v>158</v>
      </c>
      <c r="F8" s="44" t="s">
        <v>160</v>
      </c>
      <c r="G8" s="44">
        <v>29101</v>
      </c>
      <c r="H8" s="48" t="s">
        <v>168</v>
      </c>
      <c r="I8" s="44" t="s">
        <v>169</v>
      </c>
      <c r="J8" s="48" t="s">
        <v>170</v>
      </c>
      <c r="K8" s="44" t="s">
        <v>164</v>
      </c>
      <c r="L8" s="44" t="s">
        <v>165</v>
      </c>
      <c r="M8" s="44" t="s">
        <v>171</v>
      </c>
      <c r="N8" s="49">
        <v>1</v>
      </c>
      <c r="O8" s="50">
        <v>128</v>
      </c>
      <c r="P8" s="48" t="s">
        <v>167</v>
      </c>
      <c r="Q8" s="51">
        <v>128</v>
      </c>
      <c r="R8" s="51">
        <v>128</v>
      </c>
      <c r="S8" s="51">
        <v>0</v>
      </c>
      <c r="T8" s="51">
        <v>0</v>
      </c>
      <c r="U8" s="51">
        <v>0</v>
      </c>
      <c r="V8" s="51">
        <v>0</v>
      </c>
      <c r="W8" s="51">
        <v>0</v>
      </c>
      <c r="X8" s="51">
        <v>0</v>
      </c>
      <c r="Y8" s="51">
        <v>0</v>
      </c>
      <c r="Z8" s="51">
        <v>0</v>
      </c>
      <c r="AA8" s="51">
        <v>0</v>
      </c>
      <c r="AB8" s="51">
        <v>0</v>
      </c>
      <c r="AC8" s="51">
        <v>0</v>
      </c>
    </row>
    <row r="9" spans="1:29" s="26" customFormat="1" ht="26" x14ac:dyDescent="0.35">
      <c r="A9" s="44" t="s">
        <v>337</v>
      </c>
      <c r="B9" s="44" t="s">
        <v>157</v>
      </c>
      <c r="C9" s="44" t="s">
        <v>158</v>
      </c>
      <c r="D9" s="44" t="s">
        <v>172</v>
      </c>
      <c r="E9" s="44" t="s">
        <v>173</v>
      </c>
      <c r="F9" s="44" t="s">
        <v>174</v>
      </c>
      <c r="G9" s="44" t="s">
        <v>175</v>
      </c>
      <c r="H9" s="48" t="s">
        <v>176</v>
      </c>
      <c r="I9" s="44" t="s">
        <v>177</v>
      </c>
      <c r="J9" s="48" t="s">
        <v>178</v>
      </c>
      <c r="K9" s="44" t="s">
        <v>164</v>
      </c>
      <c r="L9" s="44" t="s">
        <v>165</v>
      </c>
      <c r="M9" s="44" t="s">
        <v>179</v>
      </c>
      <c r="N9" s="49">
        <v>1</v>
      </c>
      <c r="O9" s="50">
        <v>800</v>
      </c>
      <c r="P9" s="48" t="s">
        <v>167</v>
      </c>
      <c r="Q9" s="51">
        <v>800</v>
      </c>
      <c r="R9" s="51">
        <v>800</v>
      </c>
      <c r="S9" s="51">
        <v>0</v>
      </c>
      <c r="T9" s="51">
        <v>0</v>
      </c>
      <c r="U9" s="51">
        <v>0</v>
      </c>
      <c r="V9" s="51">
        <v>0</v>
      </c>
      <c r="W9" s="51">
        <v>0</v>
      </c>
      <c r="X9" s="51">
        <v>0</v>
      </c>
      <c r="Y9" s="51">
        <v>0</v>
      </c>
      <c r="Z9" s="51">
        <v>0</v>
      </c>
      <c r="AA9" s="51">
        <v>0</v>
      </c>
      <c r="AB9" s="51">
        <v>0</v>
      </c>
      <c r="AC9" s="51">
        <v>0</v>
      </c>
    </row>
    <row r="10" spans="1:29" s="26" customFormat="1" ht="39" x14ac:dyDescent="0.35">
      <c r="A10" s="44" t="s">
        <v>337</v>
      </c>
      <c r="B10" s="44" t="s">
        <v>157</v>
      </c>
      <c r="C10" s="44" t="s">
        <v>158</v>
      </c>
      <c r="D10" s="44" t="s">
        <v>172</v>
      </c>
      <c r="E10" s="44" t="s">
        <v>173</v>
      </c>
      <c r="F10" s="44" t="s">
        <v>174</v>
      </c>
      <c r="G10" s="44" t="s">
        <v>180</v>
      </c>
      <c r="H10" s="48" t="s">
        <v>181</v>
      </c>
      <c r="I10" s="44" t="s">
        <v>182</v>
      </c>
      <c r="J10" s="48" t="s">
        <v>183</v>
      </c>
      <c r="K10" s="44" t="s">
        <v>164</v>
      </c>
      <c r="L10" s="44" t="s">
        <v>165</v>
      </c>
      <c r="M10" s="44" t="s">
        <v>179</v>
      </c>
      <c r="N10" s="49">
        <v>1</v>
      </c>
      <c r="O10" s="50">
        <v>3800</v>
      </c>
      <c r="P10" s="48" t="s">
        <v>167</v>
      </c>
      <c r="Q10" s="51">
        <v>3800</v>
      </c>
      <c r="R10" s="51">
        <v>3800</v>
      </c>
      <c r="S10" s="51">
        <v>0</v>
      </c>
      <c r="T10" s="51">
        <v>0</v>
      </c>
      <c r="U10" s="51">
        <v>0</v>
      </c>
      <c r="V10" s="51">
        <v>0</v>
      </c>
      <c r="W10" s="51">
        <v>0</v>
      </c>
      <c r="X10" s="51">
        <v>0</v>
      </c>
      <c r="Y10" s="51">
        <v>0</v>
      </c>
      <c r="Z10" s="51">
        <v>0</v>
      </c>
      <c r="AA10" s="51">
        <v>0</v>
      </c>
      <c r="AB10" s="51">
        <v>0</v>
      </c>
      <c r="AC10" s="51">
        <v>0</v>
      </c>
    </row>
    <row r="11" spans="1:29" s="26" customFormat="1" ht="39" x14ac:dyDescent="0.35">
      <c r="A11" s="44" t="s">
        <v>337</v>
      </c>
      <c r="B11" s="44" t="s">
        <v>157</v>
      </c>
      <c r="C11" s="44" t="s">
        <v>158</v>
      </c>
      <c r="D11" s="44" t="s">
        <v>184</v>
      </c>
      <c r="E11" s="44" t="s">
        <v>185</v>
      </c>
      <c r="F11" s="44" t="s">
        <v>186</v>
      </c>
      <c r="G11" s="44" t="s">
        <v>180</v>
      </c>
      <c r="H11" s="48" t="s">
        <v>181</v>
      </c>
      <c r="I11" s="44" t="s">
        <v>182</v>
      </c>
      <c r="J11" s="48" t="s">
        <v>183</v>
      </c>
      <c r="K11" s="44" t="s">
        <v>164</v>
      </c>
      <c r="L11" s="44" t="s">
        <v>165</v>
      </c>
      <c r="M11" s="44" t="s">
        <v>179</v>
      </c>
      <c r="N11" s="49">
        <v>1</v>
      </c>
      <c r="O11" s="50">
        <v>1500</v>
      </c>
      <c r="P11" s="48" t="s">
        <v>167</v>
      </c>
      <c r="Q11" s="51">
        <v>1500</v>
      </c>
      <c r="R11" s="51">
        <v>1500</v>
      </c>
      <c r="S11" s="51">
        <v>0</v>
      </c>
      <c r="T11" s="51">
        <v>0</v>
      </c>
      <c r="U11" s="51">
        <v>0</v>
      </c>
      <c r="V11" s="51">
        <v>0</v>
      </c>
      <c r="W11" s="51">
        <v>0</v>
      </c>
      <c r="X11" s="51">
        <v>0</v>
      </c>
      <c r="Y11" s="51">
        <v>0</v>
      </c>
      <c r="Z11" s="51">
        <v>0</v>
      </c>
      <c r="AA11" s="51">
        <v>0</v>
      </c>
      <c r="AB11" s="51">
        <v>0</v>
      </c>
      <c r="AC11" s="51">
        <v>0</v>
      </c>
    </row>
    <row r="12" spans="1:29" s="26" customFormat="1" x14ac:dyDescent="0.35">
      <c r="A12" s="44" t="s">
        <v>190</v>
      </c>
      <c r="B12" s="44" t="s">
        <v>191</v>
      </c>
      <c r="C12" s="44" t="s">
        <v>158</v>
      </c>
      <c r="D12" s="44" t="s">
        <v>159</v>
      </c>
      <c r="E12" s="44" t="s">
        <v>158</v>
      </c>
      <c r="F12" s="44" t="s">
        <v>160</v>
      </c>
      <c r="G12" s="44">
        <v>35101</v>
      </c>
      <c r="H12" s="48" t="s">
        <v>192</v>
      </c>
      <c r="I12" s="44" t="s">
        <v>164</v>
      </c>
      <c r="J12" s="48" t="s">
        <v>193</v>
      </c>
      <c r="K12" s="44" t="s">
        <v>164</v>
      </c>
      <c r="L12" s="44" t="s">
        <v>165</v>
      </c>
      <c r="M12" s="44" t="s">
        <v>194</v>
      </c>
      <c r="N12" s="49">
        <v>1</v>
      </c>
      <c r="O12" s="50">
        <v>1350.24</v>
      </c>
      <c r="P12" s="48" t="s">
        <v>195</v>
      </c>
      <c r="Q12" s="51">
        <f t="shared" ref="Q12:Q18" si="0">N12*O12</f>
        <v>1350.24</v>
      </c>
      <c r="R12" s="51">
        <v>1350.24</v>
      </c>
      <c r="S12" s="51">
        <v>0</v>
      </c>
      <c r="T12" s="51">
        <v>0</v>
      </c>
      <c r="U12" s="51">
        <v>0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</v>
      </c>
      <c r="AB12" s="51">
        <v>0</v>
      </c>
      <c r="AC12" s="51">
        <v>0</v>
      </c>
    </row>
    <row r="13" spans="1:29" s="26" customFormat="1" ht="39" x14ac:dyDescent="0.35">
      <c r="A13" s="44" t="s">
        <v>190</v>
      </c>
      <c r="B13" s="44" t="s">
        <v>191</v>
      </c>
      <c r="C13" s="44" t="s">
        <v>158</v>
      </c>
      <c r="D13" s="44" t="s">
        <v>172</v>
      </c>
      <c r="E13" s="44" t="s">
        <v>173</v>
      </c>
      <c r="F13" s="44" t="s">
        <v>174</v>
      </c>
      <c r="G13" s="44">
        <v>26102</v>
      </c>
      <c r="H13" s="48" t="s">
        <v>181</v>
      </c>
      <c r="I13" s="44" t="s">
        <v>196</v>
      </c>
      <c r="J13" s="48" t="s">
        <v>197</v>
      </c>
      <c r="K13" s="44" t="s">
        <v>164</v>
      </c>
      <c r="L13" s="44" t="s">
        <v>165</v>
      </c>
      <c r="M13" s="44" t="s">
        <v>166</v>
      </c>
      <c r="N13" s="49">
        <v>81</v>
      </c>
      <c r="O13" s="50">
        <v>200</v>
      </c>
      <c r="P13" s="48" t="s">
        <v>167</v>
      </c>
      <c r="Q13" s="51">
        <f t="shared" si="0"/>
        <v>16200</v>
      </c>
      <c r="R13" s="51">
        <v>16200</v>
      </c>
      <c r="S13" s="51">
        <v>0</v>
      </c>
      <c r="T13" s="51">
        <v>0</v>
      </c>
      <c r="U13" s="51">
        <v>0</v>
      </c>
      <c r="V13" s="51">
        <v>0</v>
      </c>
      <c r="W13" s="51">
        <v>0</v>
      </c>
      <c r="X13" s="51">
        <v>0</v>
      </c>
      <c r="Y13" s="51">
        <v>0</v>
      </c>
      <c r="Z13" s="51">
        <v>0</v>
      </c>
      <c r="AA13" s="51">
        <v>0</v>
      </c>
      <c r="AB13" s="51">
        <v>0</v>
      </c>
      <c r="AC13" s="51">
        <v>0</v>
      </c>
    </row>
    <row r="14" spans="1:29" s="26" customFormat="1" ht="39" x14ac:dyDescent="0.35">
      <c r="A14" s="44" t="s">
        <v>190</v>
      </c>
      <c r="B14" s="44" t="s">
        <v>191</v>
      </c>
      <c r="C14" s="44" t="s">
        <v>158</v>
      </c>
      <c r="D14" s="44" t="s">
        <v>184</v>
      </c>
      <c r="E14" s="44" t="s">
        <v>185</v>
      </c>
      <c r="F14" s="44" t="s">
        <v>186</v>
      </c>
      <c r="G14" s="44">
        <v>26102</v>
      </c>
      <c r="H14" s="48" t="s">
        <v>181</v>
      </c>
      <c r="I14" s="44" t="s">
        <v>198</v>
      </c>
      <c r="J14" s="48" t="s">
        <v>199</v>
      </c>
      <c r="K14" s="44" t="s">
        <v>164</v>
      </c>
      <c r="L14" s="44" t="s">
        <v>165</v>
      </c>
      <c r="M14" s="44" t="s">
        <v>166</v>
      </c>
      <c r="N14" s="49">
        <v>1</v>
      </c>
      <c r="O14" s="50">
        <v>100</v>
      </c>
      <c r="P14" s="48" t="s">
        <v>167</v>
      </c>
      <c r="Q14" s="51">
        <f t="shared" si="0"/>
        <v>100</v>
      </c>
      <c r="R14" s="51">
        <v>100</v>
      </c>
      <c r="S14" s="51">
        <v>0</v>
      </c>
      <c r="T14" s="51">
        <v>0</v>
      </c>
      <c r="U14" s="51">
        <v>0</v>
      </c>
      <c r="V14" s="51">
        <v>0</v>
      </c>
      <c r="W14" s="51">
        <v>0</v>
      </c>
      <c r="X14" s="51">
        <v>0</v>
      </c>
      <c r="Y14" s="51">
        <v>0</v>
      </c>
      <c r="Z14" s="51">
        <v>0</v>
      </c>
      <c r="AA14" s="51">
        <v>0</v>
      </c>
      <c r="AB14" s="51">
        <v>0</v>
      </c>
      <c r="AC14" s="51">
        <v>0</v>
      </c>
    </row>
    <row r="15" spans="1:29" s="26" customFormat="1" ht="39" x14ac:dyDescent="0.35">
      <c r="A15" s="44" t="s">
        <v>190</v>
      </c>
      <c r="B15" s="44" t="s">
        <v>191</v>
      </c>
      <c r="C15" s="44" t="s">
        <v>158</v>
      </c>
      <c r="D15" s="44" t="s">
        <v>184</v>
      </c>
      <c r="E15" s="44" t="s">
        <v>185</v>
      </c>
      <c r="F15" s="44" t="s">
        <v>186</v>
      </c>
      <c r="G15" s="44">
        <v>26102</v>
      </c>
      <c r="H15" s="48" t="s">
        <v>181</v>
      </c>
      <c r="I15" s="44" t="s">
        <v>196</v>
      </c>
      <c r="J15" s="48" t="s">
        <v>200</v>
      </c>
      <c r="K15" s="44" t="s">
        <v>164</v>
      </c>
      <c r="L15" s="44" t="s">
        <v>165</v>
      </c>
      <c r="M15" s="44" t="s">
        <v>166</v>
      </c>
      <c r="N15" s="49">
        <v>26</v>
      </c>
      <c r="O15" s="50">
        <v>200</v>
      </c>
      <c r="P15" s="48" t="s">
        <v>167</v>
      </c>
      <c r="Q15" s="51">
        <f t="shared" si="0"/>
        <v>5200</v>
      </c>
      <c r="R15" s="51">
        <v>5200</v>
      </c>
      <c r="S15" s="51">
        <v>0</v>
      </c>
      <c r="T15" s="51">
        <v>0</v>
      </c>
      <c r="U15" s="51">
        <v>0</v>
      </c>
      <c r="V15" s="51">
        <v>0</v>
      </c>
      <c r="W15" s="51">
        <v>0</v>
      </c>
      <c r="X15" s="51">
        <v>0</v>
      </c>
      <c r="Y15" s="51">
        <v>0</v>
      </c>
      <c r="Z15" s="51">
        <v>0</v>
      </c>
      <c r="AA15" s="51">
        <v>0</v>
      </c>
      <c r="AB15" s="51">
        <v>0</v>
      </c>
      <c r="AC15" s="51">
        <v>0</v>
      </c>
    </row>
    <row r="16" spans="1:29" s="26" customFormat="1" ht="39" x14ac:dyDescent="0.35">
      <c r="A16" s="44" t="s">
        <v>190</v>
      </c>
      <c r="B16" s="44" t="s">
        <v>191</v>
      </c>
      <c r="C16" s="44" t="s">
        <v>158</v>
      </c>
      <c r="D16" s="44" t="s">
        <v>201</v>
      </c>
      <c r="E16" s="44" t="s">
        <v>202</v>
      </c>
      <c r="F16" s="44" t="s">
        <v>203</v>
      </c>
      <c r="G16" s="44">
        <v>26102</v>
      </c>
      <c r="H16" s="48" t="s">
        <v>181</v>
      </c>
      <c r="I16" s="44" t="s">
        <v>196</v>
      </c>
      <c r="J16" s="48" t="s">
        <v>197</v>
      </c>
      <c r="K16" s="44" t="s">
        <v>164</v>
      </c>
      <c r="L16" s="44" t="s">
        <v>165</v>
      </c>
      <c r="M16" s="44" t="s">
        <v>166</v>
      </c>
      <c r="N16" s="49">
        <v>2</v>
      </c>
      <c r="O16" s="50">
        <v>200</v>
      </c>
      <c r="P16" s="48" t="s">
        <v>167</v>
      </c>
      <c r="Q16" s="51">
        <f t="shared" si="0"/>
        <v>400</v>
      </c>
      <c r="R16" s="51">
        <v>400</v>
      </c>
      <c r="S16" s="51">
        <v>0</v>
      </c>
      <c r="T16" s="51">
        <v>0</v>
      </c>
      <c r="U16" s="51">
        <v>0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0</v>
      </c>
      <c r="AB16" s="51">
        <v>0</v>
      </c>
      <c r="AC16" s="51">
        <v>0</v>
      </c>
    </row>
    <row r="17" spans="1:29" s="26" customFormat="1" ht="26" x14ac:dyDescent="0.35">
      <c r="A17" s="44" t="s">
        <v>190</v>
      </c>
      <c r="B17" s="44" t="s">
        <v>191</v>
      </c>
      <c r="C17" s="44" t="s">
        <v>158</v>
      </c>
      <c r="D17" s="44" t="s">
        <v>201</v>
      </c>
      <c r="E17" s="44" t="s">
        <v>204</v>
      </c>
      <c r="F17" s="44" t="s">
        <v>205</v>
      </c>
      <c r="G17" s="44">
        <v>21401</v>
      </c>
      <c r="H17" s="48" t="s">
        <v>206</v>
      </c>
      <c r="I17" s="44" t="s">
        <v>207</v>
      </c>
      <c r="J17" s="48" t="s">
        <v>208</v>
      </c>
      <c r="K17" s="44" t="s">
        <v>164</v>
      </c>
      <c r="L17" s="44" t="s">
        <v>165</v>
      </c>
      <c r="M17" s="44" t="s">
        <v>166</v>
      </c>
      <c r="N17" s="49">
        <v>1</v>
      </c>
      <c r="O17" s="50">
        <v>3119.24</v>
      </c>
      <c r="P17" s="48" t="s">
        <v>195</v>
      </c>
      <c r="Q17" s="51">
        <f t="shared" si="0"/>
        <v>3119.24</v>
      </c>
      <c r="R17" s="51">
        <v>3119.24</v>
      </c>
      <c r="S17" s="51">
        <v>0</v>
      </c>
      <c r="T17" s="51">
        <v>0</v>
      </c>
      <c r="U17" s="51">
        <v>0</v>
      </c>
      <c r="V17" s="51">
        <v>0</v>
      </c>
      <c r="W17" s="51">
        <v>0</v>
      </c>
      <c r="X17" s="51">
        <v>0</v>
      </c>
      <c r="Y17" s="51">
        <v>0</v>
      </c>
      <c r="Z17" s="51">
        <v>0</v>
      </c>
      <c r="AA17" s="51">
        <v>0</v>
      </c>
      <c r="AB17" s="51">
        <v>0</v>
      </c>
      <c r="AC17" s="51">
        <v>0</v>
      </c>
    </row>
    <row r="18" spans="1:29" s="26" customFormat="1" ht="26" x14ac:dyDescent="0.35">
      <c r="A18" s="44" t="s">
        <v>190</v>
      </c>
      <c r="B18" s="44" t="s">
        <v>191</v>
      </c>
      <c r="C18" s="44" t="s">
        <v>158</v>
      </c>
      <c r="D18" s="44" t="s">
        <v>201</v>
      </c>
      <c r="E18" s="44" t="s">
        <v>204</v>
      </c>
      <c r="F18" s="44" t="s">
        <v>205</v>
      </c>
      <c r="G18" s="44">
        <v>21401</v>
      </c>
      <c r="H18" s="48" t="s">
        <v>206</v>
      </c>
      <c r="I18" s="44" t="s">
        <v>209</v>
      </c>
      <c r="J18" s="48" t="s">
        <v>210</v>
      </c>
      <c r="K18" s="44" t="s">
        <v>164</v>
      </c>
      <c r="L18" s="44" t="s">
        <v>165</v>
      </c>
      <c r="M18" s="44" t="s">
        <v>166</v>
      </c>
      <c r="N18" s="49">
        <v>1</v>
      </c>
      <c r="O18" s="50">
        <v>3236.4</v>
      </c>
      <c r="P18" s="48" t="s">
        <v>195</v>
      </c>
      <c r="Q18" s="51">
        <f t="shared" si="0"/>
        <v>3236.4</v>
      </c>
      <c r="R18" s="51">
        <v>3236.4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</row>
    <row r="19" spans="1:29" s="26" customFormat="1" x14ac:dyDescent="0.35">
      <c r="A19" s="44" t="s">
        <v>190</v>
      </c>
      <c r="B19" s="44" t="s">
        <v>211</v>
      </c>
      <c r="C19" s="44" t="s">
        <v>158</v>
      </c>
      <c r="D19" s="44" t="s">
        <v>159</v>
      </c>
      <c r="E19" s="44" t="s">
        <v>158</v>
      </c>
      <c r="F19" s="44" t="s">
        <v>160</v>
      </c>
      <c r="G19" s="44">
        <v>21601</v>
      </c>
      <c r="H19" s="48" t="s">
        <v>6</v>
      </c>
      <c r="I19" s="44" t="s">
        <v>212</v>
      </c>
      <c r="J19" s="48" t="s">
        <v>213</v>
      </c>
      <c r="K19" s="44" t="s">
        <v>164</v>
      </c>
      <c r="L19" s="44" t="s">
        <v>165</v>
      </c>
      <c r="M19" s="44" t="s">
        <v>166</v>
      </c>
      <c r="N19" s="49">
        <v>3</v>
      </c>
      <c r="O19" s="50">
        <v>380</v>
      </c>
      <c r="P19" s="48" t="s">
        <v>195</v>
      </c>
      <c r="Q19" s="51">
        <f>R19</f>
        <v>1140</v>
      </c>
      <c r="R19" s="51">
        <f>O19*N19</f>
        <v>1140</v>
      </c>
      <c r="S19" s="51">
        <v>0</v>
      </c>
      <c r="T19" s="51">
        <v>0</v>
      </c>
      <c r="U19" s="51">
        <v>0</v>
      </c>
      <c r="V19" s="51">
        <v>0</v>
      </c>
      <c r="W19" s="51">
        <v>0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</row>
    <row r="20" spans="1:29" s="26" customFormat="1" x14ac:dyDescent="0.35">
      <c r="A20" s="44" t="s">
        <v>190</v>
      </c>
      <c r="B20" s="44" t="s">
        <v>211</v>
      </c>
      <c r="C20" s="44" t="s">
        <v>158</v>
      </c>
      <c r="D20" s="44" t="s">
        <v>159</v>
      </c>
      <c r="E20" s="44" t="s">
        <v>158</v>
      </c>
      <c r="F20" s="44" t="s">
        <v>160</v>
      </c>
      <c r="G20" s="44">
        <v>21601</v>
      </c>
      <c r="H20" s="48" t="s">
        <v>6</v>
      </c>
      <c r="I20" s="44" t="s">
        <v>214</v>
      </c>
      <c r="J20" s="48" t="s">
        <v>215</v>
      </c>
      <c r="K20" s="44" t="s">
        <v>164</v>
      </c>
      <c r="L20" s="44" t="s">
        <v>165</v>
      </c>
      <c r="M20" s="44" t="s">
        <v>166</v>
      </c>
      <c r="N20" s="49">
        <v>6</v>
      </c>
      <c r="O20" s="50">
        <v>103.6</v>
      </c>
      <c r="P20" s="48" t="s">
        <v>195</v>
      </c>
      <c r="Q20" s="51">
        <f>O20*N20</f>
        <v>621.59999999999991</v>
      </c>
      <c r="R20" s="51">
        <f>O20*N20</f>
        <v>621.59999999999991</v>
      </c>
      <c r="S20" s="51">
        <v>0</v>
      </c>
      <c r="T20" s="51">
        <v>0</v>
      </c>
      <c r="U20" s="51">
        <v>0</v>
      </c>
      <c r="V20" s="51">
        <v>0</v>
      </c>
      <c r="W20" s="51">
        <v>0</v>
      </c>
      <c r="X20" s="51">
        <v>0</v>
      </c>
      <c r="Y20" s="51">
        <v>0</v>
      </c>
      <c r="Z20" s="51">
        <v>0</v>
      </c>
      <c r="AA20" s="51">
        <v>0</v>
      </c>
      <c r="AB20" s="51">
        <v>0</v>
      </c>
      <c r="AC20" s="51">
        <v>0</v>
      </c>
    </row>
    <row r="21" spans="1:29" s="26" customFormat="1" x14ac:dyDescent="0.35">
      <c r="A21" s="44" t="s">
        <v>190</v>
      </c>
      <c r="B21" s="44" t="s">
        <v>211</v>
      </c>
      <c r="C21" s="44" t="s">
        <v>158</v>
      </c>
      <c r="D21" s="44" t="s">
        <v>159</v>
      </c>
      <c r="E21" s="44" t="s">
        <v>158</v>
      </c>
      <c r="F21" s="44" t="s">
        <v>160</v>
      </c>
      <c r="G21" s="44">
        <v>21601</v>
      </c>
      <c r="H21" s="48" t="s">
        <v>6</v>
      </c>
      <c r="I21" s="44" t="s">
        <v>216</v>
      </c>
      <c r="J21" s="48" t="s">
        <v>217</v>
      </c>
      <c r="K21" s="44" t="s">
        <v>164</v>
      </c>
      <c r="L21" s="44" t="s">
        <v>165</v>
      </c>
      <c r="M21" s="44" t="s">
        <v>166</v>
      </c>
      <c r="N21" s="49">
        <v>2</v>
      </c>
      <c r="O21" s="50">
        <v>28.885000000000002</v>
      </c>
      <c r="P21" s="48" t="s">
        <v>195</v>
      </c>
      <c r="Q21" s="51">
        <f t="shared" ref="Q21:Q29" si="1">O21*N21</f>
        <v>57.77</v>
      </c>
      <c r="R21" s="51">
        <f t="shared" ref="R21:R43" si="2">O21*N21</f>
        <v>57.77</v>
      </c>
      <c r="S21" s="51">
        <v>0</v>
      </c>
      <c r="T21" s="51">
        <v>0</v>
      </c>
      <c r="U21" s="51">
        <v>0</v>
      </c>
      <c r="V21" s="51">
        <v>0</v>
      </c>
      <c r="W21" s="51">
        <v>0</v>
      </c>
      <c r="X21" s="51">
        <v>0</v>
      </c>
      <c r="Y21" s="51">
        <v>0</v>
      </c>
      <c r="Z21" s="51">
        <v>0</v>
      </c>
      <c r="AA21" s="51">
        <v>0</v>
      </c>
      <c r="AB21" s="51">
        <v>0</v>
      </c>
      <c r="AC21" s="51">
        <v>0</v>
      </c>
    </row>
    <row r="22" spans="1:29" s="26" customFormat="1" x14ac:dyDescent="0.35">
      <c r="A22" s="44" t="s">
        <v>190</v>
      </c>
      <c r="B22" s="44" t="s">
        <v>211</v>
      </c>
      <c r="C22" s="44" t="s">
        <v>158</v>
      </c>
      <c r="D22" s="44" t="s">
        <v>159</v>
      </c>
      <c r="E22" s="44" t="s">
        <v>158</v>
      </c>
      <c r="F22" s="44" t="s">
        <v>160</v>
      </c>
      <c r="G22" s="44">
        <v>21601</v>
      </c>
      <c r="H22" s="48" t="s">
        <v>6</v>
      </c>
      <c r="I22" s="44" t="s">
        <v>218</v>
      </c>
      <c r="J22" s="48" t="s">
        <v>219</v>
      </c>
      <c r="K22" s="44" t="s">
        <v>164</v>
      </c>
      <c r="L22" s="44" t="s">
        <v>165</v>
      </c>
      <c r="M22" s="44" t="s">
        <v>166</v>
      </c>
      <c r="N22" s="49">
        <v>20</v>
      </c>
      <c r="O22" s="50">
        <v>17.147500000000001</v>
      </c>
      <c r="P22" s="48" t="s">
        <v>195</v>
      </c>
      <c r="Q22" s="51">
        <f t="shared" si="1"/>
        <v>342.95000000000005</v>
      </c>
      <c r="R22" s="51">
        <f t="shared" si="2"/>
        <v>342.95000000000005</v>
      </c>
      <c r="S22" s="51">
        <v>0</v>
      </c>
      <c r="T22" s="51">
        <v>0</v>
      </c>
      <c r="U22" s="51">
        <v>0</v>
      </c>
      <c r="V22" s="51">
        <v>0</v>
      </c>
      <c r="W22" s="51">
        <v>0</v>
      </c>
      <c r="X22" s="51">
        <v>0</v>
      </c>
      <c r="Y22" s="51">
        <v>0</v>
      </c>
      <c r="Z22" s="51">
        <v>0</v>
      </c>
      <c r="AA22" s="51">
        <v>0</v>
      </c>
      <c r="AB22" s="51">
        <v>0</v>
      </c>
      <c r="AC22" s="51">
        <v>0</v>
      </c>
    </row>
    <row r="23" spans="1:29" s="26" customFormat="1" x14ac:dyDescent="0.35">
      <c r="A23" s="44" t="s">
        <v>190</v>
      </c>
      <c r="B23" s="44" t="s">
        <v>211</v>
      </c>
      <c r="C23" s="44" t="s">
        <v>158</v>
      </c>
      <c r="D23" s="44" t="s">
        <v>159</v>
      </c>
      <c r="E23" s="44" t="s">
        <v>158</v>
      </c>
      <c r="F23" s="44" t="s">
        <v>160</v>
      </c>
      <c r="G23" s="44">
        <v>21601</v>
      </c>
      <c r="H23" s="48" t="s">
        <v>6</v>
      </c>
      <c r="I23" s="44" t="s">
        <v>220</v>
      </c>
      <c r="J23" s="48" t="s">
        <v>221</v>
      </c>
      <c r="K23" s="44" t="s">
        <v>164</v>
      </c>
      <c r="L23" s="44" t="s">
        <v>165</v>
      </c>
      <c r="M23" s="44" t="s">
        <v>166</v>
      </c>
      <c r="N23" s="49">
        <v>6</v>
      </c>
      <c r="O23" s="50">
        <v>24.36</v>
      </c>
      <c r="P23" s="48" t="s">
        <v>195</v>
      </c>
      <c r="Q23" s="51">
        <f t="shared" si="1"/>
        <v>146.16</v>
      </c>
      <c r="R23" s="51">
        <f t="shared" si="2"/>
        <v>146.16</v>
      </c>
      <c r="S23" s="51">
        <v>0</v>
      </c>
      <c r="T23" s="51">
        <v>0</v>
      </c>
      <c r="U23" s="51">
        <v>0</v>
      </c>
      <c r="V23" s="51">
        <v>0</v>
      </c>
      <c r="W23" s="51">
        <v>0</v>
      </c>
      <c r="X23" s="51">
        <v>0</v>
      </c>
      <c r="Y23" s="51">
        <v>0</v>
      </c>
      <c r="Z23" s="51">
        <v>0</v>
      </c>
      <c r="AA23" s="51">
        <v>0</v>
      </c>
      <c r="AB23" s="51">
        <v>0</v>
      </c>
      <c r="AC23" s="51">
        <v>0</v>
      </c>
    </row>
    <row r="24" spans="1:29" s="26" customFormat="1" x14ac:dyDescent="0.35">
      <c r="A24" s="44" t="s">
        <v>190</v>
      </c>
      <c r="B24" s="44" t="s">
        <v>211</v>
      </c>
      <c r="C24" s="44" t="s">
        <v>158</v>
      </c>
      <c r="D24" s="44" t="s">
        <v>159</v>
      </c>
      <c r="E24" s="44" t="s">
        <v>158</v>
      </c>
      <c r="F24" s="44" t="s">
        <v>160</v>
      </c>
      <c r="G24" s="44">
        <v>21601</v>
      </c>
      <c r="H24" s="48" t="s">
        <v>6</v>
      </c>
      <c r="I24" s="44" t="s">
        <v>222</v>
      </c>
      <c r="J24" s="48" t="s">
        <v>223</v>
      </c>
      <c r="K24" s="44" t="s">
        <v>164</v>
      </c>
      <c r="L24" s="44" t="s">
        <v>165</v>
      </c>
      <c r="M24" s="44" t="s">
        <v>224</v>
      </c>
      <c r="N24" s="49">
        <v>15</v>
      </c>
      <c r="O24" s="50">
        <v>17.399999999999999</v>
      </c>
      <c r="P24" s="48" t="s">
        <v>195</v>
      </c>
      <c r="Q24" s="51">
        <f t="shared" si="1"/>
        <v>261</v>
      </c>
      <c r="R24" s="51">
        <f t="shared" si="2"/>
        <v>261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</v>
      </c>
      <c r="AB24" s="51">
        <v>0</v>
      </c>
      <c r="AC24" s="51">
        <v>0</v>
      </c>
    </row>
    <row r="25" spans="1:29" s="26" customFormat="1" x14ac:dyDescent="0.35">
      <c r="A25" s="44" t="s">
        <v>190</v>
      </c>
      <c r="B25" s="44" t="s">
        <v>211</v>
      </c>
      <c r="C25" s="44" t="s">
        <v>158</v>
      </c>
      <c r="D25" s="44" t="s">
        <v>159</v>
      </c>
      <c r="E25" s="44" t="s">
        <v>158</v>
      </c>
      <c r="F25" s="44" t="s">
        <v>160</v>
      </c>
      <c r="G25" s="44">
        <v>21601</v>
      </c>
      <c r="H25" s="48" t="s">
        <v>6</v>
      </c>
      <c r="I25" s="44" t="s">
        <v>225</v>
      </c>
      <c r="J25" s="48" t="s">
        <v>226</v>
      </c>
      <c r="K25" s="44" t="s">
        <v>164</v>
      </c>
      <c r="L25" s="44" t="s">
        <v>165</v>
      </c>
      <c r="M25" s="44" t="s">
        <v>166</v>
      </c>
      <c r="N25" s="49">
        <v>15</v>
      </c>
      <c r="O25" s="50">
        <v>16.07733</v>
      </c>
      <c r="P25" s="48" t="s">
        <v>195</v>
      </c>
      <c r="Q25" s="51">
        <f t="shared" si="1"/>
        <v>241.15995000000001</v>
      </c>
      <c r="R25" s="51">
        <f t="shared" si="2"/>
        <v>241.15995000000001</v>
      </c>
      <c r="S25" s="51">
        <v>0</v>
      </c>
      <c r="T25" s="51">
        <v>0</v>
      </c>
      <c r="U25" s="51">
        <v>0</v>
      </c>
      <c r="V25" s="51">
        <v>0</v>
      </c>
      <c r="W25" s="51">
        <v>0</v>
      </c>
      <c r="X25" s="51">
        <v>0</v>
      </c>
      <c r="Y25" s="51">
        <v>0</v>
      </c>
      <c r="Z25" s="51">
        <v>0</v>
      </c>
      <c r="AA25" s="51">
        <v>0</v>
      </c>
      <c r="AB25" s="51">
        <v>0</v>
      </c>
      <c r="AC25" s="51">
        <v>0</v>
      </c>
    </row>
    <row r="26" spans="1:29" s="26" customFormat="1" x14ac:dyDescent="0.35">
      <c r="A26" s="44" t="s">
        <v>190</v>
      </c>
      <c r="B26" s="44" t="s">
        <v>211</v>
      </c>
      <c r="C26" s="44" t="s">
        <v>158</v>
      </c>
      <c r="D26" s="44" t="s">
        <v>159</v>
      </c>
      <c r="E26" s="44" t="s">
        <v>158</v>
      </c>
      <c r="F26" s="44" t="s">
        <v>160</v>
      </c>
      <c r="G26" s="44">
        <v>21601</v>
      </c>
      <c r="H26" s="48" t="s">
        <v>6</v>
      </c>
      <c r="I26" s="44" t="s">
        <v>227</v>
      </c>
      <c r="J26" s="48" t="s">
        <v>228</v>
      </c>
      <c r="K26" s="44" t="s">
        <v>164</v>
      </c>
      <c r="L26" s="44" t="s">
        <v>165</v>
      </c>
      <c r="M26" s="44" t="s">
        <v>229</v>
      </c>
      <c r="N26" s="49">
        <v>5</v>
      </c>
      <c r="O26" s="50">
        <v>53.591999999999999</v>
      </c>
      <c r="P26" s="48" t="s">
        <v>195</v>
      </c>
      <c r="Q26" s="51">
        <f t="shared" si="1"/>
        <v>267.95999999999998</v>
      </c>
      <c r="R26" s="51">
        <f t="shared" si="2"/>
        <v>267.95999999999998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</row>
    <row r="27" spans="1:29" s="26" customFormat="1" x14ac:dyDescent="0.35">
      <c r="A27" s="44" t="s">
        <v>190</v>
      </c>
      <c r="B27" s="44" t="s">
        <v>211</v>
      </c>
      <c r="C27" s="44" t="s">
        <v>158</v>
      </c>
      <c r="D27" s="44" t="s">
        <v>159</v>
      </c>
      <c r="E27" s="44" t="s">
        <v>158</v>
      </c>
      <c r="F27" s="44" t="s">
        <v>160</v>
      </c>
      <c r="G27" s="44">
        <v>21601</v>
      </c>
      <c r="H27" s="48" t="s">
        <v>6</v>
      </c>
      <c r="I27" s="44" t="s">
        <v>230</v>
      </c>
      <c r="J27" s="48" t="s">
        <v>231</v>
      </c>
      <c r="K27" s="44" t="s">
        <v>164</v>
      </c>
      <c r="L27" s="44" t="s">
        <v>165</v>
      </c>
      <c r="M27" s="44" t="s">
        <v>166</v>
      </c>
      <c r="N27" s="49">
        <v>3</v>
      </c>
      <c r="O27" s="50">
        <v>51.643329999999999</v>
      </c>
      <c r="P27" s="48" t="s">
        <v>195</v>
      </c>
      <c r="Q27" s="51">
        <f t="shared" si="1"/>
        <v>154.92999</v>
      </c>
      <c r="R27" s="51">
        <f t="shared" si="2"/>
        <v>154.92999</v>
      </c>
      <c r="S27" s="51">
        <v>0</v>
      </c>
      <c r="T27" s="51">
        <v>0</v>
      </c>
      <c r="U27" s="51">
        <v>0</v>
      </c>
      <c r="V27" s="51">
        <v>0</v>
      </c>
      <c r="W27" s="51">
        <v>0</v>
      </c>
      <c r="X27" s="51">
        <v>0</v>
      </c>
      <c r="Y27" s="51">
        <v>0</v>
      </c>
      <c r="Z27" s="51">
        <v>0</v>
      </c>
      <c r="AA27" s="51">
        <v>0</v>
      </c>
      <c r="AB27" s="51">
        <v>0</v>
      </c>
      <c r="AC27" s="51">
        <v>0</v>
      </c>
    </row>
    <row r="28" spans="1:29" s="26" customFormat="1" x14ac:dyDescent="0.35">
      <c r="A28" s="44" t="s">
        <v>190</v>
      </c>
      <c r="B28" s="44" t="s">
        <v>211</v>
      </c>
      <c r="C28" s="44" t="s">
        <v>158</v>
      </c>
      <c r="D28" s="44" t="s">
        <v>159</v>
      </c>
      <c r="E28" s="44" t="s">
        <v>158</v>
      </c>
      <c r="F28" s="44" t="s">
        <v>160</v>
      </c>
      <c r="G28" s="44">
        <v>21601</v>
      </c>
      <c r="H28" s="48" t="s">
        <v>6</v>
      </c>
      <c r="I28" s="44" t="s">
        <v>232</v>
      </c>
      <c r="J28" s="48" t="s">
        <v>233</v>
      </c>
      <c r="K28" s="44" t="s">
        <v>164</v>
      </c>
      <c r="L28" s="44" t="s">
        <v>165</v>
      </c>
      <c r="M28" s="44" t="s">
        <v>166</v>
      </c>
      <c r="N28" s="49">
        <v>2</v>
      </c>
      <c r="O28" s="50">
        <v>46.284999999999997</v>
      </c>
      <c r="P28" s="48" t="s">
        <v>195</v>
      </c>
      <c r="Q28" s="51">
        <f t="shared" si="1"/>
        <v>92.57</v>
      </c>
      <c r="R28" s="51">
        <f t="shared" si="2"/>
        <v>92.57</v>
      </c>
      <c r="S28" s="51">
        <v>0</v>
      </c>
      <c r="T28" s="51">
        <v>0</v>
      </c>
      <c r="U28" s="51">
        <v>0</v>
      </c>
      <c r="V28" s="51">
        <v>0</v>
      </c>
      <c r="W28" s="51">
        <v>0</v>
      </c>
      <c r="X28" s="51">
        <v>0</v>
      </c>
      <c r="Y28" s="51">
        <v>0</v>
      </c>
      <c r="Z28" s="51">
        <v>0</v>
      </c>
      <c r="AA28" s="51">
        <v>0</v>
      </c>
      <c r="AB28" s="51">
        <v>0</v>
      </c>
      <c r="AC28" s="51">
        <v>0</v>
      </c>
    </row>
    <row r="29" spans="1:29" s="26" customFormat="1" x14ac:dyDescent="0.35">
      <c r="A29" s="44" t="s">
        <v>190</v>
      </c>
      <c r="B29" s="44" t="s">
        <v>211</v>
      </c>
      <c r="C29" s="44" t="s">
        <v>158</v>
      </c>
      <c r="D29" s="44" t="s">
        <v>159</v>
      </c>
      <c r="E29" s="44" t="s">
        <v>158</v>
      </c>
      <c r="F29" s="44" t="s">
        <v>160</v>
      </c>
      <c r="G29" s="44">
        <v>21601</v>
      </c>
      <c r="H29" s="48" t="s">
        <v>6</v>
      </c>
      <c r="I29" s="44" t="s">
        <v>234</v>
      </c>
      <c r="J29" s="48" t="s">
        <v>235</v>
      </c>
      <c r="K29" s="44" t="s">
        <v>164</v>
      </c>
      <c r="L29" s="44" t="s">
        <v>165</v>
      </c>
      <c r="M29" s="44" t="s">
        <v>166</v>
      </c>
      <c r="N29" s="49">
        <v>10</v>
      </c>
      <c r="O29" s="50">
        <v>39.898000000000003</v>
      </c>
      <c r="P29" s="48" t="s">
        <v>195</v>
      </c>
      <c r="Q29" s="51">
        <f t="shared" si="1"/>
        <v>398.98</v>
      </c>
      <c r="R29" s="51">
        <f t="shared" si="2"/>
        <v>398.98</v>
      </c>
      <c r="S29" s="51">
        <v>0</v>
      </c>
      <c r="T29" s="51">
        <v>0</v>
      </c>
      <c r="U29" s="51">
        <v>0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0</v>
      </c>
      <c r="AB29" s="51">
        <v>0</v>
      </c>
      <c r="AC29" s="51">
        <v>0</v>
      </c>
    </row>
    <row r="30" spans="1:29" s="26" customFormat="1" x14ac:dyDescent="0.35">
      <c r="A30" s="44" t="s">
        <v>190</v>
      </c>
      <c r="B30" s="44" t="s">
        <v>211</v>
      </c>
      <c r="C30" s="44" t="s">
        <v>158</v>
      </c>
      <c r="D30" s="44" t="s">
        <v>159</v>
      </c>
      <c r="E30" s="44" t="s">
        <v>158</v>
      </c>
      <c r="F30" s="44" t="s">
        <v>160</v>
      </c>
      <c r="G30" s="44">
        <v>29301</v>
      </c>
      <c r="H30" s="48" t="s">
        <v>236</v>
      </c>
      <c r="I30" s="44" t="s">
        <v>237</v>
      </c>
      <c r="J30" s="48" t="s">
        <v>238</v>
      </c>
      <c r="K30" s="44" t="s">
        <v>164</v>
      </c>
      <c r="L30" s="44" t="s">
        <v>165</v>
      </c>
      <c r="M30" s="44" t="s">
        <v>166</v>
      </c>
      <c r="N30" s="49">
        <v>1</v>
      </c>
      <c r="O30" s="50">
        <v>343.84</v>
      </c>
      <c r="P30" s="48" t="s">
        <v>195</v>
      </c>
      <c r="Q30" s="51">
        <f>O30*N30</f>
        <v>343.84</v>
      </c>
      <c r="R30" s="51">
        <f t="shared" si="2"/>
        <v>343.84</v>
      </c>
      <c r="S30" s="51">
        <v>0</v>
      </c>
      <c r="T30" s="51">
        <v>0</v>
      </c>
      <c r="U30" s="51">
        <v>0</v>
      </c>
      <c r="V30" s="51">
        <v>0</v>
      </c>
      <c r="W30" s="51">
        <v>0</v>
      </c>
      <c r="X30" s="51">
        <v>0</v>
      </c>
      <c r="Y30" s="51">
        <v>0</v>
      </c>
      <c r="Z30" s="51">
        <v>0</v>
      </c>
      <c r="AA30" s="51">
        <v>0</v>
      </c>
      <c r="AB30" s="51">
        <v>0</v>
      </c>
      <c r="AC30" s="51">
        <v>0</v>
      </c>
    </row>
    <row r="31" spans="1:29" s="26" customFormat="1" x14ac:dyDescent="0.35">
      <c r="A31" s="44" t="s">
        <v>190</v>
      </c>
      <c r="B31" s="44" t="s">
        <v>211</v>
      </c>
      <c r="C31" s="44" t="s">
        <v>158</v>
      </c>
      <c r="D31" s="44" t="s">
        <v>159</v>
      </c>
      <c r="E31" s="44" t="s">
        <v>158</v>
      </c>
      <c r="F31" s="44" t="s">
        <v>160</v>
      </c>
      <c r="G31" s="44">
        <v>29301</v>
      </c>
      <c r="H31" s="48" t="s">
        <v>236</v>
      </c>
      <c r="I31" s="44" t="s">
        <v>239</v>
      </c>
      <c r="J31" s="48" t="s">
        <v>240</v>
      </c>
      <c r="K31" s="44" t="s">
        <v>164</v>
      </c>
      <c r="L31" s="44" t="s">
        <v>165</v>
      </c>
      <c r="M31" s="44" t="s">
        <v>166</v>
      </c>
      <c r="N31" s="49">
        <v>1</v>
      </c>
      <c r="O31" s="50">
        <v>2528.85</v>
      </c>
      <c r="P31" s="48" t="s">
        <v>195</v>
      </c>
      <c r="Q31" s="51">
        <f>O31*N31</f>
        <v>2528.85</v>
      </c>
      <c r="R31" s="51">
        <f t="shared" si="2"/>
        <v>2528.85</v>
      </c>
      <c r="S31" s="51">
        <v>0</v>
      </c>
      <c r="T31" s="51">
        <v>0</v>
      </c>
      <c r="U31" s="51">
        <v>0</v>
      </c>
      <c r="V31" s="51">
        <v>0</v>
      </c>
      <c r="W31" s="51">
        <v>0</v>
      </c>
      <c r="X31" s="51">
        <v>0</v>
      </c>
      <c r="Y31" s="51">
        <v>0</v>
      </c>
      <c r="Z31" s="51">
        <v>0</v>
      </c>
      <c r="AA31" s="51">
        <v>0</v>
      </c>
      <c r="AB31" s="51">
        <v>0</v>
      </c>
      <c r="AC31" s="51">
        <v>0</v>
      </c>
    </row>
    <row r="32" spans="1:29" s="26" customFormat="1" x14ac:dyDescent="0.35">
      <c r="A32" s="44" t="s">
        <v>190</v>
      </c>
      <c r="B32" s="44" t="s">
        <v>211</v>
      </c>
      <c r="C32" s="44" t="s">
        <v>158</v>
      </c>
      <c r="D32" s="44" t="s">
        <v>159</v>
      </c>
      <c r="E32" s="44" t="s">
        <v>158</v>
      </c>
      <c r="F32" s="44" t="s">
        <v>160</v>
      </c>
      <c r="G32" s="44">
        <v>29901</v>
      </c>
      <c r="H32" s="48" t="s">
        <v>241</v>
      </c>
      <c r="I32" s="44" t="s">
        <v>242</v>
      </c>
      <c r="J32" s="48" t="s">
        <v>243</v>
      </c>
      <c r="K32" s="44" t="s">
        <v>164</v>
      </c>
      <c r="L32" s="44" t="s">
        <v>165</v>
      </c>
      <c r="M32" s="44" t="s">
        <v>166</v>
      </c>
      <c r="N32" s="49">
        <v>5</v>
      </c>
      <c r="O32" s="50">
        <v>266.8</v>
      </c>
      <c r="P32" s="48" t="s">
        <v>195</v>
      </c>
      <c r="Q32" s="51">
        <f>O32*N32</f>
        <v>1334</v>
      </c>
      <c r="R32" s="51">
        <f t="shared" si="2"/>
        <v>1334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</row>
    <row r="33" spans="1:29" s="26" customFormat="1" x14ac:dyDescent="0.35">
      <c r="A33" s="44" t="s">
        <v>190</v>
      </c>
      <c r="B33" s="44" t="s">
        <v>211</v>
      </c>
      <c r="C33" s="44" t="s">
        <v>158</v>
      </c>
      <c r="D33" s="44" t="s">
        <v>159</v>
      </c>
      <c r="E33" s="44" t="s">
        <v>244</v>
      </c>
      <c r="F33" s="44" t="s">
        <v>160</v>
      </c>
      <c r="G33" s="44">
        <v>24601</v>
      </c>
      <c r="H33" s="48" t="s">
        <v>43</v>
      </c>
      <c r="I33" s="44" t="s">
        <v>245</v>
      </c>
      <c r="J33" s="48" t="s">
        <v>246</v>
      </c>
      <c r="K33" s="44" t="s">
        <v>164</v>
      </c>
      <c r="L33" s="44" t="s">
        <v>165</v>
      </c>
      <c r="M33" s="44" t="s">
        <v>166</v>
      </c>
      <c r="N33" s="49">
        <v>28</v>
      </c>
      <c r="O33" s="50">
        <v>21.376999999999999</v>
      </c>
      <c r="P33" s="48" t="s">
        <v>195</v>
      </c>
      <c r="Q33" s="51">
        <f>O33*N33</f>
        <v>598.55599999999993</v>
      </c>
      <c r="R33" s="51">
        <f t="shared" si="2"/>
        <v>598.55599999999993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</row>
    <row r="34" spans="1:29" s="26" customFormat="1" x14ac:dyDescent="0.35">
      <c r="A34" s="44" t="s">
        <v>190</v>
      </c>
      <c r="B34" s="44" t="s">
        <v>211</v>
      </c>
      <c r="C34" s="44" t="s">
        <v>158</v>
      </c>
      <c r="D34" s="44" t="s">
        <v>201</v>
      </c>
      <c r="E34" s="44" t="s">
        <v>244</v>
      </c>
      <c r="F34" s="44" t="s">
        <v>247</v>
      </c>
      <c r="G34" s="44">
        <v>25401</v>
      </c>
      <c r="H34" s="48" t="s">
        <v>248</v>
      </c>
      <c r="I34" s="44" t="s">
        <v>249</v>
      </c>
      <c r="J34" s="48" t="s">
        <v>250</v>
      </c>
      <c r="K34" s="44" t="s">
        <v>164</v>
      </c>
      <c r="L34" s="44" t="s">
        <v>165</v>
      </c>
      <c r="M34" s="44" t="s">
        <v>166</v>
      </c>
      <c r="N34" s="49">
        <v>369</v>
      </c>
      <c r="O34" s="50">
        <v>8.1199999999999992</v>
      </c>
      <c r="P34" s="48" t="s">
        <v>195</v>
      </c>
      <c r="Q34" s="51">
        <f>N34*O34</f>
        <v>2996.2799999999997</v>
      </c>
      <c r="R34" s="51">
        <f t="shared" si="2"/>
        <v>2996.2799999999997</v>
      </c>
      <c r="S34" s="51">
        <v>0</v>
      </c>
      <c r="T34" s="51">
        <v>0</v>
      </c>
      <c r="U34" s="51">
        <v>0</v>
      </c>
      <c r="V34" s="51">
        <v>0</v>
      </c>
      <c r="W34" s="51">
        <v>0</v>
      </c>
      <c r="X34" s="51">
        <v>0</v>
      </c>
      <c r="Y34" s="51">
        <v>0</v>
      </c>
      <c r="Z34" s="51">
        <v>0</v>
      </c>
      <c r="AA34" s="51">
        <v>0</v>
      </c>
      <c r="AB34" s="51">
        <v>0</v>
      </c>
      <c r="AC34" s="51">
        <v>0</v>
      </c>
    </row>
    <row r="35" spans="1:29" s="26" customFormat="1" ht="52" x14ac:dyDescent="0.35">
      <c r="A35" s="44" t="s">
        <v>190</v>
      </c>
      <c r="B35" s="44" t="s">
        <v>211</v>
      </c>
      <c r="C35" s="44" t="s">
        <v>158</v>
      </c>
      <c r="D35" s="44" t="s">
        <v>201</v>
      </c>
      <c r="E35" s="44" t="s">
        <v>204</v>
      </c>
      <c r="F35" s="44" t="s">
        <v>247</v>
      </c>
      <c r="G35" s="44">
        <v>33602</v>
      </c>
      <c r="H35" s="48" t="s">
        <v>23</v>
      </c>
      <c r="I35" s="44" t="s">
        <v>164</v>
      </c>
      <c r="J35" s="48" t="s">
        <v>251</v>
      </c>
      <c r="K35" s="44" t="s">
        <v>164</v>
      </c>
      <c r="L35" s="44" t="s">
        <v>165</v>
      </c>
      <c r="M35" s="44" t="s">
        <v>252</v>
      </c>
      <c r="N35" s="49">
        <v>1</v>
      </c>
      <c r="O35" s="50">
        <v>2291</v>
      </c>
      <c r="P35" s="48" t="s">
        <v>195</v>
      </c>
      <c r="Q35" s="51">
        <f>O35*N35</f>
        <v>2291</v>
      </c>
      <c r="R35" s="51">
        <f t="shared" si="2"/>
        <v>2291</v>
      </c>
      <c r="S35" s="51">
        <v>0</v>
      </c>
      <c r="T35" s="51">
        <v>0</v>
      </c>
      <c r="U35" s="51">
        <v>0</v>
      </c>
      <c r="V35" s="51">
        <v>0</v>
      </c>
      <c r="W35" s="51">
        <v>0</v>
      </c>
      <c r="X35" s="51">
        <v>0</v>
      </c>
      <c r="Y35" s="51">
        <v>0</v>
      </c>
      <c r="Z35" s="51">
        <v>0</v>
      </c>
      <c r="AA35" s="51">
        <v>0</v>
      </c>
      <c r="AB35" s="51">
        <v>0</v>
      </c>
      <c r="AC35" s="51">
        <v>0</v>
      </c>
    </row>
    <row r="36" spans="1:29" s="26" customFormat="1" ht="39" x14ac:dyDescent="0.35">
      <c r="A36" s="44" t="s">
        <v>190</v>
      </c>
      <c r="B36" s="44" t="s">
        <v>211</v>
      </c>
      <c r="C36" s="44" t="s">
        <v>158</v>
      </c>
      <c r="D36" s="44" t="s">
        <v>159</v>
      </c>
      <c r="E36" s="44" t="s">
        <v>158</v>
      </c>
      <c r="F36" s="44" t="s">
        <v>160</v>
      </c>
      <c r="G36" s="44">
        <v>35101</v>
      </c>
      <c r="H36" s="48" t="s">
        <v>253</v>
      </c>
      <c r="I36" s="44" t="s">
        <v>164</v>
      </c>
      <c r="J36" s="48" t="s">
        <v>254</v>
      </c>
      <c r="K36" s="44" t="s">
        <v>164</v>
      </c>
      <c r="L36" s="44" t="s">
        <v>165</v>
      </c>
      <c r="M36" s="44" t="s">
        <v>252</v>
      </c>
      <c r="N36" s="49">
        <v>1</v>
      </c>
      <c r="O36" s="50">
        <v>1229.5999999999999</v>
      </c>
      <c r="P36" s="48" t="s">
        <v>195</v>
      </c>
      <c r="Q36" s="51">
        <f>O36*N36</f>
        <v>1229.5999999999999</v>
      </c>
      <c r="R36" s="51">
        <f t="shared" si="2"/>
        <v>1229.5999999999999</v>
      </c>
      <c r="S36" s="51">
        <v>0</v>
      </c>
      <c r="T36" s="51">
        <v>0</v>
      </c>
      <c r="U36" s="51">
        <v>0</v>
      </c>
      <c r="V36" s="51">
        <v>0</v>
      </c>
      <c r="W36" s="51">
        <v>0</v>
      </c>
      <c r="X36" s="51">
        <v>0</v>
      </c>
      <c r="Y36" s="51">
        <v>0</v>
      </c>
      <c r="Z36" s="51">
        <v>0</v>
      </c>
      <c r="AA36" s="51">
        <v>0</v>
      </c>
      <c r="AB36" s="51">
        <v>0</v>
      </c>
      <c r="AC36" s="51">
        <v>0</v>
      </c>
    </row>
    <row r="37" spans="1:29" s="26" customFormat="1" ht="26" x14ac:dyDescent="0.35">
      <c r="A37" s="44" t="s">
        <v>190</v>
      </c>
      <c r="B37" s="44" t="s">
        <v>211</v>
      </c>
      <c r="C37" s="44" t="s">
        <v>158</v>
      </c>
      <c r="D37" s="44" t="s">
        <v>159</v>
      </c>
      <c r="E37" s="44" t="s">
        <v>158</v>
      </c>
      <c r="F37" s="44" t="s">
        <v>160</v>
      </c>
      <c r="G37" s="44">
        <v>35501</v>
      </c>
      <c r="H37" s="48" t="s">
        <v>92</v>
      </c>
      <c r="I37" s="44" t="s">
        <v>164</v>
      </c>
      <c r="J37" s="48" t="s">
        <v>255</v>
      </c>
      <c r="K37" s="44" t="s">
        <v>164</v>
      </c>
      <c r="L37" s="44" t="s">
        <v>165</v>
      </c>
      <c r="M37" s="44" t="s">
        <v>252</v>
      </c>
      <c r="N37" s="49">
        <v>1</v>
      </c>
      <c r="O37" s="50">
        <v>3619.2</v>
      </c>
      <c r="P37" s="48" t="s">
        <v>195</v>
      </c>
      <c r="Q37" s="51">
        <f>O37*N37</f>
        <v>3619.2</v>
      </c>
      <c r="R37" s="51">
        <f t="shared" si="2"/>
        <v>3619.2</v>
      </c>
      <c r="S37" s="51">
        <v>0</v>
      </c>
      <c r="T37" s="51">
        <v>0</v>
      </c>
      <c r="U37" s="51">
        <v>0</v>
      </c>
      <c r="V37" s="51">
        <v>0</v>
      </c>
      <c r="W37" s="51">
        <v>0</v>
      </c>
      <c r="X37" s="51">
        <v>0</v>
      </c>
      <c r="Y37" s="51">
        <v>0</v>
      </c>
      <c r="Z37" s="51">
        <v>0</v>
      </c>
      <c r="AA37" s="51">
        <v>0</v>
      </c>
      <c r="AB37" s="51">
        <v>0</v>
      </c>
      <c r="AC37" s="51">
        <v>0</v>
      </c>
    </row>
    <row r="38" spans="1:29" s="26" customFormat="1" ht="26" x14ac:dyDescent="0.35">
      <c r="A38" s="44" t="s">
        <v>190</v>
      </c>
      <c r="B38" s="44" t="s">
        <v>211</v>
      </c>
      <c r="C38" s="44" t="s">
        <v>158</v>
      </c>
      <c r="D38" s="44" t="s">
        <v>159</v>
      </c>
      <c r="E38" s="44" t="s">
        <v>158</v>
      </c>
      <c r="F38" s="44" t="s">
        <v>160</v>
      </c>
      <c r="G38" s="44">
        <v>35501</v>
      </c>
      <c r="H38" s="48" t="s">
        <v>92</v>
      </c>
      <c r="I38" s="44" t="s">
        <v>164</v>
      </c>
      <c r="J38" s="48" t="s">
        <v>256</v>
      </c>
      <c r="K38" s="44" t="s">
        <v>164</v>
      </c>
      <c r="L38" s="44" t="s">
        <v>165</v>
      </c>
      <c r="M38" s="44" t="s">
        <v>252</v>
      </c>
      <c r="N38" s="49">
        <v>1</v>
      </c>
      <c r="O38" s="50">
        <v>3845.4</v>
      </c>
      <c r="P38" s="48" t="s">
        <v>195</v>
      </c>
      <c r="Q38" s="51">
        <f>O38*N38</f>
        <v>3845.4</v>
      </c>
      <c r="R38" s="51">
        <f t="shared" si="2"/>
        <v>3845.4</v>
      </c>
      <c r="S38" s="51">
        <v>0</v>
      </c>
      <c r="T38" s="51">
        <v>0</v>
      </c>
      <c r="U38" s="51">
        <v>0</v>
      </c>
      <c r="V38" s="51">
        <v>0</v>
      </c>
      <c r="W38" s="51">
        <v>0</v>
      </c>
      <c r="X38" s="51">
        <v>0</v>
      </c>
      <c r="Y38" s="51">
        <v>0</v>
      </c>
      <c r="Z38" s="51">
        <v>0</v>
      </c>
      <c r="AA38" s="51">
        <v>0</v>
      </c>
      <c r="AB38" s="51">
        <v>0</v>
      </c>
      <c r="AC38" s="51">
        <v>0</v>
      </c>
    </row>
    <row r="39" spans="1:29" s="26" customFormat="1" ht="39" x14ac:dyDescent="0.35">
      <c r="A39" s="44" t="s">
        <v>190</v>
      </c>
      <c r="B39" s="44" t="s">
        <v>211</v>
      </c>
      <c r="C39" s="44" t="s">
        <v>158</v>
      </c>
      <c r="D39" s="44" t="s">
        <v>159</v>
      </c>
      <c r="E39" s="44" t="s">
        <v>244</v>
      </c>
      <c r="F39" s="44" t="s">
        <v>257</v>
      </c>
      <c r="G39" s="44">
        <v>35801</v>
      </c>
      <c r="H39" s="48" t="s">
        <v>258</v>
      </c>
      <c r="I39" s="44" t="s">
        <v>164</v>
      </c>
      <c r="J39" s="48" t="s">
        <v>259</v>
      </c>
      <c r="K39" s="44" t="s">
        <v>164</v>
      </c>
      <c r="L39" s="44" t="s">
        <v>165</v>
      </c>
      <c r="M39" s="44" t="s">
        <v>252</v>
      </c>
      <c r="N39" s="49">
        <v>1</v>
      </c>
      <c r="O39" s="50">
        <v>5800</v>
      </c>
      <c r="P39" s="48" t="s">
        <v>195</v>
      </c>
      <c r="Q39" s="51">
        <f>O39*N39</f>
        <v>5800</v>
      </c>
      <c r="R39" s="51">
        <f t="shared" si="2"/>
        <v>5800</v>
      </c>
      <c r="S39" s="51">
        <v>0</v>
      </c>
      <c r="T39" s="51">
        <v>0</v>
      </c>
      <c r="U39" s="51">
        <v>0</v>
      </c>
      <c r="V39" s="51">
        <v>0</v>
      </c>
      <c r="W39" s="51">
        <v>0</v>
      </c>
      <c r="X39" s="51">
        <v>0</v>
      </c>
      <c r="Y39" s="51">
        <v>0</v>
      </c>
      <c r="Z39" s="51">
        <v>0</v>
      </c>
      <c r="AA39" s="51">
        <v>0</v>
      </c>
      <c r="AB39" s="51">
        <v>0</v>
      </c>
      <c r="AC39" s="51">
        <v>0</v>
      </c>
    </row>
    <row r="40" spans="1:29" s="26" customFormat="1" ht="39" x14ac:dyDescent="0.35">
      <c r="A40" s="44" t="s">
        <v>190</v>
      </c>
      <c r="B40" s="44" t="s">
        <v>211</v>
      </c>
      <c r="C40" s="44" t="s">
        <v>158</v>
      </c>
      <c r="D40" s="44" t="s">
        <v>172</v>
      </c>
      <c r="E40" s="44" t="s">
        <v>173</v>
      </c>
      <c r="F40" s="44" t="s">
        <v>174</v>
      </c>
      <c r="G40" s="44">
        <v>26102</v>
      </c>
      <c r="H40" s="48" t="s">
        <v>260</v>
      </c>
      <c r="I40" s="44" t="s">
        <v>198</v>
      </c>
      <c r="J40" s="48" t="s">
        <v>261</v>
      </c>
      <c r="K40" s="44" t="s">
        <v>164</v>
      </c>
      <c r="L40" s="44" t="s">
        <v>165</v>
      </c>
      <c r="M40" s="44" t="s">
        <v>166</v>
      </c>
      <c r="N40" s="49">
        <v>34</v>
      </c>
      <c r="O40" s="50">
        <v>100</v>
      </c>
      <c r="P40" s="48" t="s">
        <v>195</v>
      </c>
      <c r="Q40" s="51">
        <f>N40*O40</f>
        <v>3400</v>
      </c>
      <c r="R40" s="51">
        <f t="shared" si="2"/>
        <v>3400</v>
      </c>
      <c r="S40" s="51">
        <v>0</v>
      </c>
      <c r="T40" s="51">
        <v>0</v>
      </c>
      <c r="U40" s="51">
        <v>0</v>
      </c>
      <c r="V40" s="51">
        <v>0</v>
      </c>
      <c r="W40" s="51">
        <v>0</v>
      </c>
      <c r="X40" s="51">
        <v>0</v>
      </c>
      <c r="Y40" s="51">
        <v>0</v>
      </c>
      <c r="Z40" s="51">
        <v>0</v>
      </c>
      <c r="AA40" s="51">
        <v>0</v>
      </c>
      <c r="AB40" s="51">
        <v>0</v>
      </c>
      <c r="AC40" s="51">
        <v>0</v>
      </c>
    </row>
    <row r="41" spans="1:29" s="26" customFormat="1" ht="39" x14ac:dyDescent="0.35">
      <c r="A41" s="44" t="s">
        <v>190</v>
      </c>
      <c r="B41" s="44" t="s">
        <v>211</v>
      </c>
      <c r="C41" s="44" t="s">
        <v>158</v>
      </c>
      <c r="D41" s="44" t="s">
        <v>184</v>
      </c>
      <c r="E41" s="44" t="s">
        <v>244</v>
      </c>
      <c r="F41" s="44" t="s">
        <v>186</v>
      </c>
      <c r="G41" s="44">
        <v>26102</v>
      </c>
      <c r="H41" s="48" t="s">
        <v>260</v>
      </c>
      <c r="I41" s="44" t="s">
        <v>198</v>
      </c>
      <c r="J41" s="48" t="s">
        <v>261</v>
      </c>
      <c r="K41" s="44" t="s">
        <v>164</v>
      </c>
      <c r="L41" s="44" t="s">
        <v>165</v>
      </c>
      <c r="M41" s="44" t="s">
        <v>166</v>
      </c>
      <c r="N41" s="49">
        <v>51</v>
      </c>
      <c r="O41" s="50">
        <v>100</v>
      </c>
      <c r="P41" s="48" t="s">
        <v>195</v>
      </c>
      <c r="Q41" s="51">
        <f t="shared" ref="Q41:Q54" si="3">O41*N41</f>
        <v>5100</v>
      </c>
      <c r="R41" s="51">
        <f t="shared" si="2"/>
        <v>5100</v>
      </c>
      <c r="S41" s="51">
        <v>0</v>
      </c>
      <c r="T41" s="51">
        <v>0</v>
      </c>
      <c r="U41" s="51">
        <v>0</v>
      </c>
      <c r="V41" s="51">
        <v>0</v>
      </c>
      <c r="W41" s="51">
        <v>0</v>
      </c>
      <c r="X41" s="51">
        <v>0</v>
      </c>
      <c r="Y41" s="51">
        <v>0</v>
      </c>
      <c r="Z41" s="51">
        <v>0</v>
      </c>
      <c r="AA41" s="51">
        <v>0</v>
      </c>
      <c r="AB41" s="51">
        <v>0</v>
      </c>
      <c r="AC41" s="51">
        <v>0</v>
      </c>
    </row>
    <row r="42" spans="1:29" s="26" customFormat="1" x14ac:dyDescent="0.35">
      <c r="A42" s="44" t="s">
        <v>190</v>
      </c>
      <c r="B42" s="44" t="s">
        <v>211</v>
      </c>
      <c r="C42" s="44" t="s">
        <v>158</v>
      </c>
      <c r="D42" s="44" t="s">
        <v>184</v>
      </c>
      <c r="E42" s="44" t="s">
        <v>244</v>
      </c>
      <c r="F42" s="44" t="s">
        <v>186</v>
      </c>
      <c r="G42" s="44">
        <v>21601</v>
      </c>
      <c r="H42" s="48" t="s">
        <v>6</v>
      </c>
      <c r="I42" s="44" t="s">
        <v>216</v>
      </c>
      <c r="J42" s="48" t="s">
        <v>217</v>
      </c>
      <c r="K42" s="44" t="s">
        <v>164</v>
      </c>
      <c r="L42" s="44" t="s">
        <v>165</v>
      </c>
      <c r="M42" s="44" t="s">
        <v>166</v>
      </c>
      <c r="N42" s="49">
        <v>10</v>
      </c>
      <c r="O42" s="50">
        <v>26.68</v>
      </c>
      <c r="P42" s="48" t="s">
        <v>195</v>
      </c>
      <c r="Q42" s="51">
        <f t="shared" si="3"/>
        <v>266.8</v>
      </c>
      <c r="R42" s="51">
        <f t="shared" si="2"/>
        <v>266.8</v>
      </c>
      <c r="S42" s="51">
        <v>0</v>
      </c>
      <c r="T42" s="51">
        <v>0</v>
      </c>
      <c r="U42" s="51">
        <v>0</v>
      </c>
      <c r="V42" s="51">
        <v>0</v>
      </c>
      <c r="W42" s="51">
        <v>0</v>
      </c>
      <c r="X42" s="51">
        <v>0</v>
      </c>
      <c r="Y42" s="51">
        <v>0</v>
      </c>
      <c r="Z42" s="51">
        <v>0</v>
      </c>
      <c r="AA42" s="51">
        <v>0</v>
      </c>
      <c r="AB42" s="51">
        <v>0</v>
      </c>
      <c r="AC42" s="51">
        <v>0</v>
      </c>
    </row>
    <row r="43" spans="1:29" s="26" customFormat="1" x14ac:dyDescent="0.35">
      <c r="A43" s="44" t="s">
        <v>190</v>
      </c>
      <c r="B43" s="44" t="s">
        <v>211</v>
      </c>
      <c r="C43" s="44" t="s">
        <v>158</v>
      </c>
      <c r="D43" s="44" t="s">
        <v>184</v>
      </c>
      <c r="E43" s="44" t="s">
        <v>244</v>
      </c>
      <c r="F43" s="44" t="s">
        <v>186</v>
      </c>
      <c r="G43" s="44">
        <v>21601</v>
      </c>
      <c r="H43" s="48" t="s">
        <v>6</v>
      </c>
      <c r="I43" s="44" t="s">
        <v>262</v>
      </c>
      <c r="J43" s="48" t="s">
        <v>263</v>
      </c>
      <c r="K43" s="44" t="s">
        <v>164</v>
      </c>
      <c r="L43" s="44" t="s">
        <v>165</v>
      </c>
      <c r="M43" s="44" t="s">
        <v>264</v>
      </c>
      <c r="N43" s="49">
        <v>60</v>
      </c>
      <c r="O43" s="50">
        <v>35.96</v>
      </c>
      <c r="P43" s="48" t="s">
        <v>195</v>
      </c>
      <c r="Q43" s="51">
        <f t="shared" si="3"/>
        <v>2157.6</v>
      </c>
      <c r="R43" s="51">
        <f t="shared" si="2"/>
        <v>2157.6</v>
      </c>
      <c r="S43" s="51">
        <v>0</v>
      </c>
      <c r="T43" s="51">
        <v>0</v>
      </c>
      <c r="U43" s="51">
        <v>0</v>
      </c>
      <c r="V43" s="51">
        <v>0</v>
      </c>
      <c r="W43" s="51">
        <v>0</v>
      </c>
      <c r="X43" s="51">
        <v>0</v>
      </c>
      <c r="Y43" s="51">
        <v>0</v>
      </c>
      <c r="Z43" s="51">
        <v>0</v>
      </c>
      <c r="AA43" s="51">
        <v>0</v>
      </c>
      <c r="AB43" s="51">
        <v>0</v>
      </c>
      <c r="AC43" s="51">
        <v>0</v>
      </c>
    </row>
    <row r="44" spans="1:29" s="26" customFormat="1" x14ac:dyDescent="0.35">
      <c r="A44" s="44" t="s">
        <v>190</v>
      </c>
      <c r="B44" s="44" t="s">
        <v>211</v>
      </c>
      <c r="C44" s="44" t="s">
        <v>158</v>
      </c>
      <c r="D44" s="44" t="s">
        <v>184</v>
      </c>
      <c r="E44" s="44" t="s">
        <v>244</v>
      </c>
      <c r="F44" s="44" t="s">
        <v>186</v>
      </c>
      <c r="G44" s="44">
        <v>21601</v>
      </c>
      <c r="H44" s="48" t="s">
        <v>6</v>
      </c>
      <c r="I44" s="44" t="s">
        <v>265</v>
      </c>
      <c r="J44" s="48" t="s">
        <v>266</v>
      </c>
      <c r="K44" s="44" t="s">
        <v>164</v>
      </c>
      <c r="L44" s="44" t="s">
        <v>165</v>
      </c>
      <c r="M44" s="44" t="s">
        <v>267</v>
      </c>
      <c r="N44" s="49">
        <v>8</v>
      </c>
      <c r="O44" s="50">
        <v>208.8</v>
      </c>
      <c r="P44" s="48" t="s">
        <v>195</v>
      </c>
      <c r="Q44" s="51">
        <f t="shared" si="3"/>
        <v>1670.4</v>
      </c>
      <c r="R44" s="51">
        <f>N44*O44</f>
        <v>1670.4</v>
      </c>
      <c r="S44" s="51">
        <v>0</v>
      </c>
      <c r="T44" s="51">
        <v>0</v>
      </c>
      <c r="U44" s="51">
        <v>0</v>
      </c>
      <c r="V44" s="51">
        <v>0</v>
      </c>
      <c r="W44" s="51">
        <v>0</v>
      </c>
      <c r="X44" s="51">
        <v>0</v>
      </c>
      <c r="Y44" s="51">
        <v>0</v>
      </c>
      <c r="Z44" s="51">
        <v>0</v>
      </c>
      <c r="AA44" s="51">
        <v>0</v>
      </c>
      <c r="AB44" s="51">
        <v>0</v>
      </c>
      <c r="AC44" s="51">
        <v>0</v>
      </c>
    </row>
    <row r="45" spans="1:29" s="26" customFormat="1" x14ac:dyDescent="0.35">
      <c r="A45" s="44" t="s">
        <v>190</v>
      </c>
      <c r="B45" s="44" t="s">
        <v>211</v>
      </c>
      <c r="C45" s="44" t="s">
        <v>158</v>
      </c>
      <c r="D45" s="44" t="s">
        <v>184</v>
      </c>
      <c r="E45" s="44" t="s">
        <v>244</v>
      </c>
      <c r="F45" s="44" t="s">
        <v>186</v>
      </c>
      <c r="G45" s="44">
        <v>25401</v>
      </c>
      <c r="H45" s="48" t="s">
        <v>23</v>
      </c>
      <c r="I45" s="44" t="s">
        <v>249</v>
      </c>
      <c r="J45" s="48" t="s">
        <v>250</v>
      </c>
      <c r="K45" s="44" t="s">
        <v>164</v>
      </c>
      <c r="L45" s="44" t="s">
        <v>165</v>
      </c>
      <c r="M45" s="44" t="s">
        <v>166</v>
      </c>
      <c r="N45" s="49">
        <v>1820</v>
      </c>
      <c r="O45" s="50">
        <v>8.1199999999999992</v>
      </c>
      <c r="P45" s="48" t="s">
        <v>195</v>
      </c>
      <c r="Q45" s="51">
        <f t="shared" si="3"/>
        <v>14778.399999999998</v>
      </c>
      <c r="R45" s="51">
        <f>O45*N45</f>
        <v>14778.399999999998</v>
      </c>
      <c r="S45" s="51">
        <v>0</v>
      </c>
      <c r="T45" s="51">
        <v>0</v>
      </c>
      <c r="U45" s="51">
        <v>0</v>
      </c>
      <c r="V45" s="51">
        <v>0</v>
      </c>
      <c r="W45" s="51">
        <v>0</v>
      </c>
      <c r="X45" s="51">
        <v>0</v>
      </c>
      <c r="Y45" s="51">
        <v>0</v>
      </c>
      <c r="Z45" s="51">
        <v>0</v>
      </c>
      <c r="AA45" s="51">
        <v>0</v>
      </c>
      <c r="AB45" s="51">
        <v>0</v>
      </c>
      <c r="AC45" s="51">
        <v>0</v>
      </c>
    </row>
    <row r="46" spans="1:29" s="26" customFormat="1" x14ac:dyDescent="0.35">
      <c r="A46" s="44" t="s">
        <v>190</v>
      </c>
      <c r="B46" s="44" t="s">
        <v>211</v>
      </c>
      <c r="C46" s="44" t="s">
        <v>158</v>
      </c>
      <c r="D46" s="44" t="s">
        <v>172</v>
      </c>
      <c r="E46" s="44" t="s">
        <v>173</v>
      </c>
      <c r="F46" s="44" t="s">
        <v>174</v>
      </c>
      <c r="G46" s="44">
        <v>21101</v>
      </c>
      <c r="H46" s="48" t="s">
        <v>0</v>
      </c>
      <c r="I46" s="44" t="s">
        <v>268</v>
      </c>
      <c r="J46" s="48" t="s">
        <v>269</v>
      </c>
      <c r="K46" s="44" t="s">
        <v>164</v>
      </c>
      <c r="L46" s="44" t="s">
        <v>165</v>
      </c>
      <c r="M46" s="44" t="s">
        <v>166</v>
      </c>
      <c r="N46" s="49">
        <v>2</v>
      </c>
      <c r="O46" s="50">
        <v>172.26</v>
      </c>
      <c r="P46" s="48" t="s">
        <v>195</v>
      </c>
      <c r="Q46" s="51">
        <f t="shared" si="3"/>
        <v>344.52</v>
      </c>
      <c r="R46" s="51">
        <f>O46*N46</f>
        <v>344.52</v>
      </c>
      <c r="S46" s="51">
        <v>0</v>
      </c>
      <c r="T46" s="51">
        <v>0</v>
      </c>
      <c r="U46" s="51">
        <v>0</v>
      </c>
      <c r="V46" s="51">
        <v>0</v>
      </c>
      <c r="W46" s="51">
        <v>0</v>
      </c>
      <c r="X46" s="51">
        <v>0</v>
      </c>
      <c r="Y46" s="51">
        <v>0</v>
      </c>
      <c r="Z46" s="51">
        <v>0</v>
      </c>
      <c r="AA46" s="51">
        <v>0</v>
      </c>
      <c r="AB46" s="51">
        <v>0</v>
      </c>
      <c r="AC46" s="51">
        <v>0</v>
      </c>
    </row>
    <row r="47" spans="1:29" s="26" customFormat="1" x14ac:dyDescent="0.35">
      <c r="A47" s="44" t="s">
        <v>190</v>
      </c>
      <c r="B47" s="44" t="s">
        <v>211</v>
      </c>
      <c r="C47" s="44" t="s">
        <v>158</v>
      </c>
      <c r="D47" s="44" t="s">
        <v>172</v>
      </c>
      <c r="E47" s="44" t="s">
        <v>173</v>
      </c>
      <c r="F47" s="44" t="s">
        <v>174</v>
      </c>
      <c r="G47" s="44">
        <v>21101</v>
      </c>
      <c r="H47" s="48" t="s">
        <v>0</v>
      </c>
      <c r="I47" s="44" t="s">
        <v>270</v>
      </c>
      <c r="J47" s="48" t="s">
        <v>271</v>
      </c>
      <c r="K47" s="44" t="s">
        <v>164</v>
      </c>
      <c r="L47" s="44" t="s">
        <v>165</v>
      </c>
      <c r="M47" s="44" t="s">
        <v>272</v>
      </c>
      <c r="N47" s="49">
        <v>50</v>
      </c>
      <c r="O47" s="50">
        <v>8.1083999999999996</v>
      </c>
      <c r="P47" s="48" t="s">
        <v>195</v>
      </c>
      <c r="Q47" s="51">
        <f t="shared" si="3"/>
        <v>405.41999999999996</v>
      </c>
      <c r="R47" s="51">
        <f t="shared" ref="R47:R54" si="4">O47*N47</f>
        <v>405.41999999999996</v>
      </c>
      <c r="S47" s="51">
        <v>0</v>
      </c>
      <c r="T47" s="51">
        <v>0</v>
      </c>
      <c r="U47" s="51">
        <v>0</v>
      </c>
      <c r="V47" s="51">
        <v>0</v>
      </c>
      <c r="W47" s="51">
        <v>0</v>
      </c>
      <c r="X47" s="51">
        <v>0</v>
      </c>
      <c r="Y47" s="51">
        <v>0</v>
      </c>
      <c r="Z47" s="51">
        <v>0</v>
      </c>
      <c r="AA47" s="51">
        <v>0</v>
      </c>
      <c r="AB47" s="51">
        <v>0</v>
      </c>
      <c r="AC47" s="51">
        <v>0</v>
      </c>
    </row>
    <row r="48" spans="1:29" s="26" customFormat="1" x14ac:dyDescent="0.35">
      <c r="A48" s="44" t="s">
        <v>190</v>
      </c>
      <c r="B48" s="44" t="s">
        <v>211</v>
      </c>
      <c r="C48" s="44" t="s">
        <v>158</v>
      </c>
      <c r="D48" s="44" t="s">
        <v>172</v>
      </c>
      <c r="E48" s="44" t="s">
        <v>173</v>
      </c>
      <c r="F48" s="44" t="s">
        <v>174</v>
      </c>
      <c r="G48" s="44">
        <v>21101</v>
      </c>
      <c r="H48" s="48" t="s">
        <v>0</v>
      </c>
      <c r="I48" s="44" t="s">
        <v>273</v>
      </c>
      <c r="J48" s="48" t="s">
        <v>274</v>
      </c>
      <c r="K48" s="44" t="s">
        <v>164</v>
      </c>
      <c r="L48" s="44" t="s">
        <v>165</v>
      </c>
      <c r="M48" s="44" t="s">
        <v>166</v>
      </c>
      <c r="N48" s="49">
        <v>1</v>
      </c>
      <c r="O48" s="50">
        <v>32.28</v>
      </c>
      <c r="P48" s="48" t="s">
        <v>195</v>
      </c>
      <c r="Q48" s="51">
        <f t="shared" si="3"/>
        <v>32.28</v>
      </c>
      <c r="R48" s="51">
        <f t="shared" si="4"/>
        <v>32.28</v>
      </c>
      <c r="S48" s="51">
        <v>0</v>
      </c>
      <c r="T48" s="51">
        <v>0</v>
      </c>
      <c r="U48" s="51">
        <v>0</v>
      </c>
      <c r="V48" s="51">
        <v>0</v>
      </c>
      <c r="W48" s="51">
        <v>0</v>
      </c>
      <c r="X48" s="51">
        <v>0</v>
      </c>
      <c r="Y48" s="51">
        <v>0</v>
      </c>
      <c r="Z48" s="51">
        <v>0</v>
      </c>
      <c r="AA48" s="51">
        <v>0</v>
      </c>
      <c r="AB48" s="51">
        <v>0</v>
      </c>
      <c r="AC48" s="51">
        <v>0</v>
      </c>
    </row>
    <row r="49" spans="1:29" s="26" customFormat="1" x14ac:dyDescent="0.35">
      <c r="A49" s="44" t="s">
        <v>190</v>
      </c>
      <c r="B49" s="44" t="s">
        <v>211</v>
      </c>
      <c r="C49" s="44" t="s">
        <v>158</v>
      </c>
      <c r="D49" s="44" t="s">
        <v>172</v>
      </c>
      <c r="E49" s="44" t="s">
        <v>173</v>
      </c>
      <c r="F49" s="44" t="s">
        <v>174</v>
      </c>
      <c r="G49" s="44">
        <v>21101</v>
      </c>
      <c r="H49" s="48" t="s">
        <v>0</v>
      </c>
      <c r="I49" s="44" t="s">
        <v>275</v>
      </c>
      <c r="J49" s="48" t="s">
        <v>276</v>
      </c>
      <c r="K49" s="44" t="s">
        <v>164</v>
      </c>
      <c r="L49" s="44" t="s">
        <v>165</v>
      </c>
      <c r="M49" s="44" t="s">
        <v>166</v>
      </c>
      <c r="N49" s="49">
        <v>5</v>
      </c>
      <c r="O49" s="50">
        <v>31.088000000000001</v>
      </c>
      <c r="P49" s="48" t="s">
        <v>195</v>
      </c>
      <c r="Q49" s="51">
        <f t="shared" si="3"/>
        <v>155.44</v>
      </c>
      <c r="R49" s="51">
        <f t="shared" si="4"/>
        <v>155.44</v>
      </c>
      <c r="S49" s="51">
        <v>0</v>
      </c>
      <c r="T49" s="51">
        <v>0</v>
      </c>
      <c r="U49" s="51">
        <v>0</v>
      </c>
      <c r="V49" s="51">
        <v>0</v>
      </c>
      <c r="W49" s="51">
        <v>0</v>
      </c>
      <c r="X49" s="51">
        <v>0</v>
      </c>
      <c r="Y49" s="51">
        <v>0</v>
      </c>
      <c r="Z49" s="51">
        <v>0</v>
      </c>
      <c r="AA49" s="51">
        <v>0</v>
      </c>
      <c r="AB49" s="51">
        <v>0</v>
      </c>
      <c r="AC49" s="51">
        <v>0</v>
      </c>
    </row>
    <row r="50" spans="1:29" s="26" customFormat="1" x14ac:dyDescent="0.35">
      <c r="A50" s="44" t="s">
        <v>190</v>
      </c>
      <c r="B50" s="44" t="s">
        <v>211</v>
      </c>
      <c r="C50" s="44" t="s">
        <v>158</v>
      </c>
      <c r="D50" s="44" t="s">
        <v>172</v>
      </c>
      <c r="E50" s="44" t="s">
        <v>173</v>
      </c>
      <c r="F50" s="44" t="s">
        <v>174</v>
      </c>
      <c r="G50" s="44">
        <v>21101</v>
      </c>
      <c r="H50" s="48" t="s">
        <v>0</v>
      </c>
      <c r="I50" s="44" t="s">
        <v>277</v>
      </c>
      <c r="J50" s="48" t="s">
        <v>278</v>
      </c>
      <c r="K50" s="44" t="s">
        <v>164</v>
      </c>
      <c r="L50" s="44" t="s">
        <v>165</v>
      </c>
      <c r="M50" s="44" t="s">
        <v>166</v>
      </c>
      <c r="N50" s="49">
        <v>3</v>
      </c>
      <c r="O50" s="50">
        <v>179.26</v>
      </c>
      <c r="P50" s="48" t="s">
        <v>195</v>
      </c>
      <c r="Q50" s="51">
        <f t="shared" si="3"/>
        <v>537.78</v>
      </c>
      <c r="R50" s="51">
        <f t="shared" si="4"/>
        <v>537.78</v>
      </c>
      <c r="S50" s="51">
        <v>0</v>
      </c>
      <c r="T50" s="51">
        <v>0</v>
      </c>
      <c r="U50" s="51">
        <v>0</v>
      </c>
      <c r="V50" s="51">
        <v>0</v>
      </c>
      <c r="W50" s="51">
        <v>0</v>
      </c>
      <c r="X50" s="51">
        <v>0</v>
      </c>
      <c r="Y50" s="51">
        <v>0</v>
      </c>
      <c r="Z50" s="51">
        <v>0</v>
      </c>
      <c r="AA50" s="51">
        <v>0</v>
      </c>
      <c r="AB50" s="51">
        <v>0</v>
      </c>
      <c r="AC50" s="51">
        <v>0</v>
      </c>
    </row>
    <row r="51" spans="1:29" s="26" customFormat="1" x14ac:dyDescent="0.35">
      <c r="A51" s="44" t="s">
        <v>190</v>
      </c>
      <c r="B51" s="44" t="s">
        <v>211</v>
      </c>
      <c r="C51" s="44" t="s">
        <v>158</v>
      </c>
      <c r="D51" s="44" t="s">
        <v>172</v>
      </c>
      <c r="E51" s="44" t="s">
        <v>173</v>
      </c>
      <c r="F51" s="44" t="s">
        <v>174</v>
      </c>
      <c r="G51" s="44">
        <v>21101</v>
      </c>
      <c r="H51" s="48" t="s">
        <v>0</v>
      </c>
      <c r="I51" s="44" t="s">
        <v>279</v>
      </c>
      <c r="J51" s="48" t="s">
        <v>280</v>
      </c>
      <c r="K51" s="44" t="s">
        <v>164</v>
      </c>
      <c r="L51" s="44" t="s">
        <v>165</v>
      </c>
      <c r="M51" s="44" t="s">
        <v>264</v>
      </c>
      <c r="N51" s="49">
        <v>1</v>
      </c>
      <c r="O51" s="50">
        <v>208.92</v>
      </c>
      <c r="P51" s="48" t="s">
        <v>195</v>
      </c>
      <c r="Q51" s="51">
        <f t="shared" si="3"/>
        <v>208.92</v>
      </c>
      <c r="R51" s="51">
        <f t="shared" si="4"/>
        <v>208.92</v>
      </c>
      <c r="S51" s="51">
        <v>0</v>
      </c>
      <c r="T51" s="51">
        <v>0</v>
      </c>
      <c r="U51" s="51">
        <v>0</v>
      </c>
      <c r="V51" s="51">
        <v>0</v>
      </c>
      <c r="W51" s="51">
        <v>0</v>
      </c>
      <c r="X51" s="51">
        <v>0</v>
      </c>
      <c r="Y51" s="51">
        <v>0</v>
      </c>
      <c r="Z51" s="51">
        <v>0</v>
      </c>
      <c r="AA51" s="51">
        <v>0</v>
      </c>
      <c r="AB51" s="51">
        <v>0</v>
      </c>
      <c r="AC51" s="51">
        <v>0</v>
      </c>
    </row>
    <row r="52" spans="1:29" s="26" customFormat="1" x14ac:dyDescent="0.35">
      <c r="A52" s="44" t="s">
        <v>190</v>
      </c>
      <c r="B52" s="44" t="s">
        <v>211</v>
      </c>
      <c r="C52" s="44" t="s">
        <v>158</v>
      </c>
      <c r="D52" s="44" t="s">
        <v>172</v>
      </c>
      <c r="E52" s="44" t="s">
        <v>173</v>
      </c>
      <c r="F52" s="44" t="s">
        <v>174</v>
      </c>
      <c r="G52" s="44">
        <v>21101</v>
      </c>
      <c r="H52" s="48" t="s">
        <v>0</v>
      </c>
      <c r="I52" s="44" t="s">
        <v>281</v>
      </c>
      <c r="J52" s="48" t="s">
        <v>282</v>
      </c>
      <c r="K52" s="44" t="s">
        <v>164</v>
      </c>
      <c r="L52" s="44" t="s">
        <v>165</v>
      </c>
      <c r="M52" s="44" t="s">
        <v>283</v>
      </c>
      <c r="N52" s="49">
        <v>7</v>
      </c>
      <c r="O52" s="50">
        <v>50.837139999999998</v>
      </c>
      <c r="P52" s="48" t="s">
        <v>195</v>
      </c>
      <c r="Q52" s="51">
        <f t="shared" si="3"/>
        <v>355.85998000000001</v>
      </c>
      <c r="R52" s="51">
        <f t="shared" si="4"/>
        <v>355.85998000000001</v>
      </c>
      <c r="S52" s="51">
        <v>0</v>
      </c>
      <c r="T52" s="51">
        <v>0</v>
      </c>
      <c r="U52" s="51">
        <v>0</v>
      </c>
      <c r="V52" s="51">
        <v>0</v>
      </c>
      <c r="W52" s="51">
        <v>0</v>
      </c>
      <c r="X52" s="51">
        <v>0</v>
      </c>
      <c r="Y52" s="51">
        <v>0</v>
      </c>
      <c r="Z52" s="51">
        <v>0</v>
      </c>
      <c r="AA52" s="51">
        <v>0</v>
      </c>
      <c r="AB52" s="51">
        <v>0</v>
      </c>
      <c r="AC52" s="51">
        <v>0</v>
      </c>
    </row>
    <row r="53" spans="1:29" s="26" customFormat="1" x14ac:dyDescent="0.35">
      <c r="A53" s="44" t="s">
        <v>190</v>
      </c>
      <c r="B53" s="44" t="s">
        <v>211</v>
      </c>
      <c r="C53" s="44" t="s">
        <v>158</v>
      </c>
      <c r="D53" s="44" t="s">
        <v>172</v>
      </c>
      <c r="E53" s="44" t="s">
        <v>173</v>
      </c>
      <c r="F53" s="44" t="s">
        <v>174</v>
      </c>
      <c r="G53" s="44">
        <v>21101</v>
      </c>
      <c r="H53" s="48" t="s">
        <v>0</v>
      </c>
      <c r="I53" s="44" t="s">
        <v>284</v>
      </c>
      <c r="J53" s="48" t="s">
        <v>285</v>
      </c>
      <c r="K53" s="44" t="s">
        <v>164</v>
      </c>
      <c r="L53" s="44" t="s">
        <v>165</v>
      </c>
      <c r="M53" s="44" t="s">
        <v>283</v>
      </c>
      <c r="N53" s="49">
        <v>5</v>
      </c>
      <c r="O53" s="50">
        <v>74.725999999999999</v>
      </c>
      <c r="P53" s="48" t="s">
        <v>195</v>
      </c>
      <c r="Q53" s="51">
        <f t="shared" si="3"/>
        <v>373.63</v>
      </c>
      <c r="R53" s="51">
        <f t="shared" si="4"/>
        <v>373.63</v>
      </c>
      <c r="S53" s="51">
        <v>0</v>
      </c>
      <c r="T53" s="51">
        <v>0</v>
      </c>
      <c r="U53" s="51">
        <v>0</v>
      </c>
      <c r="V53" s="51">
        <v>0</v>
      </c>
      <c r="W53" s="51">
        <v>0</v>
      </c>
      <c r="X53" s="51">
        <v>0</v>
      </c>
      <c r="Y53" s="51">
        <v>0</v>
      </c>
      <c r="Z53" s="51">
        <v>0</v>
      </c>
      <c r="AA53" s="51">
        <v>0</v>
      </c>
      <c r="AB53" s="51">
        <v>0</v>
      </c>
      <c r="AC53" s="51">
        <v>0</v>
      </c>
    </row>
    <row r="54" spans="1:29" s="26" customFormat="1" x14ac:dyDescent="0.35">
      <c r="A54" s="44" t="s">
        <v>190</v>
      </c>
      <c r="B54" s="44" t="s">
        <v>211</v>
      </c>
      <c r="C54" s="44" t="s">
        <v>158</v>
      </c>
      <c r="D54" s="44" t="s">
        <v>172</v>
      </c>
      <c r="E54" s="44" t="s">
        <v>173</v>
      </c>
      <c r="F54" s="44" t="s">
        <v>174</v>
      </c>
      <c r="G54" s="44">
        <v>21101</v>
      </c>
      <c r="H54" s="48" t="s">
        <v>0</v>
      </c>
      <c r="I54" s="44" t="s">
        <v>286</v>
      </c>
      <c r="J54" s="48" t="s">
        <v>287</v>
      </c>
      <c r="K54" s="44" t="s">
        <v>164</v>
      </c>
      <c r="L54" s="44" t="s">
        <v>165</v>
      </c>
      <c r="M54" s="44" t="s">
        <v>288</v>
      </c>
      <c r="N54" s="49">
        <v>2</v>
      </c>
      <c r="O54" s="50">
        <v>359.6</v>
      </c>
      <c r="P54" s="48" t="s">
        <v>195</v>
      </c>
      <c r="Q54" s="51">
        <f t="shared" si="3"/>
        <v>719.2</v>
      </c>
      <c r="R54" s="51">
        <f t="shared" si="4"/>
        <v>719.2</v>
      </c>
      <c r="S54" s="51">
        <v>0</v>
      </c>
      <c r="T54" s="51">
        <v>0</v>
      </c>
      <c r="U54" s="51">
        <v>0</v>
      </c>
      <c r="V54" s="51">
        <v>0</v>
      </c>
      <c r="W54" s="51">
        <v>0</v>
      </c>
      <c r="X54" s="51">
        <v>0</v>
      </c>
      <c r="Y54" s="51">
        <v>0</v>
      </c>
      <c r="Z54" s="51">
        <v>0</v>
      </c>
      <c r="AA54" s="51">
        <v>0</v>
      </c>
      <c r="AB54" s="51">
        <v>0</v>
      </c>
      <c r="AC54" s="51">
        <v>0</v>
      </c>
    </row>
    <row r="55" spans="1:29" s="26" customFormat="1" ht="26" x14ac:dyDescent="0.35">
      <c r="A55" s="44" t="s">
        <v>190</v>
      </c>
      <c r="B55" s="44" t="s">
        <v>289</v>
      </c>
      <c r="C55" s="44" t="s">
        <v>158</v>
      </c>
      <c r="D55" s="44" t="s">
        <v>159</v>
      </c>
      <c r="E55" s="44" t="s">
        <v>158</v>
      </c>
      <c r="F55" s="44" t="s">
        <v>160</v>
      </c>
      <c r="G55" s="44" t="s">
        <v>290</v>
      </c>
      <c r="H55" s="48" t="s">
        <v>0</v>
      </c>
      <c r="I55" s="44" t="s">
        <v>291</v>
      </c>
      <c r="J55" s="48" t="s">
        <v>292</v>
      </c>
      <c r="K55" s="44" t="s">
        <v>293</v>
      </c>
      <c r="L55" s="44"/>
      <c r="M55" s="44" t="s">
        <v>166</v>
      </c>
      <c r="N55" s="49">
        <v>4.9823000000000004</v>
      </c>
      <c r="O55" s="50">
        <v>33</v>
      </c>
      <c r="P55" s="48" t="s">
        <v>294</v>
      </c>
      <c r="Q55" s="51">
        <v>165</v>
      </c>
      <c r="R55" s="51">
        <v>165</v>
      </c>
      <c r="S55" s="51">
        <v>0</v>
      </c>
      <c r="T55" s="51">
        <v>0</v>
      </c>
      <c r="U55" s="51">
        <v>0</v>
      </c>
      <c r="V55" s="51">
        <v>0</v>
      </c>
      <c r="W55" s="51">
        <v>0</v>
      </c>
      <c r="X55" s="51">
        <v>0</v>
      </c>
      <c r="Y55" s="51">
        <v>0</v>
      </c>
      <c r="Z55" s="51">
        <v>0</v>
      </c>
      <c r="AA55" s="51">
        <v>0</v>
      </c>
      <c r="AB55" s="51">
        <v>0</v>
      </c>
      <c r="AC55" s="51">
        <v>0</v>
      </c>
    </row>
    <row r="56" spans="1:29" s="26" customFormat="1" ht="26" x14ac:dyDescent="0.35">
      <c r="A56" s="44" t="s">
        <v>190</v>
      </c>
      <c r="B56" s="44" t="s">
        <v>289</v>
      </c>
      <c r="C56" s="44" t="s">
        <v>158</v>
      </c>
      <c r="D56" s="44" t="s">
        <v>159</v>
      </c>
      <c r="E56" s="44" t="s">
        <v>158</v>
      </c>
      <c r="F56" s="44" t="s">
        <v>160</v>
      </c>
      <c r="G56" s="44" t="s">
        <v>295</v>
      </c>
      <c r="H56" s="48" t="s">
        <v>296</v>
      </c>
      <c r="I56" s="44" t="s">
        <v>297</v>
      </c>
      <c r="J56" s="48" t="s">
        <v>298</v>
      </c>
      <c r="K56" s="44" t="s">
        <v>293</v>
      </c>
      <c r="L56" s="44"/>
      <c r="M56" s="44" t="s">
        <v>166</v>
      </c>
      <c r="N56" s="49">
        <v>20</v>
      </c>
      <c r="O56" s="50">
        <v>32.479999999999997</v>
      </c>
      <c r="P56" s="48" t="s">
        <v>294</v>
      </c>
      <c r="Q56" s="51">
        <v>640</v>
      </c>
      <c r="R56" s="51">
        <f t="shared" ref="R56:R64" si="5">Q56</f>
        <v>640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1">
        <v>0</v>
      </c>
      <c r="Z56" s="51">
        <v>0</v>
      </c>
      <c r="AA56" s="51">
        <v>0</v>
      </c>
      <c r="AB56" s="51">
        <v>0</v>
      </c>
      <c r="AC56" s="51">
        <v>0</v>
      </c>
    </row>
    <row r="57" spans="1:29" s="26" customFormat="1" ht="26" x14ac:dyDescent="0.35">
      <c r="A57" s="44" t="s">
        <v>190</v>
      </c>
      <c r="B57" s="44" t="s">
        <v>289</v>
      </c>
      <c r="C57" s="44" t="s">
        <v>158</v>
      </c>
      <c r="D57" s="44" t="s">
        <v>159</v>
      </c>
      <c r="E57" s="44" t="s">
        <v>158</v>
      </c>
      <c r="F57" s="44" t="s">
        <v>160</v>
      </c>
      <c r="G57" s="44" t="s">
        <v>295</v>
      </c>
      <c r="H57" s="48" t="s">
        <v>296</v>
      </c>
      <c r="I57" s="44" t="s">
        <v>232</v>
      </c>
      <c r="J57" s="48" t="s">
        <v>233</v>
      </c>
      <c r="K57" s="44" t="s">
        <v>293</v>
      </c>
      <c r="L57" s="44"/>
      <c r="M57" s="44" t="s">
        <v>166</v>
      </c>
      <c r="N57" s="49">
        <v>10</v>
      </c>
      <c r="O57" s="50">
        <v>29</v>
      </c>
      <c r="P57" s="48" t="s">
        <v>294</v>
      </c>
      <c r="Q57" s="51">
        <f>N57*O57</f>
        <v>290</v>
      </c>
      <c r="R57" s="51">
        <f t="shared" si="5"/>
        <v>290</v>
      </c>
      <c r="S57" s="51">
        <v>0</v>
      </c>
      <c r="T57" s="51">
        <v>0</v>
      </c>
      <c r="U57" s="51">
        <v>0</v>
      </c>
      <c r="V57" s="51">
        <v>0</v>
      </c>
      <c r="W57" s="51">
        <v>0</v>
      </c>
      <c r="X57" s="51">
        <v>0</v>
      </c>
      <c r="Y57" s="51">
        <v>0</v>
      </c>
      <c r="Z57" s="51">
        <v>0</v>
      </c>
      <c r="AA57" s="51">
        <v>0</v>
      </c>
      <c r="AB57" s="51">
        <v>0</v>
      </c>
      <c r="AC57" s="51">
        <v>0</v>
      </c>
    </row>
    <row r="58" spans="1:29" s="26" customFormat="1" ht="26" x14ac:dyDescent="0.35">
      <c r="A58" s="44" t="s">
        <v>190</v>
      </c>
      <c r="B58" s="44" t="s">
        <v>289</v>
      </c>
      <c r="C58" s="44" t="s">
        <v>158</v>
      </c>
      <c r="D58" s="44" t="s">
        <v>159</v>
      </c>
      <c r="E58" s="44" t="s">
        <v>158</v>
      </c>
      <c r="F58" s="44" t="s">
        <v>160</v>
      </c>
      <c r="G58" s="44" t="s">
        <v>295</v>
      </c>
      <c r="H58" s="48" t="s">
        <v>296</v>
      </c>
      <c r="I58" s="44" t="s">
        <v>227</v>
      </c>
      <c r="J58" s="48" t="s">
        <v>228</v>
      </c>
      <c r="K58" s="44" t="s">
        <v>293</v>
      </c>
      <c r="L58" s="44"/>
      <c r="M58" s="44" t="s">
        <v>229</v>
      </c>
      <c r="N58" s="49">
        <v>5</v>
      </c>
      <c r="O58" s="50">
        <v>52.2</v>
      </c>
      <c r="P58" s="48" t="s">
        <v>294</v>
      </c>
      <c r="Q58" s="51">
        <v>260</v>
      </c>
      <c r="R58" s="51">
        <f t="shared" si="5"/>
        <v>260</v>
      </c>
      <c r="S58" s="51">
        <v>0</v>
      </c>
      <c r="T58" s="51">
        <v>0</v>
      </c>
      <c r="U58" s="51">
        <v>0</v>
      </c>
      <c r="V58" s="51">
        <v>0</v>
      </c>
      <c r="W58" s="51">
        <v>0</v>
      </c>
      <c r="X58" s="51">
        <v>0</v>
      </c>
      <c r="Y58" s="51">
        <v>0</v>
      </c>
      <c r="Z58" s="51">
        <v>0</v>
      </c>
      <c r="AA58" s="51">
        <v>0</v>
      </c>
      <c r="AB58" s="51">
        <v>0</v>
      </c>
      <c r="AC58" s="51">
        <v>0</v>
      </c>
    </row>
    <row r="59" spans="1:29" s="26" customFormat="1" ht="26" x14ac:dyDescent="0.35">
      <c r="A59" s="44" t="s">
        <v>190</v>
      </c>
      <c r="B59" s="44" t="s">
        <v>289</v>
      </c>
      <c r="C59" s="44" t="s">
        <v>158</v>
      </c>
      <c r="D59" s="44" t="s">
        <v>159</v>
      </c>
      <c r="E59" s="44" t="s">
        <v>158</v>
      </c>
      <c r="F59" s="44" t="s">
        <v>160</v>
      </c>
      <c r="G59" s="44" t="s">
        <v>295</v>
      </c>
      <c r="H59" s="48" t="s">
        <v>296</v>
      </c>
      <c r="I59" s="44" t="s">
        <v>299</v>
      </c>
      <c r="J59" s="48" t="s">
        <v>300</v>
      </c>
      <c r="K59" s="44" t="s">
        <v>293</v>
      </c>
      <c r="L59" s="44"/>
      <c r="M59" s="44" t="s">
        <v>166</v>
      </c>
      <c r="N59" s="49">
        <v>10</v>
      </c>
      <c r="O59" s="50">
        <v>75.400000000000006</v>
      </c>
      <c r="P59" s="48" t="s">
        <v>294</v>
      </c>
      <c r="Q59" s="51">
        <v>750</v>
      </c>
      <c r="R59" s="51">
        <f t="shared" si="5"/>
        <v>750</v>
      </c>
      <c r="S59" s="51">
        <v>0</v>
      </c>
      <c r="T59" s="51">
        <v>0</v>
      </c>
      <c r="U59" s="51">
        <v>0</v>
      </c>
      <c r="V59" s="51">
        <v>0</v>
      </c>
      <c r="W59" s="51">
        <v>0</v>
      </c>
      <c r="X59" s="51">
        <v>0</v>
      </c>
      <c r="Y59" s="51">
        <v>0</v>
      </c>
      <c r="Z59" s="51">
        <v>0</v>
      </c>
      <c r="AA59" s="51">
        <v>0</v>
      </c>
      <c r="AB59" s="51">
        <v>0</v>
      </c>
      <c r="AC59" s="51">
        <v>0</v>
      </c>
    </row>
    <row r="60" spans="1:29" s="26" customFormat="1" ht="26" x14ac:dyDescent="0.35">
      <c r="A60" s="44" t="s">
        <v>190</v>
      </c>
      <c r="B60" s="44" t="s">
        <v>289</v>
      </c>
      <c r="C60" s="44" t="s">
        <v>158</v>
      </c>
      <c r="D60" s="44" t="s">
        <v>159</v>
      </c>
      <c r="E60" s="44" t="s">
        <v>158</v>
      </c>
      <c r="F60" s="44" t="s">
        <v>160</v>
      </c>
      <c r="G60" s="44" t="s">
        <v>295</v>
      </c>
      <c r="H60" s="48" t="s">
        <v>296</v>
      </c>
      <c r="I60" s="44" t="s">
        <v>301</v>
      </c>
      <c r="J60" s="48" t="s">
        <v>302</v>
      </c>
      <c r="K60" s="44" t="s">
        <v>293</v>
      </c>
      <c r="L60" s="44"/>
      <c r="M60" s="44" t="s">
        <v>303</v>
      </c>
      <c r="N60" s="49">
        <v>5</v>
      </c>
      <c r="O60" s="50">
        <v>63.8</v>
      </c>
      <c r="P60" s="48" t="s">
        <v>294</v>
      </c>
      <c r="Q60" s="51">
        <v>320</v>
      </c>
      <c r="R60" s="51">
        <f t="shared" si="5"/>
        <v>320</v>
      </c>
      <c r="S60" s="51">
        <v>0</v>
      </c>
      <c r="T60" s="51">
        <v>0</v>
      </c>
      <c r="U60" s="51">
        <v>0</v>
      </c>
      <c r="V60" s="51">
        <v>0</v>
      </c>
      <c r="W60" s="51">
        <v>0</v>
      </c>
      <c r="X60" s="51">
        <v>0</v>
      </c>
      <c r="Y60" s="51">
        <v>0</v>
      </c>
      <c r="Z60" s="51">
        <v>0</v>
      </c>
      <c r="AA60" s="51">
        <v>0</v>
      </c>
      <c r="AB60" s="51">
        <v>0</v>
      </c>
      <c r="AC60" s="51">
        <v>0</v>
      </c>
    </row>
    <row r="61" spans="1:29" s="26" customFormat="1" ht="26" x14ac:dyDescent="0.35">
      <c r="A61" s="44" t="s">
        <v>190</v>
      </c>
      <c r="B61" s="44" t="s">
        <v>289</v>
      </c>
      <c r="C61" s="44" t="s">
        <v>158</v>
      </c>
      <c r="D61" s="44" t="s">
        <v>159</v>
      </c>
      <c r="E61" s="44" t="s">
        <v>158</v>
      </c>
      <c r="F61" s="44" t="s">
        <v>160</v>
      </c>
      <c r="G61" s="44" t="s">
        <v>175</v>
      </c>
      <c r="H61" s="48" t="s">
        <v>8</v>
      </c>
      <c r="I61" s="44" t="s">
        <v>304</v>
      </c>
      <c r="J61" s="48" t="s">
        <v>178</v>
      </c>
      <c r="K61" s="44" t="s">
        <v>293</v>
      </c>
      <c r="L61" s="44"/>
      <c r="M61" s="44" t="s">
        <v>179</v>
      </c>
      <c r="N61" s="49">
        <v>70</v>
      </c>
      <c r="O61" s="50">
        <v>57</v>
      </c>
      <c r="P61" s="48" t="s">
        <v>294</v>
      </c>
      <c r="Q61" s="51">
        <f>N61*O61</f>
        <v>3990</v>
      </c>
      <c r="R61" s="51">
        <f t="shared" si="5"/>
        <v>3990</v>
      </c>
      <c r="S61" s="51">
        <v>0</v>
      </c>
      <c r="T61" s="51">
        <v>0</v>
      </c>
      <c r="U61" s="51">
        <v>0</v>
      </c>
      <c r="V61" s="51">
        <v>0</v>
      </c>
      <c r="W61" s="51">
        <v>0</v>
      </c>
      <c r="X61" s="51">
        <v>0</v>
      </c>
      <c r="Y61" s="51">
        <v>0</v>
      </c>
      <c r="Z61" s="51">
        <v>0</v>
      </c>
      <c r="AA61" s="51">
        <v>0</v>
      </c>
      <c r="AB61" s="51">
        <v>0</v>
      </c>
      <c r="AC61" s="51">
        <v>0</v>
      </c>
    </row>
    <row r="62" spans="1:29" s="26" customFormat="1" ht="26" x14ac:dyDescent="0.35">
      <c r="A62" s="44" t="s">
        <v>190</v>
      </c>
      <c r="B62" s="44" t="s">
        <v>289</v>
      </c>
      <c r="C62" s="44" t="s">
        <v>158</v>
      </c>
      <c r="D62" s="44" t="s">
        <v>159</v>
      </c>
      <c r="E62" s="44" t="s">
        <v>158</v>
      </c>
      <c r="F62" s="44" t="s">
        <v>160</v>
      </c>
      <c r="G62" s="44" t="s">
        <v>175</v>
      </c>
      <c r="H62" s="48" t="s">
        <v>8</v>
      </c>
      <c r="I62" s="44" t="s">
        <v>305</v>
      </c>
      <c r="J62" s="48" t="s">
        <v>306</v>
      </c>
      <c r="K62" s="44" t="s">
        <v>293</v>
      </c>
      <c r="L62" s="44"/>
      <c r="M62" s="44" t="s">
        <v>166</v>
      </c>
      <c r="N62" s="49">
        <v>40</v>
      </c>
      <c r="O62" s="50">
        <v>27</v>
      </c>
      <c r="P62" s="48" t="s">
        <v>294</v>
      </c>
      <c r="Q62" s="51">
        <f>N62*O62</f>
        <v>1080</v>
      </c>
      <c r="R62" s="51">
        <f t="shared" si="5"/>
        <v>1080</v>
      </c>
      <c r="S62" s="51">
        <v>0</v>
      </c>
      <c r="T62" s="51">
        <v>0</v>
      </c>
      <c r="U62" s="51">
        <v>0</v>
      </c>
      <c r="V62" s="51">
        <v>0</v>
      </c>
      <c r="W62" s="51">
        <v>0</v>
      </c>
      <c r="X62" s="51">
        <v>0</v>
      </c>
      <c r="Y62" s="51">
        <v>0</v>
      </c>
      <c r="Z62" s="51">
        <v>0</v>
      </c>
      <c r="AA62" s="51">
        <v>0</v>
      </c>
      <c r="AB62" s="51">
        <v>0</v>
      </c>
      <c r="AC62" s="51">
        <v>0</v>
      </c>
    </row>
    <row r="63" spans="1:29" s="26" customFormat="1" ht="26" x14ac:dyDescent="0.35">
      <c r="A63" s="44" t="s">
        <v>190</v>
      </c>
      <c r="B63" s="44" t="s">
        <v>289</v>
      </c>
      <c r="C63" s="44" t="s">
        <v>158</v>
      </c>
      <c r="D63" s="44" t="s">
        <v>159</v>
      </c>
      <c r="E63" s="44" t="s">
        <v>158</v>
      </c>
      <c r="F63" s="44" t="s">
        <v>160</v>
      </c>
      <c r="G63" s="44" t="s">
        <v>175</v>
      </c>
      <c r="H63" s="48" t="s">
        <v>8</v>
      </c>
      <c r="I63" s="44" t="s">
        <v>307</v>
      </c>
      <c r="J63" s="48" t="s">
        <v>308</v>
      </c>
      <c r="K63" s="44" t="s">
        <v>293</v>
      </c>
      <c r="L63" s="44"/>
      <c r="M63" s="44" t="s">
        <v>166</v>
      </c>
      <c r="N63" s="49">
        <v>3</v>
      </c>
      <c r="O63" s="50">
        <v>53.36</v>
      </c>
      <c r="P63" s="48" t="s">
        <v>294</v>
      </c>
      <c r="Q63" s="51">
        <v>159</v>
      </c>
      <c r="R63" s="51">
        <f t="shared" si="5"/>
        <v>159</v>
      </c>
      <c r="S63" s="51">
        <v>0</v>
      </c>
      <c r="T63" s="51">
        <v>0</v>
      </c>
      <c r="U63" s="51">
        <v>0</v>
      </c>
      <c r="V63" s="51">
        <v>0</v>
      </c>
      <c r="W63" s="51">
        <v>0</v>
      </c>
      <c r="X63" s="51">
        <v>0</v>
      </c>
      <c r="Y63" s="51">
        <v>0</v>
      </c>
      <c r="Z63" s="51">
        <v>0</v>
      </c>
      <c r="AA63" s="51">
        <v>0</v>
      </c>
      <c r="AB63" s="51">
        <v>0</v>
      </c>
      <c r="AC63" s="51">
        <v>0</v>
      </c>
    </row>
    <row r="64" spans="1:29" s="26" customFormat="1" ht="26" x14ac:dyDescent="0.35">
      <c r="A64" s="44" t="s">
        <v>190</v>
      </c>
      <c r="B64" s="44" t="s">
        <v>289</v>
      </c>
      <c r="C64" s="44" t="s">
        <v>158</v>
      </c>
      <c r="D64" s="44" t="s">
        <v>159</v>
      </c>
      <c r="E64" s="44" t="s">
        <v>158</v>
      </c>
      <c r="F64" s="44" t="s">
        <v>160</v>
      </c>
      <c r="G64" s="44" t="s">
        <v>175</v>
      </c>
      <c r="H64" s="48" t="s">
        <v>8</v>
      </c>
      <c r="I64" s="44" t="s">
        <v>307</v>
      </c>
      <c r="J64" s="48" t="s">
        <v>308</v>
      </c>
      <c r="K64" s="44" t="s">
        <v>293</v>
      </c>
      <c r="L64" s="44"/>
      <c r="M64" s="44" t="s">
        <v>166</v>
      </c>
      <c r="N64" s="49">
        <v>3</v>
      </c>
      <c r="O64" s="50">
        <v>44.08</v>
      </c>
      <c r="P64" s="48" t="s">
        <v>294</v>
      </c>
      <c r="Q64" s="51">
        <f>N64*O64</f>
        <v>132.24</v>
      </c>
      <c r="R64" s="51">
        <f t="shared" si="5"/>
        <v>132.24</v>
      </c>
      <c r="S64" s="51">
        <v>0</v>
      </c>
      <c r="T64" s="51">
        <v>0</v>
      </c>
      <c r="U64" s="51">
        <v>0</v>
      </c>
      <c r="V64" s="51">
        <v>0</v>
      </c>
      <c r="W64" s="51">
        <v>0</v>
      </c>
      <c r="X64" s="51">
        <v>0</v>
      </c>
      <c r="Y64" s="51">
        <v>0</v>
      </c>
      <c r="Z64" s="51">
        <v>0</v>
      </c>
      <c r="AA64" s="51">
        <v>0</v>
      </c>
      <c r="AB64" s="51">
        <v>0</v>
      </c>
      <c r="AC64" s="51">
        <v>0</v>
      </c>
    </row>
    <row r="65" spans="1:29" s="26" customFormat="1" ht="26" x14ac:dyDescent="0.35">
      <c r="A65" s="44" t="s">
        <v>190</v>
      </c>
      <c r="B65" s="44" t="s">
        <v>289</v>
      </c>
      <c r="C65" s="44" t="s">
        <v>158</v>
      </c>
      <c r="D65" s="44" t="s">
        <v>159</v>
      </c>
      <c r="E65" s="44" t="s">
        <v>158</v>
      </c>
      <c r="F65" s="44" t="s">
        <v>160</v>
      </c>
      <c r="G65" s="44" t="s">
        <v>309</v>
      </c>
      <c r="H65" s="48" t="s">
        <v>310</v>
      </c>
      <c r="I65" s="44" t="s">
        <v>311</v>
      </c>
      <c r="J65" s="48" t="s">
        <v>312</v>
      </c>
      <c r="K65" s="44" t="s">
        <v>293</v>
      </c>
      <c r="L65" s="44"/>
      <c r="M65" s="44" t="s">
        <v>166</v>
      </c>
      <c r="N65" s="49">
        <v>9.81</v>
      </c>
      <c r="O65" s="50">
        <v>100</v>
      </c>
      <c r="P65" s="48" t="s">
        <v>294</v>
      </c>
      <c r="Q65" s="51">
        <v>1000</v>
      </c>
      <c r="R65" s="51">
        <v>1000</v>
      </c>
      <c r="S65" s="51">
        <v>0</v>
      </c>
      <c r="T65" s="51">
        <v>0</v>
      </c>
      <c r="U65" s="51">
        <v>0</v>
      </c>
      <c r="V65" s="51">
        <v>0</v>
      </c>
      <c r="W65" s="51">
        <v>0</v>
      </c>
      <c r="X65" s="51">
        <v>0</v>
      </c>
      <c r="Y65" s="51">
        <v>0</v>
      </c>
      <c r="Z65" s="51">
        <v>0</v>
      </c>
      <c r="AA65" s="51">
        <v>0</v>
      </c>
      <c r="AB65" s="51">
        <v>0</v>
      </c>
      <c r="AC65" s="51">
        <v>0</v>
      </c>
    </row>
    <row r="66" spans="1:29" s="26" customFormat="1" ht="26" x14ac:dyDescent="0.35">
      <c r="A66" s="44" t="s">
        <v>190</v>
      </c>
      <c r="B66" s="44" t="s">
        <v>289</v>
      </c>
      <c r="C66" s="44" t="s">
        <v>158</v>
      </c>
      <c r="D66" s="44" t="s">
        <v>159</v>
      </c>
      <c r="E66" s="44" t="s">
        <v>158</v>
      </c>
      <c r="F66" s="44" t="s">
        <v>160</v>
      </c>
      <c r="G66" s="44" t="s">
        <v>313</v>
      </c>
      <c r="H66" s="48" t="s">
        <v>314</v>
      </c>
      <c r="I66" s="44"/>
      <c r="J66" s="48" t="s">
        <v>315</v>
      </c>
      <c r="K66" s="44" t="s">
        <v>316</v>
      </c>
      <c r="L66" s="44" t="s">
        <v>317</v>
      </c>
      <c r="M66" s="44" t="s">
        <v>194</v>
      </c>
      <c r="N66" s="49">
        <v>590</v>
      </c>
      <c r="O66" s="50">
        <v>1</v>
      </c>
      <c r="P66" s="48" t="s">
        <v>294</v>
      </c>
      <c r="Q66" s="51">
        <f>N66*O66</f>
        <v>590</v>
      </c>
      <c r="R66" s="51">
        <v>589.6</v>
      </c>
      <c r="S66" s="51">
        <v>0</v>
      </c>
      <c r="T66" s="51">
        <v>0</v>
      </c>
      <c r="U66" s="51">
        <v>0</v>
      </c>
      <c r="V66" s="51">
        <v>0</v>
      </c>
      <c r="W66" s="51">
        <v>0</v>
      </c>
      <c r="X66" s="51">
        <v>0</v>
      </c>
      <c r="Y66" s="51">
        <v>0</v>
      </c>
      <c r="Z66" s="51">
        <v>0</v>
      </c>
      <c r="AA66" s="51">
        <v>0</v>
      </c>
      <c r="AB66" s="51">
        <v>0</v>
      </c>
      <c r="AC66" s="51">
        <v>0</v>
      </c>
    </row>
    <row r="67" spans="1:29" s="26" customFormat="1" ht="26" x14ac:dyDescent="0.35">
      <c r="A67" s="44" t="s">
        <v>190</v>
      </c>
      <c r="B67" s="44" t="s">
        <v>289</v>
      </c>
      <c r="C67" s="44" t="s">
        <v>158</v>
      </c>
      <c r="D67" s="44" t="s">
        <v>159</v>
      </c>
      <c r="E67" s="44" t="s">
        <v>158</v>
      </c>
      <c r="F67" s="44" t="s">
        <v>160</v>
      </c>
      <c r="G67" s="44" t="s">
        <v>318</v>
      </c>
      <c r="H67" s="48" t="s">
        <v>319</v>
      </c>
      <c r="I67" s="44"/>
      <c r="J67" s="48" t="s">
        <v>320</v>
      </c>
      <c r="K67" s="44" t="s">
        <v>293</v>
      </c>
      <c r="L67" s="44"/>
      <c r="M67" s="44" t="s">
        <v>194</v>
      </c>
      <c r="N67" s="49">
        <v>464</v>
      </c>
      <c r="O67" s="50">
        <v>1</v>
      </c>
      <c r="P67" s="48" t="s">
        <v>294</v>
      </c>
      <c r="Q67" s="51">
        <f>N67*O67</f>
        <v>464</v>
      </c>
      <c r="R67" s="51">
        <v>464</v>
      </c>
      <c r="S67" s="51">
        <v>0</v>
      </c>
      <c r="T67" s="51">
        <v>0</v>
      </c>
      <c r="U67" s="51">
        <v>0</v>
      </c>
      <c r="V67" s="51">
        <v>0</v>
      </c>
      <c r="W67" s="51">
        <v>0</v>
      </c>
      <c r="X67" s="51">
        <v>0</v>
      </c>
      <c r="Y67" s="51">
        <v>0</v>
      </c>
      <c r="Z67" s="51">
        <v>0</v>
      </c>
      <c r="AA67" s="51">
        <v>0</v>
      </c>
      <c r="AB67" s="51">
        <v>0</v>
      </c>
      <c r="AC67" s="51">
        <v>0</v>
      </c>
    </row>
    <row r="68" spans="1:29" s="26" customFormat="1" ht="52" x14ac:dyDescent="0.35">
      <c r="A68" s="44" t="s">
        <v>190</v>
      </c>
      <c r="B68" s="44" t="s">
        <v>289</v>
      </c>
      <c r="C68" s="44" t="s">
        <v>158</v>
      </c>
      <c r="D68" s="44" t="s">
        <v>159</v>
      </c>
      <c r="E68" s="44" t="s">
        <v>158</v>
      </c>
      <c r="F68" s="44" t="s">
        <v>160</v>
      </c>
      <c r="G68" s="44" t="s">
        <v>321</v>
      </c>
      <c r="H68" s="48" t="s">
        <v>97</v>
      </c>
      <c r="I68" s="44"/>
      <c r="J68" s="48" t="s">
        <v>322</v>
      </c>
      <c r="K68" s="44" t="s">
        <v>293</v>
      </c>
      <c r="L68" s="44"/>
      <c r="M68" s="44" t="s">
        <v>194</v>
      </c>
      <c r="N68" s="49">
        <v>4518.2</v>
      </c>
      <c r="O68" s="50">
        <v>1</v>
      </c>
      <c r="P68" s="48" t="s">
        <v>294</v>
      </c>
      <c r="Q68" s="51">
        <f>N68*O68</f>
        <v>4518.2</v>
      </c>
      <c r="R68" s="51">
        <f>Q68</f>
        <v>4518.2</v>
      </c>
      <c r="S68" s="51">
        <v>0</v>
      </c>
      <c r="T68" s="51">
        <v>0</v>
      </c>
      <c r="U68" s="51">
        <v>0</v>
      </c>
      <c r="V68" s="51">
        <v>0</v>
      </c>
      <c r="W68" s="51">
        <v>0</v>
      </c>
      <c r="X68" s="51">
        <v>0</v>
      </c>
      <c r="Y68" s="51">
        <v>0</v>
      </c>
      <c r="Z68" s="51">
        <v>0</v>
      </c>
      <c r="AA68" s="51">
        <v>0</v>
      </c>
      <c r="AB68" s="51">
        <v>0</v>
      </c>
      <c r="AC68" s="51">
        <v>0</v>
      </c>
    </row>
    <row r="69" spans="1:29" s="26" customFormat="1" ht="26" x14ac:dyDescent="0.35">
      <c r="A69" s="44" t="s">
        <v>190</v>
      </c>
      <c r="B69" s="44" t="s">
        <v>289</v>
      </c>
      <c r="C69" s="44" t="s">
        <v>158</v>
      </c>
      <c r="D69" s="44" t="s">
        <v>159</v>
      </c>
      <c r="E69" s="44" t="s">
        <v>244</v>
      </c>
      <c r="F69" s="44" t="s">
        <v>257</v>
      </c>
      <c r="G69" s="44" t="s">
        <v>323</v>
      </c>
      <c r="H69" s="48" t="s">
        <v>324</v>
      </c>
      <c r="I69" s="44" t="s">
        <v>325</v>
      </c>
      <c r="J69" s="48" t="s">
        <v>326</v>
      </c>
      <c r="K69" s="44" t="s">
        <v>293</v>
      </c>
      <c r="L69" s="44"/>
      <c r="M69" s="44" t="s">
        <v>267</v>
      </c>
      <c r="N69" s="49">
        <v>10.0002</v>
      </c>
      <c r="O69" s="50">
        <v>312.14999999999998</v>
      </c>
      <c r="P69" s="48" t="s">
        <v>294</v>
      </c>
      <c r="Q69" s="51">
        <v>3120</v>
      </c>
      <c r="R69" s="51">
        <f>Q69</f>
        <v>3120</v>
      </c>
      <c r="S69" s="51">
        <v>0</v>
      </c>
      <c r="T69" s="51">
        <v>0</v>
      </c>
      <c r="U69" s="51">
        <v>0</v>
      </c>
      <c r="V69" s="51">
        <v>0</v>
      </c>
      <c r="W69" s="51">
        <v>0</v>
      </c>
      <c r="X69" s="51">
        <v>0</v>
      </c>
      <c r="Y69" s="51">
        <v>0</v>
      </c>
      <c r="Z69" s="51">
        <v>0</v>
      </c>
      <c r="AA69" s="51">
        <v>0</v>
      </c>
      <c r="AB69" s="51">
        <v>0</v>
      </c>
      <c r="AC69" s="51">
        <v>0</v>
      </c>
    </row>
    <row r="70" spans="1:29" s="26" customFormat="1" ht="26" x14ac:dyDescent="0.35">
      <c r="A70" s="44" t="s">
        <v>190</v>
      </c>
      <c r="B70" s="44" t="s">
        <v>289</v>
      </c>
      <c r="C70" s="44" t="s">
        <v>158</v>
      </c>
      <c r="D70" s="44" t="s">
        <v>159</v>
      </c>
      <c r="E70" s="44" t="s">
        <v>244</v>
      </c>
      <c r="F70" s="44" t="s">
        <v>257</v>
      </c>
      <c r="G70" s="44" t="s">
        <v>327</v>
      </c>
      <c r="H70" s="48" t="s">
        <v>23</v>
      </c>
      <c r="I70" s="44" t="s">
        <v>249</v>
      </c>
      <c r="J70" s="48" t="s">
        <v>250</v>
      </c>
      <c r="K70" s="44" t="s">
        <v>293</v>
      </c>
      <c r="L70" s="44"/>
      <c r="M70" s="44" t="s">
        <v>166</v>
      </c>
      <c r="N70" s="49">
        <v>200</v>
      </c>
      <c r="O70" s="50">
        <v>11.31</v>
      </c>
      <c r="P70" s="48" t="s">
        <v>294</v>
      </c>
      <c r="Q70" s="51">
        <v>2200</v>
      </c>
      <c r="R70" s="51">
        <f>Q70</f>
        <v>2200</v>
      </c>
      <c r="S70" s="51">
        <v>0</v>
      </c>
      <c r="T70" s="51">
        <v>0</v>
      </c>
      <c r="U70" s="51">
        <v>0</v>
      </c>
      <c r="V70" s="51">
        <v>0</v>
      </c>
      <c r="W70" s="51">
        <v>0</v>
      </c>
      <c r="X70" s="51">
        <v>0</v>
      </c>
      <c r="Y70" s="51">
        <v>0</v>
      </c>
      <c r="Z70" s="51">
        <v>0</v>
      </c>
      <c r="AA70" s="51">
        <v>0</v>
      </c>
      <c r="AB70" s="51">
        <v>0</v>
      </c>
      <c r="AC70" s="51">
        <v>0</v>
      </c>
    </row>
    <row r="71" spans="1:29" s="26" customFormat="1" ht="26" x14ac:dyDescent="0.35">
      <c r="A71" s="44" t="s">
        <v>190</v>
      </c>
      <c r="B71" s="44" t="s">
        <v>289</v>
      </c>
      <c r="C71" s="44" t="s">
        <v>158</v>
      </c>
      <c r="D71" s="44" t="s">
        <v>159</v>
      </c>
      <c r="E71" s="44" t="s">
        <v>244</v>
      </c>
      <c r="F71" s="44" t="s">
        <v>257</v>
      </c>
      <c r="G71" s="44" t="s">
        <v>327</v>
      </c>
      <c r="H71" s="48" t="s">
        <v>23</v>
      </c>
      <c r="I71" s="44" t="s">
        <v>249</v>
      </c>
      <c r="J71" s="48" t="s">
        <v>250</v>
      </c>
      <c r="K71" s="44" t="s">
        <v>293</v>
      </c>
      <c r="L71" s="44"/>
      <c r="M71" s="44" t="s">
        <v>166</v>
      </c>
      <c r="N71" s="49">
        <v>200</v>
      </c>
      <c r="O71" s="50">
        <v>7.54</v>
      </c>
      <c r="P71" s="48" t="s">
        <v>294</v>
      </c>
      <c r="Q71" s="51">
        <v>1600</v>
      </c>
      <c r="R71" s="51">
        <f>Q71</f>
        <v>1600</v>
      </c>
      <c r="S71" s="51">
        <v>0</v>
      </c>
      <c r="T71" s="51">
        <v>0</v>
      </c>
      <c r="U71" s="51">
        <v>0</v>
      </c>
      <c r="V71" s="51">
        <v>0</v>
      </c>
      <c r="W71" s="51">
        <v>0</v>
      </c>
      <c r="X71" s="51">
        <v>0</v>
      </c>
      <c r="Y71" s="51">
        <v>0</v>
      </c>
      <c r="Z71" s="51">
        <v>0</v>
      </c>
      <c r="AA71" s="51">
        <v>0</v>
      </c>
      <c r="AB71" s="51">
        <v>0</v>
      </c>
      <c r="AC71" s="51">
        <v>0</v>
      </c>
    </row>
    <row r="72" spans="1:29" s="26" customFormat="1" ht="26" x14ac:dyDescent="0.35">
      <c r="A72" s="44" t="s">
        <v>190</v>
      </c>
      <c r="B72" s="44" t="s">
        <v>289</v>
      </c>
      <c r="C72" s="44" t="s">
        <v>158</v>
      </c>
      <c r="D72" s="44" t="s">
        <v>172</v>
      </c>
      <c r="E72" s="44" t="s">
        <v>173</v>
      </c>
      <c r="F72" s="44" t="s">
        <v>160</v>
      </c>
      <c r="G72" s="44" t="s">
        <v>313</v>
      </c>
      <c r="H72" s="48" t="s">
        <v>314</v>
      </c>
      <c r="I72" s="44"/>
      <c r="J72" s="48" t="s">
        <v>315</v>
      </c>
      <c r="K72" s="44" t="s">
        <v>316</v>
      </c>
      <c r="L72" s="44" t="s">
        <v>317</v>
      </c>
      <c r="M72" s="44" t="s">
        <v>194</v>
      </c>
      <c r="N72" s="49">
        <v>500</v>
      </c>
      <c r="O72" s="50">
        <v>1</v>
      </c>
      <c r="P72" s="48" t="s">
        <v>294</v>
      </c>
      <c r="Q72" s="51">
        <f>N72*O72</f>
        <v>500</v>
      </c>
      <c r="R72" s="51">
        <v>500</v>
      </c>
      <c r="S72" s="51">
        <v>0</v>
      </c>
      <c r="T72" s="51">
        <v>0</v>
      </c>
      <c r="U72" s="51">
        <v>0</v>
      </c>
      <c r="V72" s="51">
        <v>0</v>
      </c>
      <c r="W72" s="51">
        <v>0</v>
      </c>
      <c r="X72" s="51">
        <v>0</v>
      </c>
      <c r="Y72" s="51">
        <v>0</v>
      </c>
      <c r="Z72" s="51">
        <v>0</v>
      </c>
      <c r="AA72" s="51">
        <v>0</v>
      </c>
      <c r="AB72" s="51">
        <v>0</v>
      </c>
      <c r="AC72" s="51">
        <v>0</v>
      </c>
    </row>
    <row r="73" spans="1:29" s="26" customFormat="1" ht="39" x14ac:dyDescent="0.35">
      <c r="A73" s="44" t="s">
        <v>190</v>
      </c>
      <c r="B73" s="44" t="s">
        <v>289</v>
      </c>
      <c r="C73" s="44" t="s">
        <v>158</v>
      </c>
      <c r="D73" s="44" t="s">
        <v>172</v>
      </c>
      <c r="E73" s="44" t="s">
        <v>173</v>
      </c>
      <c r="F73" s="44" t="s">
        <v>174</v>
      </c>
      <c r="G73" s="44" t="s">
        <v>180</v>
      </c>
      <c r="H73" s="48" t="s">
        <v>260</v>
      </c>
      <c r="I73" s="44" t="s">
        <v>198</v>
      </c>
      <c r="J73" s="48" t="s">
        <v>261</v>
      </c>
      <c r="K73" s="44" t="s">
        <v>293</v>
      </c>
      <c r="L73" s="44"/>
      <c r="M73" s="44" t="s">
        <v>166</v>
      </c>
      <c r="N73" s="49">
        <v>13.19</v>
      </c>
      <c r="O73" s="50">
        <v>100</v>
      </c>
      <c r="P73" s="48" t="s">
        <v>294</v>
      </c>
      <c r="Q73" s="51">
        <v>1300</v>
      </c>
      <c r="R73" s="51">
        <v>1300</v>
      </c>
      <c r="S73" s="51">
        <v>0</v>
      </c>
      <c r="T73" s="51">
        <v>0</v>
      </c>
      <c r="U73" s="51">
        <v>0</v>
      </c>
      <c r="V73" s="51">
        <v>0</v>
      </c>
      <c r="W73" s="51">
        <v>0</v>
      </c>
      <c r="X73" s="51">
        <v>0</v>
      </c>
      <c r="Y73" s="51">
        <v>0</v>
      </c>
      <c r="Z73" s="51">
        <v>0</v>
      </c>
      <c r="AA73" s="51">
        <v>0</v>
      </c>
      <c r="AB73" s="51">
        <v>0</v>
      </c>
      <c r="AC73" s="51">
        <v>0</v>
      </c>
    </row>
    <row r="74" spans="1:29" s="26" customFormat="1" ht="26" x14ac:dyDescent="0.35">
      <c r="A74" s="44" t="s">
        <v>190</v>
      </c>
      <c r="B74" s="44" t="s">
        <v>289</v>
      </c>
      <c r="C74" s="44" t="s">
        <v>158</v>
      </c>
      <c r="D74" s="44" t="s">
        <v>184</v>
      </c>
      <c r="E74" s="44" t="s">
        <v>185</v>
      </c>
      <c r="F74" s="44" t="s">
        <v>160</v>
      </c>
      <c r="G74" s="44" t="s">
        <v>313</v>
      </c>
      <c r="H74" s="48" t="s">
        <v>314</v>
      </c>
      <c r="I74" s="44"/>
      <c r="J74" s="48" t="s">
        <v>315</v>
      </c>
      <c r="K74" s="44" t="s">
        <v>316</v>
      </c>
      <c r="L74" s="44" t="s">
        <v>317</v>
      </c>
      <c r="M74" s="44" t="s">
        <v>194</v>
      </c>
      <c r="N74" s="49">
        <v>500</v>
      </c>
      <c r="O74" s="50">
        <v>1</v>
      </c>
      <c r="P74" s="48" t="s">
        <v>294</v>
      </c>
      <c r="Q74" s="51">
        <f>N74*O74</f>
        <v>500</v>
      </c>
      <c r="R74" s="51">
        <v>500</v>
      </c>
      <c r="S74" s="51">
        <v>0</v>
      </c>
      <c r="T74" s="51">
        <v>0</v>
      </c>
      <c r="U74" s="51">
        <v>0</v>
      </c>
      <c r="V74" s="51">
        <v>0</v>
      </c>
      <c r="W74" s="51">
        <v>0</v>
      </c>
      <c r="X74" s="51">
        <v>0</v>
      </c>
      <c r="Y74" s="51">
        <v>0</v>
      </c>
      <c r="Z74" s="51">
        <v>0</v>
      </c>
      <c r="AA74" s="51">
        <v>0</v>
      </c>
      <c r="AB74" s="51">
        <v>0</v>
      </c>
      <c r="AC74" s="51">
        <v>0</v>
      </c>
    </row>
    <row r="75" spans="1:29" s="26" customFormat="1" ht="26" x14ac:dyDescent="0.35">
      <c r="A75" s="44" t="s">
        <v>190</v>
      </c>
      <c r="B75" s="44" t="s">
        <v>289</v>
      </c>
      <c r="C75" s="44" t="s">
        <v>158</v>
      </c>
      <c r="D75" s="44" t="s">
        <v>201</v>
      </c>
      <c r="E75" s="44" t="s">
        <v>204</v>
      </c>
      <c r="F75" s="44" t="s">
        <v>257</v>
      </c>
      <c r="G75" s="44" t="s">
        <v>295</v>
      </c>
      <c r="H75" s="48" t="s">
        <v>296</v>
      </c>
      <c r="I75" s="44" t="s">
        <v>328</v>
      </c>
      <c r="J75" s="48" t="s">
        <v>329</v>
      </c>
      <c r="K75" s="44" t="s">
        <v>293</v>
      </c>
      <c r="L75" s="44"/>
      <c r="M75" s="44" t="s">
        <v>166</v>
      </c>
      <c r="N75" s="49">
        <v>32</v>
      </c>
      <c r="O75" s="50">
        <v>82.94</v>
      </c>
      <c r="P75" s="48" t="s">
        <v>294</v>
      </c>
      <c r="Q75" s="51">
        <v>2656</v>
      </c>
      <c r="R75" s="51">
        <f>Q75</f>
        <v>2656</v>
      </c>
      <c r="S75" s="51">
        <v>0</v>
      </c>
      <c r="T75" s="51">
        <v>0</v>
      </c>
      <c r="U75" s="51">
        <v>0</v>
      </c>
      <c r="V75" s="51">
        <v>0</v>
      </c>
      <c r="W75" s="51">
        <v>0</v>
      </c>
      <c r="X75" s="51">
        <v>0</v>
      </c>
      <c r="Y75" s="51">
        <v>0</v>
      </c>
      <c r="Z75" s="51">
        <v>0</v>
      </c>
      <c r="AA75" s="51">
        <v>0</v>
      </c>
      <c r="AB75" s="51">
        <v>0</v>
      </c>
      <c r="AC75" s="51">
        <v>0</v>
      </c>
    </row>
    <row r="76" spans="1:29" s="26" customFormat="1" ht="26" x14ac:dyDescent="0.35">
      <c r="A76" s="44" t="s">
        <v>190</v>
      </c>
      <c r="B76" s="44" t="s">
        <v>289</v>
      </c>
      <c r="C76" s="44" t="s">
        <v>158</v>
      </c>
      <c r="D76" s="44" t="s">
        <v>201</v>
      </c>
      <c r="E76" s="44" t="s">
        <v>204</v>
      </c>
      <c r="F76" s="44" t="s">
        <v>257</v>
      </c>
      <c r="G76" s="44" t="s">
        <v>295</v>
      </c>
      <c r="H76" s="48" t="s">
        <v>296</v>
      </c>
      <c r="I76" s="44" t="s">
        <v>262</v>
      </c>
      <c r="J76" s="48" t="s">
        <v>263</v>
      </c>
      <c r="K76" s="44" t="s">
        <v>293</v>
      </c>
      <c r="L76" s="44"/>
      <c r="M76" s="44" t="s">
        <v>264</v>
      </c>
      <c r="N76" s="49">
        <v>30</v>
      </c>
      <c r="O76" s="50">
        <v>37.700000000000003</v>
      </c>
      <c r="P76" s="48" t="s">
        <v>294</v>
      </c>
      <c r="Q76" s="51">
        <v>1140</v>
      </c>
      <c r="R76" s="51">
        <f>Q76</f>
        <v>1140</v>
      </c>
      <c r="S76" s="51">
        <v>0</v>
      </c>
      <c r="T76" s="51">
        <v>0</v>
      </c>
      <c r="U76" s="51">
        <v>0</v>
      </c>
      <c r="V76" s="51">
        <v>0</v>
      </c>
      <c r="W76" s="51">
        <v>0</v>
      </c>
      <c r="X76" s="51">
        <v>0</v>
      </c>
      <c r="Y76" s="51">
        <v>0</v>
      </c>
      <c r="Z76" s="51">
        <v>0</v>
      </c>
      <c r="AA76" s="51">
        <v>0</v>
      </c>
      <c r="AB76" s="51">
        <v>0</v>
      </c>
      <c r="AC76" s="51">
        <v>0</v>
      </c>
    </row>
    <row r="77" spans="1:29" s="26" customFormat="1" ht="26" x14ac:dyDescent="0.35">
      <c r="A77" s="44" t="s">
        <v>190</v>
      </c>
      <c r="B77" s="44" t="s">
        <v>289</v>
      </c>
      <c r="C77" s="44" t="s">
        <v>158</v>
      </c>
      <c r="D77" s="44" t="s">
        <v>201</v>
      </c>
      <c r="E77" s="44" t="s">
        <v>204</v>
      </c>
      <c r="F77" s="44" t="s">
        <v>257</v>
      </c>
      <c r="G77" s="44" t="s">
        <v>295</v>
      </c>
      <c r="H77" s="48" t="s">
        <v>296</v>
      </c>
      <c r="I77" s="44" t="s">
        <v>330</v>
      </c>
      <c r="J77" s="48" t="s">
        <v>331</v>
      </c>
      <c r="K77" s="44" t="s">
        <v>293</v>
      </c>
      <c r="L77" s="44"/>
      <c r="M77" s="44" t="s">
        <v>166</v>
      </c>
      <c r="N77" s="49">
        <v>3</v>
      </c>
      <c r="O77" s="50">
        <v>172.84</v>
      </c>
      <c r="P77" s="48" t="s">
        <v>294</v>
      </c>
      <c r="Q77" s="51">
        <f>N77*O77</f>
        <v>518.52</v>
      </c>
      <c r="R77" s="51">
        <f>Q77</f>
        <v>518.52</v>
      </c>
      <c r="S77" s="51">
        <v>0</v>
      </c>
      <c r="T77" s="51">
        <v>0</v>
      </c>
      <c r="U77" s="51">
        <v>0</v>
      </c>
      <c r="V77" s="51">
        <v>0</v>
      </c>
      <c r="W77" s="51">
        <v>0</v>
      </c>
      <c r="X77" s="51">
        <v>0</v>
      </c>
      <c r="Y77" s="51">
        <v>0</v>
      </c>
      <c r="Z77" s="51">
        <v>0</v>
      </c>
      <c r="AA77" s="51">
        <v>0</v>
      </c>
      <c r="AB77" s="51">
        <v>0</v>
      </c>
      <c r="AC77" s="51">
        <v>0</v>
      </c>
    </row>
    <row r="78" spans="1:29" s="26" customFormat="1" ht="26" x14ac:dyDescent="0.35">
      <c r="A78" s="44" t="s">
        <v>190</v>
      </c>
      <c r="B78" s="44" t="s">
        <v>289</v>
      </c>
      <c r="C78" s="44" t="s">
        <v>158</v>
      </c>
      <c r="D78" s="44" t="s">
        <v>201</v>
      </c>
      <c r="E78" s="44" t="s">
        <v>204</v>
      </c>
      <c r="F78" s="44" t="s">
        <v>205</v>
      </c>
      <c r="G78" s="44" t="s">
        <v>290</v>
      </c>
      <c r="H78" s="48" t="s">
        <v>0</v>
      </c>
      <c r="I78" s="44" t="s">
        <v>332</v>
      </c>
      <c r="J78" s="48" t="s">
        <v>333</v>
      </c>
      <c r="K78" s="44" t="s">
        <v>293</v>
      </c>
      <c r="L78" s="44"/>
      <c r="M78" s="44" t="s">
        <v>166</v>
      </c>
      <c r="N78" s="49">
        <v>3</v>
      </c>
      <c r="O78" s="50">
        <v>470</v>
      </c>
      <c r="P78" s="48" t="s">
        <v>294</v>
      </c>
      <c r="Q78" s="51">
        <f>N78*O78</f>
        <v>1410</v>
      </c>
      <c r="R78" s="51">
        <f>Q78</f>
        <v>1410</v>
      </c>
      <c r="S78" s="51">
        <v>0</v>
      </c>
      <c r="T78" s="51">
        <v>0</v>
      </c>
      <c r="U78" s="51">
        <v>0</v>
      </c>
      <c r="V78" s="51">
        <v>0</v>
      </c>
      <c r="W78" s="51">
        <v>0</v>
      </c>
      <c r="X78" s="51">
        <v>0</v>
      </c>
      <c r="Y78" s="51">
        <v>0</v>
      </c>
      <c r="Z78" s="51">
        <v>0</v>
      </c>
      <c r="AA78" s="51">
        <v>0</v>
      </c>
      <c r="AB78" s="51">
        <v>0</v>
      </c>
      <c r="AC78" s="51">
        <v>0</v>
      </c>
    </row>
    <row r="79" spans="1:29" s="26" customFormat="1" ht="26" x14ac:dyDescent="0.35">
      <c r="A79" s="44" t="s">
        <v>190</v>
      </c>
      <c r="B79" s="44" t="s">
        <v>289</v>
      </c>
      <c r="C79" s="44" t="s">
        <v>158</v>
      </c>
      <c r="D79" s="44" t="s">
        <v>201</v>
      </c>
      <c r="E79" s="44" t="s">
        <v>204</v>
      </c>
      <c r="F79" s="44" t="s">
        <v>205</v>
      </c>
      <c r="G79" s="44" t="s">
        <v>290</v>
      </c>
      <c r="H79" s="48" t="s">
        <v>0</v>
      </c>
      <c r="I79" s="44" t="s">
        <v>334</v>
      </c>
      <c r="J79" s="48" t="s">
        <v>335</v>
      </c>
      <c r="K79" s="44" t="s">
        <v>293</v>
      </c>
      <c r="L79" s="44"/>
      <c r="M79" s="44" t="s">
        <v>166</v>
      </c>
      <c r="N79" s="49">
        <v>6</v>
      </c>
      <c r="O79" s="50">
        <v>43</v>
      </c>
      <c r="P79" s="48" t="s">
        <v>294</v>
      </c>
      <c r="Q79" s="51">
        <f>N79*O79</f>
        <v>258</v>
      </c>
      <c r="R79" s="51">
        <f>Q79</f>
        <v>258</v>
      </c>
      <c r="S79" s="51">
        <v>0</v>
      </c>
      <c r="T79" s="51">
        <v>0</v>
      </c>
      <c r="U79" s="51">
        <v>0</v>
      </c>
      <c r="V79" s="51">
        <v>0</v>
      </c>
      <c r="W79" s="51">
        <v>0</v>
      </c>
      <c r="X79" s="51">
        <v>0</v>
      </c>
      <c r="Y79" s="51">
        <v>0</v>
      </c>
      <c r="Z79" s="51">
        <v>0</v>
      </c>
      <c r="AA79" s="51">
        <v>0</v>
      </c>
      <c r="AB79" s="51">
        <v>0</v>
      </c>
      <c r="AC79" s="51">
        <v>0</v>
      </c>
    </row>
    <row r="80" spans="1:29" s="26" customFormat="1" ht="26" x14ac:dyDescent="0.35">
      <c r="A80" s="44" t="s">
        <v>190</v>
      </c>
      <c r="B80" s="44" t="s">
        <v>289</v>
      </c>
      <c r="C80" s="44" t="s">
        <v>158</v>
      </c>
      <c r="D80" s="44" t="s">
        <v>201</v>
      </c>
      <c r="E80" s="44" t="s">
        <v>204</v>
      </c>
      <c r="F80" s="44" t="s">
        <v>205</v>
      </c>
      <c r="G80" s="44" t="s">
        <v>290</v>
      </c>
      <c r="H80" s="48" t="s">
        <v>0</v>
      </c>
      <c r="I80" s="44" t="s">
        <v>291</v>
      </c>
      <c r="J80" s="48" t="s">
        <v>292</v>
      </c>
      <c r="K80" s="44" t="s">
        <v>293</v>
      </c>
      <c r="L80" s="44"/>
      <c r="M80" s="44" t="s">
        <v>166</v>
      </c>
      <c r="N80" s="49">
        <v>1.0178799999999999</v>
      </c>
      <c r="O80" s="50">
        <v>33</v>
      </c>
      <c r="P80" s="48" t="s">
        <v>294</v>
      </c>
      <c r="Q80" s="51">
        <v>33</v>
      </c>
      <c r="R80" s="51">
        <v>33</v>
      </c>
      <c r="S80" s="51">
        <v>0</v>
      </c>
      <c r="T80" s="51">
        <v>0</v>
      </c>
      <c r="U80" s="51">
        <v>0</v>
      </c>
      <c r="V80" s="51">
        <v>0</v>
      </c>
      <c r="W80" s="51">
        <v>0</v>
      </c>
      <c r="X80" s="51">
        <v>0</v>
      </c>
      <c r="Y80" s="51">
        <v>0</v>
      </c>
      <c r="Z80" s="51">
        <v>0</v>
      </c>
      <c r="AA80" s="51">
        <v>0</v>
      </c>
      <c r="AB80" s="51">
        <v>0</v>
      </c>
      <c r="AC80" s="51">
        <v>0</v>
      </c>
    </row>
    <row r="81" spans="1:29" s="26" customFormat="1" ht="39" x14ac:dyDescent="0.35">
      <c r="A81" s="44" t="s">
        <v>190</v>
      </c>
      <c r="B81" s="44" t="s">
        <v>289</v>
      </c>
      <c r="C81" s="44" t="s">
        <v>158</v>
      </c>
      <c r="D81" s="44" t="s">
        <v>201</v>
      </c>
      <c r="E81" s="44" t="s">
        <v>204</v>
      </c>
      <c r="F81" s="44" t="s">
        <v>205</v>
      </c>
      <c r="G81" s="44" t="s">
        <v>180</v>
      </c>
      <c r="H81" s="48" t="s">
        <v>260</v>
      </c>
      <c r="I81" s="44" t="s">
        <v>198</v>
      </c>
      <c r="J81" s="48" t="s">
        <v>261</v>
      </c>
      <c r="K81" s="44" t="s">
        <v>293</v>
      </c>
      <c r="L81" s="44"/>
      <c r="M81" s="44" t="s">
        <v>166</v>
      </c>
      <c r="N81" s="49">
        <v>47</v>
      </c>
      <c r="O81" s="50">
        <v>100</v>
      </c>
      <c r="P81" s="48" t="s">
        <v>294</v>
      </c>
      <c r="Q81" s="51">
        <f>N81*O81</f>
        <v>4700</v>
      </c>
      <c r="R81" s="51">
        <v>4700</v>
      </c>
      <c r="S81" s="51">
        <v>0</v>
      </c>
      <c r="T81" s="51">
        <v>0</v>
      </c>
      <c r="U81" s="51">
        <v>0</v>
      </c>
      <c r="V81" s="51">
        <v>0</v>
      </c>
      <c r="W81" s="51">
        <v>0</v>
      </c>
      <c r="X81" s="51">
        <v>0</v>
      </c>
      <c r="Y81" s="51">
        <v>0</v>
      </c>
      <c r="Z81" s="51">
        <v>0</v>
      </c>
      <c r="AA81" s="51">
        <v>0</v>
      </c>
      <c r="AB81" s="51">
        <v>0</v>
      </c>
      <c r="AC81" s="51">
        <v>0</v>
      </c>
    </row>
    <row r="82" spans="1:29" s="26" customFormat="1" ht="26" x14ac:dyDescent="0.35">
      <c r="A82" s="44" t="s">
        <v>190</v>
      </c>
      <c r="B82" s="44" t="s">
        <v>289</v>
      </c>
      <c r="C82" s="44" t="s">
        <v>158</v>
      </c>
      <c r="D82" s="44" t="s">
        <v>336</v>
      </c>
      <c r="E82" s="44" t="s">
        <v>158</v>
      </c>
      <c r="F82" s="44" t="s">
        <v>160</v>
      </c>
      <c r="G82" s="44" t="s">
        <v>309</v>
      </c>
      <c r="H82" s="48" t="s">
        <v>310</v>
      </c>
      <c r="I82" s="44" t="s">
        <v>311</v>
      </c>
      <c r="J82" s="48" t="s">
        <v>312</v>
      </c>
      <c r="K82" s="44" t="s">
        <v>293</v>
      </c>
      <c r="L82" s="44"/>
      <c r="M82" s="44" t="s">
        <v>166</v>
      </c>
      <c r="N82" s="49">
        <v>30</v>
      </c>
      <c r="O82" s="50">
        <v>100</v>
      </c>
      <c r="P82" s="48" t="s">
        <v>294</v>
      </c>
      <c r="Q82" s="51">
        <f>N82*O82</f>
        <v>3000</v>
      </c>
      <c r="R82" s="51">
        <f>Q82</f>
        <v>3000</v>
      </c>
      <c r="S82" s="51">
        <v>0</v>
      </c>
      <c r="T82" s="51">
        <v>0</v>
      </c>
      <c r="U82" s="51">
        <v>0</v>
      </c>
      <c r="V82" s="51">
        <v>0</v>
      </c>
      <c r="W82" s="51">
        <v>0</v>
      </c>
      <c r="X82" s="51">
        <v>0</v>
      </c>
      <c r="Y82" s="51">
        <v>0</v>
      </c>
      <c r="Z82" s="51">
        <v>0</v>
      </c>
      <c r="AA82" s="51">
        <v>0</v>
      </c>
      <c r="AB82" s="51">
        <v>0</v>
      </c>
      <c r="AC82" s="51">
        <v>0</v>
      </c>
    </row>
    <row r="83" spans="1:29" s="26" customFormat="1" ht="26" x14ac:dyDescent="0.35">
      <c r="A83" s="44" t="s">
        <v>190</v>
      </c>
      <c r="B83" s="44" t="s">
        <v>289</v>
      </c>
      <c r="C83" s="44" t="s">
        <v>158</v>
      </c>
      <c r="D83" s="44" t="s">
        <v>336</v>
      </c>
      <c r="E83" s="44" t="s">
        <v>158</v>
      </c>
      <c r="F83" s="44" t="s">
        <v>160</v>
      </c>
      <c r="G83" s="44" t="s">
        <v>313</v>
      </c>
      <c r="H83" s="48" t="s">
        <v>314</v>
      </c>
      <c r="I83" s="44"/>
      <c r="J83" s="48" t="s">
        <v>315</v>
      </c>
      <c r="K83" s="44" t="s">
        <v>316</v>
      </c>
      <c r="L83" s="44" t="s">
        <v>317</v>
      </c>
      <c r="M83" s="44" t="s">
        <v>194</v>
      </c>
      <c r="N83" s="49">
        <v>800</v>
      </c>
      <c r="O83" s="50">
        <v>1</v>
      </c>
      <c r="P83" s="48" t="s">
        <v>294</v>
      </c>
      <c r="Q83" s="51">
        <f>N83*O83</f>
        <v>800</v>
      </c>
      <c r="R83" s="51">
        <v>800</v>
      </c>
      <c r="S83" s="51">
        <v>0</v>
      </c>
      <c r="T83" s="51">
        <v>0</v>
      </c>
      <c r="U83" s="51">
        <v>0</v>
      </c>
      <c r="V83" s="51">
        <v>0</v>
      </c>
      <c r="W83" s="51">
        <v>0</v>
      </c>
      <c r="X83" s="51">
        <v>0</v>
      </c>
      <c r="Y83" s="51">
        <v>0</v>
      </c>
      <c r="Z83" s="51">
        <v>0</v>
      </c>
      <c r="AA83" s="51">
        <v>0</v>
      </c>
      <c r="AB83" s="51">
        <v>0</v>
      </c>
      <c r="AC83" s="51">
        <v>0</v>
      </c>
    </row>
    <row r="84" spans="1:29" s="26" customFormat="1" ht="28" customHeight="1" x14ac:dyDescent="0.35">
      <c r="A84" s="46" t="s">
        <v>187</v>
      </c>
      <c r="B84" s="46"/>
      <c r="C84" s="46"/>
      <c r="D84" s="46"/>
      <c r="E84" s="46"/>
      <c r="F84" s="46"/>
      <c r="G84" s="46"/>
      <c r="H84" s="46"/>
      <c r="I84" s="28"/>
      <c r="J84" s="29"/>
      <c r="K84" s="27"/>
      <c r="L84" s="27"/>
      <c r="M84" s="27"/>
      <c r="N84" s="30"/>
      <c r="O84" s="30"/>
      <c r="P84" s="31"/>
      <c r="Q84" s="32">
        <f>SUM(Q7:Q11)</f>
        <v>7510</v>
      </c>
      <c r="R84" s="32">
        <f>SUM(R7:R11)</f>
        <v>7510</v>
      </c>
      <c r="S84" s="32">
        <f>SUM(S7:S11)</f>
        <v>0</v>
      </c>
      <c r="T84" s="32">
        <f>SUM(T7:T11)</f>
        <v>0</v>
      </c>
      <c r="U84" s="32">
        <f>SUM(U7:U11)</f>
        <v>0</v>
      </c>
      <c r="V84" s="32">
        <f>SUM(V7:V11)</f>
        <v>0</v>
      </c>
      <c r="W84" s="32">
        <f>SUM(W7:W11)</f>
        <v>0</v>
      </c>
      <c r="X84" s="32">
        <f>SUM(X7:X11)</f>
        <v>0</v>
      </c>
      <c r="Y84" s="32">
        <f>SUM(Y7:Y11)</f>
        <v>0</v>
      </c>
      <c r="Z84" s="32">
        <f>SUM(Z7:Z11)</f>
        <v>0</v>
      </c>
      <c r="AA84" s="32">
        <f>SUM(AA7:AA11)</f>
        <v>0</v>
      </c>
      <c r="AB84" s="32">
        <f>SUM(AB7:AB11)</f>
        <v>0</v>
      </c>
      <c r="AC84" s="32">
        <f>SUM(AC7:AC11)</f>
        <v>0</v>
      </c>
    </row>
    <row r="85" spans="1:29" s="26" customFormat="1" ht="28" customHeight="1" x14ac:dyDescent="0.35">
      <c r="A85" s="5"/>
      <c r="B85" s="5"/>
      <c r="C85" s="5"/>
      <c r="D85" s="5"/>
      <c r="E85" s="5"/>
      <c r="F85" s="5"/>
      <c r="G85" s="5"/>
      <c r="H85" s="5"/>
      <c r="I85" s="5"/>
      <c r="J85" s="33"/>
      <c r="K85" s="34"/>
      <c r="L85" s="34"/>
      <c r="M85" s="34"/>
      <c r="N85" s="35"/>
      <c r="O85" s="36"/>
      <c r="P85" s="33"/>
      <c r="Q85" s="37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</row>
    <row r="86" spans="1:29" s="26" customFormat="1" ht="28" customHeight="1" x14ac:dyDescent="0.35">
      <c r="A86" s="5"/>
      <c r="B86" s="5"/>
      <c r="C86" s="5"/>
      <c r="D86" s="5"/>
      <c r="E86" s="5"/>
      <c r="F86" s="5"/>
      <c r="G86" s="5"/>
      <c r="H86" s="5"/>
      <c r="I86" s="5"/>
      <c r="J86" s="33"/>
      <c r="K86" s="5"/>
      <c r="L86" s="5"/>
      <c r="M86" s="5"/>
      <c r="N86" s="36"/>
      <c r="O86" s="36"/>
      <c r="P86" s="33"/>
      <c r="Q86" s="37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</row>
    <row r="87" spans="1:29" s="26" customFormat="1" ht="19.5" customHeight="1" x14ac:dyDescent="0.35">
      <c r="A87" s="47" t="s">
        <v>188</v>
      </c>
      <c r="B87" s="47"/>
      <c r="C87" s="47"/>
      <c r="D87" s="47"/>
      <c r="E87" s="47"/>
      <c r="F87" s="47"/>
      <c r="G87" s="47"/>
      <c r="H87" s="5"/>
      <c r="I87" s="5"/>
      <c r="J87" s="33"/>
      <c r="K87" s="5"/>
      <c r="L87" s="5"/>
      <c r="M87" s="5"/>
      <c r="N87" s="36"/>
      <c r="O87" s="36"/>
      <c r="P87" s="33"/>
      <c r="Q87" s="37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</row>
    <row r="88" spans="1:29" s="26" customFormat="1" ht="28" customHeight="1" x14ac:dyDescent="0.35">
      <c r="A88" s="20"/>
      <c r="B88" s="5"/>
      <c r="C88" s="5"/>
      <c r="D88" s="5"/>
      <c r="E88" s="5"/>
      <c r="F88" s="5"/>
      <c r="G88" s="5"/>
      <c r="H88" s="5"/>
      <c r="I88" s="5"/>
      <c r="J88" s="33"/>
      <c r="K88" s="5"/>
      <c r="L88" s="5"/>
      <c r="M88" s="5"/>
      <c r="N88" s="36"/>
      <c r="O88" s="36"/>
      <c r="P88" s="33"/>
      <c r="Q88" s="37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</row>
    <row r="89" spans="1:29" s="26" customFormat="1" ht="28" customHeight="1" x14ac:dyDescent="0.35">
      <c r="A89" s="5"/>
      <c r="B89" s="5"/>
      <c r="C89" s="5"/>
      <c r="D89" s="5"/>
      <c r="E89" s="5"/>
      <c r="F89" s="5"/>
      <c r="G89" s="5"/>
      <c r="H89" s="5"/>
      <c r="I89" s="5"/>
      <c r="J89" s="33"/>
      <c r="K89" s="5"/>
      <c r="L89" s="5"/>
      <c r="M89" s="5"/>
      <c r="N89" s="36"/>
      <c r="O89" s="36"/>
      <c r="P89" s="33"/>
      <c r="Q89" s="37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</row>
    <row r="90" spans="1:29" s="26" customFormat="1" ht="28" customHeight="1" x14ac:dyDescent="0.35">
      <c r="A90" s="5"/>
      <c r="B90" s="5"/>
      <c r="C90" s="5"/>
      <c r="D90" s="5"/>
      <c r="E90" s="5"/>
      <c r="F90" s="5"/>
      <c r="G90" s="5"/>
      <c r="H90" s="5"/>
      <c r="I90" s="5"/>
      <c r="J90" s="33"/>
      <c r="K90" s="5"/>
      <c r="L90" s="5"/>
      <c r="M90" s="5"/>
      <c r="N90" s="36"/>
      <c r="O90" s="36"/>
      <c r="P90" s="33"/>
      <c r="Q90" s="37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</row>
    <row r="91" spans="1:29" s="26" customFormat="1" ht="28" customHeight="1" x14ac:dyDescent="0.35">
      <c r="A91" s="5"/>
      <c r="B91" s="5"/>
      <c r="C91" s="5"/>
      <c r="D91" s="5"/>
      <c r="E91" s="5"/>
      <c r="F91" s="5"/>
      <c r="G91" s="5"/>
      <c r="H91" s="5"/>
      <c r="I91" s="5"/>
      <c r="J91" s="33"/>
      <c r="K91" s="5"/>
      <c r="L91" s="5"/>
      <c r="M91" s="5"/>
      <c r="N91" s="36"/>
      <c r="O91" s="36"/>
      <c r="P91" s="33"/>
      <c r="Q91" s="37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</row>
    <row r="92" spans="1:29" s="26" customFormat="1" ht="28" customHeight="1" x14ac:dyDescent="0.35">
      <c r="A92" s="5"/>
      <c r="B92" s="5"/>
      <c r="C92" s="5"/>
      <c r="D92" s="5"/>
      <c r="E92" s="5"/>
      <c r="F92" s="5"/>
      <c r="G92" s="5"/>
      <c r="H92" s="5"/>
      <c r="I92" s="5"/>
      <c r="J92" s="33"/>
      <c r="K92" s="5"/>
      <c r="L92" s="5"/>
      <c r="M92" s="5"/>
      <c r="N92" s="36"/>
      <c r="O92" s="36"/>
      <c r="P92" s="33"/>
      <c r="Q92" s="37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</row>
    <row r="93" spans="1:29" s="26" customFormat="1" ht="28" customHeight="1" x14ac:dyDescent="0.35">
      <c r="A93" s="5"/>
      <c r="B93" s="5"/>
      <c r="C93" s="5"/>
      <c r="D93" s="5"/>
      <c r="E93" s="5"/>
      <c r="F93" s="5"/>
      <c r="G93" s="5"/>
      <c r="H93" s="5"/>
      <c r="I93" s="5"/>
      <c r="J93" s="33"/>
      <c r="K93" s="5"/>
      <c r="L93" s="5"/>
      <c r="M93" s="5"/>
      <c r="N93" s="36"/>
      <c r="O93" s="36"/>
      <c r="P93" s="33"/>
      <c r="Q93" s="37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</row>
    <row r="94" spans="1:29" s="26" customFormat="1" ht="28" customHeight="1" x14ac:dyDescent="0.35">
      <c r="A94" s="5"/>
      <c r="B94" s="5"/>
      <c r="C94" s="5"/>
      <c r="D94" s="5"/>
      <c r="E94" s="5"/>
      <c r="F94" s="5"/>
      <c r="G94" s="5"/>
      <c r="H94" s="5"/>
      <c r="I94" s="5"/>
      <c r="J94" s="33"/>
      <c r="K94" s="5"/>
      <c r="L94" s="5"/>
      <c r="M94" s="5"/>
      <c r="N94" s="36"/>
      <c r="O94" s="36"/>
      <c r="P94" s="33"/>
      <c r="Q94" s="37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</row>
    <row r="95" spans="1:29" s="26" customFormat="1" ht="28" customHeight="1" x14ac:dyDescent="0.35">
      <c r="A95" s="5"/>
      <c r="B95" s="5"/>
      <c r="C95" s="5"/>
      <c r="D95" s="5"/>
      <c r="E95" s="5"/>
      <c r="F95" s="5"/>
      <c r="G95" s="5"/>
      <c r="H95" s="5"/>
      <c r="I95" s="5"/>
      <c r="J95" s="33"/>
      <c r="K95" s="5"/>
      <c r="L95" s="5"/>
      <c r="M95" s="5"/>
      <c r="N95" s="36"/>
      <c r="O95" s="36"/>
      <c r="P95" s="33"/>
      <c r="Q95" s="37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</row>
    <row r="96" spans="1:29" s="26" customFormat="1" ht="28" customHeight="1" x14ac:dyDescent="0.35">
      <c r="A96" s="5"/>
      <c r="B96" s="5"/>
      <c r="C96" s="5"/>
      <c r="D96" s="5"/>
      <c r="E96" s="5"/>
      <c r="F96" s="5"/>
      <c r="G96" s="5"/>
      <c r="H96" s="5"/>
      <c r="I96" s="5"/>
      <c r="J96" s="33"/>
      <c r="K96" s="5"/>
      <c r="L96" s="5"/>
      <c r="M96" s="5"/>
      <c r="N96" s="36"/>
      <c r="O96" s="36"/>
      <c r="P96" s="33"/>
      <c r="Q96" s="37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</row>
    <row r="97" spans="1:29" s="26" customFormat="1" ht="28" customHeight="1" x14ac:dyDescent="0.35">
      <c r="A97" s="5"/>
      <c r="B97" s="5"/>
      <c r="C97" s="5"/>
      <c r="D97" s="5"/>
      <c r="E97" s="5"/>
      <c r="F97" s="5"/>
      <c r="G97" s="5"/>
      <c r="H97" s="5"/>
      <c r="I97" s="5"/>
      <c r="J97" s="33"/>
      <c r="K97" s="5"/>
      <c r="L97" s="5"/>
      <c r="M97" s="5"/>
      <c r="N97" s="36"/>
      <c r="O97" s="36"/>
      <c r="P97" s="33"/>
      <c r="Q97" s="37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</row>
    <row r="98" spans="1:29" s="26" customFormat="1" ht="28" customHeight="1" x14ac:dyDescent="0.35">
      <c r="A98" s="5"/>
      <c r="B98" s="5"/>
      <c r="C98" s="5"/>
      <c r="D98" s="5"/>
      <c r="E98" s="5"/>
      <c r="F98" s="5"/>
      <c r="G98" s="5"/>
      <c r="H98" s="5"/>
      <c r="I98" s="5"/>
      <c r="J98" s="33"/>
      <c r="K98" s="5"/>
      <c r="L98" s="5"/>
      <c r="M98" s="5"/>
      <c r="N98" s="36"/>
      <c r="O98" s="36"/>
      <c r="P98" s="33"/>
      <c r="Q98" s="37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</row>
    <row r="99" spans="1:29" s="26" customFormat="1" ht="28" customHeight="1" x14ac:dyDescent="0.35">
      <c r="A99" s="5"/>
      <c r="B99" s="5"/>
      <c r="C99" s="5"/>
      <c r="D99" s="5"/>
      <c r="E99" s="5"/>
      <c r="F99" s="5"/>
      <c r="G99" s="5"/>
      <c r="H99" s="5"/>
      <c r="I99" s="5"/>
      <c r="J99" s="33"/>
      <c r="K99" s="5"/>
      <c r="L99" s="5"/>
      <c r="M99" s="5"/>
      <c r="N99" s="36"/>
      <c r="O99" s="36"/>
      <c r="P99" s="33"/>
      <c r="Q99" s="37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</row>
    <row r="100" spans="1:29" s="26" customFormat="1" ht="15" customHeight="1" x14ac:dyDescent="0.35">
      <c r="A100" s="5"/>
      <c r="B100" s="5"/>
      <c r="C100" s="5"/>
      <c r="D100" s="5"/>
      <c r="E100" s="5"/>
      <c r="F100" s="5"/>
      <c r="G100" s="5"/>
      <c r="H100" s="5"/>
      <c r="I100" s="5"/>
      <c r="J100" s="33"/>
      <c r="K100" s="5"/>
      <c r="L100" s="5"/>
      <c r="M100" s="5"/>
      <c r="N100" s="36"/>
      <c r="O100" s="36"/>
      <c r="P100" s="33"/>
      <c r="Q100" s="37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</row>
    <row r="101" spans="1:29" s="26" customFormat="1" ht="28" customHeight="1" x14ac:dyDescent="0.35">
      <c r="A101" s="5"/>
      <c r="B101" s="5"/>
      <c r="C101" s="5"/>
      <c r="D101" s="5"/>
      <c r="E101" s="5"/>
      <c r="F101" s="5"/>
      <c r="G101" s="5"/>
      <c r="H101" s="5"/>
      <c r="I101" s="5"/>
      <c r="J101" s="33"/>
      <c r="K101" s="5"/>
      <c r="L101" s="5"/>
      <c r="M101" s="5"/>
      <c r="N101" s="36"/>
      <c r="O101" s="36"/>
      <c r="P101" s="33"/>
      <c r="Q101" s="38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</row>
    <row r="102" spans="1:29" s="26" customFormat="1" ht="18.75" customHeight="1" x14ac:dyDescent="0.35">
      <c r="A102" s="5"/>
      <c r="B102" s="5"/>
      <c r="C102" s="5"/>
      <c r="D102" s="5"/>
      <c r="E102" s="5"/>
      <c r="F102" s="5"/>
      <c r="G102" s="5"/>
      <c r="H102" s="5"/>
      <c r="I102" s="5"/>
      <c r="J102" s="33"/>
      <c r="K102" s="5"/>
      <c r="L102" s="5"/>
      <c r="M102" s="5"/>
      <c r="N102" s="36"/>
      <c r="O102" s="36"/>
      <c r="P102" s="33"/>
      <c r="Q102" s="38"/>
      <c r="R102" s="39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</row>
    <row r="103" spans="1:29" s="26" customFormat="1" ht="28" customHeight="1" x14ac:dyDescent="0.35">
      <c r="A103" s="5"/>
      <c r="B103" s="5"/>
      <c r="C103" s="5"/>
      <c r="D103" s="5"/>
      <c r="E103" s="5"/>
      <c r="F103" s="5"/>
      <c r="G103" s="5"/>
      <c r="H103" s="5"/>
      <c r="I103" s="5"/>
      <c r="J103" s="33"/>
      <c r="K103" s="5"/>
      <c r="L103" s="5"/>
      <c r="M103" s="5"/>
      <c r="N103" s="36"/>
      <c r="O103" s="36"/>
      <c r="P103" s="33"/>
      <c r="Q103" s="3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</row>
    <row r="104" spans="1:29" s="26" customFormat="1" ht="28" customHeight="1" x14ac:dyDescent="0.35">
      <c r="A104" s="5"/>
      <c r="B104" s="5"/>
      <c r="C104" s="5"/>
      <c r="D104" s="5"/>
      <c r="E104" s="5"/>
      <c r="F104" s="5"/>
      <c r="G104" s="5"/>
      <c r="H104" s="5"/>
      <c r="I104" s="5"/>
      <c r="J104" s="33"/>
      <c r="K104" s="5"/>
      <c r="L104" s="5"/>
      <c r="M104" s="5"/>
      <c r="N104" s="36"/>
      <c r="O104" s="36"/>
      <c r="P104" s="33"/>
      <c r="Q104" s="40"/>
      <c r="R104" s="39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</row>
    <row r="105" spans="1:29" s="26" customFormat="1" ht="28" customHeight="1" x14ac:dyDescent="0.35">
      <c r="A105" s="5"/>
      <c r="B105" s="5"/>
      <c r="C105" s="5"/>
      <c r="D105" s="5"/>
      <c r="E105" s="5"/>
      <c r="F105" s="5"/>
      <c r="G105" s="5"/>
      <c r="H105" s="5"/>
      <c r="I105" s="5"/>
      <c r="J105" s="33"/>
      <c r="K105" s="5"/>
      <c r="L105" s="5"/>
      <c r="M105" s="5"/>
      <c r="N105" s="36"/>
      <c r="O105" s="36"/>
      <c r="P105" s="33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</row>
    <row r="106" spans="1:29" s="42" customFormat="1" ht="28" customHeight="1" x14ac:dyDescent="0.35">
      <c r="A106" s="5"/>
      <c r="B106" s="5"/>
      <c r="C106" s="5"/>
      <c r="D106" s="5"/>
      <c r="E106" s="5"/>
      <c r="F106" s="41"/>
      <c r="G106" s="5"/>
      <c r="H106" s="5"/>
      <c r="I106" s="5"/>
      <c r="J106" s="33"/>
      <c r="K106" s="5"/>
      <c r="L106" s="5"/>
      <c r="M106" s="5"/>
      <c r="N106" s="36"/>
      <c r="O106" s="36"/>
      <c r="P106" s="33"/>
      <c r="Q106" s="37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</row>
    <row r="107" spans="1:29" ht="28.5" customHeight="1" x14ac:dyDescent="0.35">
      <c r="F107" s="41"/>
      <c r="Q107" s="38"/>
    </row>
    <row r="108" spans="1:29" x14ac:dyDescent="0.35">
      <c r="Q108" s="37"/>
    </row>
    <row r="109" spans="1:29" x14ac:dyDescent="0.35">
      <c r="Q109" s="37"/>
    </row>
    <row r="110" spans="1:29" ht="25.5" customHeight="1" x14ac:dyDescent="0.35"/>
    <row r="112" spans="1:29" x14ac:dyDescent="0.35">
      <c r="R112" s="43">
        <v>270182</v>
      </c>
      <c r="S112" s="5">
        <v>100</v>
      </c>
      <c r="T112" s="5" t="s">
        <v>189</v>
      </c>
    </row>
    <row r="113" spans="18:20" x14ac:dyDescent="0.35">
      <c r="R113" s="39">
        <f>S113*R112/S112</f>
        <v>256672.9</v>
      </c>
      <c r="S113" s="5">
        <v>95</v>
      </c>
      <c r="T113" s="5" t="s">
        <v>189</v>
      </c>
    </row>
    <row r="115" spans="18:20" x14ac:dyDescent="0.35">
      <c r="S115" s="39"/>
    </row>
    <row r="116" spans="18:20" x14ac:dyDescent="0.35">
      <c r="R116" s="39">
        <f>R113-R102</f>
        <v>256672.9</v>
      </c>
    </row>
  </sheetData>
  <mergeCells count="3">
    <mergeCell ref="A4:AC4"/>
    <mergeCell ref="A84:H84"/>
    <mergeCell ref="A87:G87"/>
  </mergeCells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CLASIFICADOR</vt:lpstr>
      <vt:lpstr>ENERO</vt:lpstr>
      <vt:lpstr>ENERO!Títulos_a_imprimir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2022-05-04T21:42:43Z</dcterms:created>
  <dcterms:modified xsi:type="dcterms:W3CDTF">2022-05-13T19:59:46Z</dcterms:modified>
</cp:coreProperties>
</file>