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E:\PAAASINE\Modificados\Enero\"/>
    </mc:Choice>
  </mc:AlternateContent>
  <xr:revisionPtr revIDLastSave="0" documentId="13_ncr:1_{CC3FB573-5DD2-4087-B396-5862DFA30CE6}" xr6:coauthVersionLast="47" xr6:coauthVersionMax="47" xr10:uidLastSave="{00000000-0000-0000-0000-000000000000}"/>
  <bookViews>
    <workbookView xWindow="-120" yWindow="-120" windowWidth="29040" windowHeight="15840" xr2:uid="{62D0859A-B868-4188-B4FC-48AAC7CB0691}"/>
  </bookViews>
  <sheets>
    <sheet name="FORMATO" sheetId="1" r:id="rId1"/>
    <sheet name="INSTRUCCIONES" sheetId="3" r:id="rId2"/>
    <sheet name="Hoja1" sheetId="2" r:id="rId3"/>
  </sheets>
  <externalReferences>
    <externalReference r:id="rId4"/>
    <externalReference r:id="rId5"/>
    <externalReference r:id="rId6"/>
    <externalReference r:id="rId7"/>
  </externalReferences>
  <definedNames>
    <definedName name="_xlnm._FilterDatabase" localSheetId="0" hidden="1">FORMATO!$A$10:$AC$10</definedName>
    <definedName name="a" localSheetId="0">#REF!</definedName>
    <definedName name="a">#REF!</definedName>
    <definedName name="adquisicion">'[1]hoja oculta'!$C$2:$C$5</definedName>
    <definedName name="CEI">#REF!</definedName>
    <definedName name="h">'[2]catalogo articulos'!$A$2:$E$5451</definedName>
    <definedName name="hh">'[3]catalogo articulos'!$A$2:$E$5451</definedName>
    <definedName name="j">'[2]catalogo articulos'!$A$2:$E$5451</definedName>
    <definedName name="MATRIZ">'[4]catalogo articulos'!$A$2:$E$5451</definedName>
    <definedName name="PARTIDAS" localSheetId="0">#REF!</definedName>
    <definedName name="PARTIDAS">#REF!</definedName>
    <definedName name="SRPL">#REF!</definedName>
    <definedName name="_xlnm.Print_Titles" localSheetId="0">FORMATO!$10:$10</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C29" i="1" l="1"/>
  <c r="AB29" i="1"/>
  <c r="AA29" i="1"/>
  <c r="Z29" i="1"/>
  <c r="Y29" i="1"/>
  <c r="X29" i="1"/>
  <c r="W29" i="1"/>
  <c r="V29" i="1"/>
  <c r="U29" i="1"/>
  <c r="T29" i="1"/>
  <c r="S29" i="1"/>
  <c r="R28" i="1"/>
  <c r="Q28" i="1" s="1"/>
  <c r="R27" i="1"/>
  <c r="Q27" i="1"/>
  <c r="R26" i="1"/>
  <c r="Q26" i="1" s="1"/>
  <c r="R23" i="1"/>
  <c r="Q23" i="1" s="1"/>
  <c r="R25" i="1"/>
  <c r="Q25" i="1" s="1"/>
  <c r="R20" i="1"/>
  <c r="Q20" i="1" s="1"/>
  <c r="R19" i="1"/>
  <c r="Q19" i="1" s="1"/>
  <c r="R22" i="1"/>
  <c r="Q22" i="1" s="1"/>
  <c r="R21" i="1"/>
  <c r="Q21" i="1" s="1"/>
  <c r="R24" i="1"/>
  <c r="Q24" i="1" s="1"/>
  <c r="R18" i="1"/>
  <c r="Q18" i="1" s="1"/>
  <c r="R17" i="1"/>
  <c r="Q17" i="1" s="1"/>
  <c r="R16" i="1"/>
  <c r="Q16" i="1" s="1"/>
  <c r="R15" i="1"/>
  <c r="Q15" i="1" s="1"/>
  <c r="R14" i="1"/>
  <c r="Q14" i="1" s="1"/>
  <c r="R13" i="1"/>
  <c r="Q13" i="1" s="1"/>
  <c r="R12" i="1"/>
  <c r="Q12" i="1" s="1"/>
  <c r="R11" i="1"/>
  <c r="Q11" i="1" s="1"/>
  <c r="Q29" i="1" l="1"/>
  <c r="R29" i="1"/>
</calcChain>
</file>

<file path=xl/sharedStrings.xml><?xml version="1.0" encoding="utf-8"?>
<sst xmlns="http://schemas.openxmlformats.org/spreadsheetml/2006/main" count="268" uniqueCount="119">
  <si>
    <t>Dirección Ejecutiva de Administración</t>
  </si>
  <si>
    <t>Dirección de Recursos Materiales y Servicios</t>
  </si>
  <si>
    <t>Subdirección de Adquisiciones</t>
  </si>
  <si>
    <t>Órgano</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</si>
  <si>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</si>
  <si>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</si>
  <si>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</si>
  <si>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</si>
  <si>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</si>
  <si>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</si>
  <si>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</si>
  <si>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</si>
  <si>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</si>
  <si>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</si>
  <si>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</si>
  <si>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</si>
  <si>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</si>
  <si>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</si>
  <si>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</si>
  <si>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</si>
  <si>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</si>
  <si>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</si>
  <si>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</si>
  <si>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</si>
  <si>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</si>
  <si>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</si>
  <si>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</si>
  <si>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</si>
  <si>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</si>
  <si>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</si>
  <si>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</si>
  <si>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</si>
  <si>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TOTAL</t>
  </si>
  <si>
    <t>Programa Anual de Adquisiciones, Arrendamientos y Servicios del INE  2022(PAAASINE)</t>
  </si>
  <si>
    <t>INSTRUCCIONES</t>
  </si>
  <si>
    <t xml:space="preserve">En el formato Excel, deberán seleccionar la información correspondiente a su UR por estructura programática; desagregar las partidas por bien o servicio unitario y registrar por artículo la estimación relativa a la programación de las adquisiciones arrendamiento de bienes muebles y servicios (La suma de los artículos deberá ser igual al monto total por estructura programática). </t>
  </si>
  <si>
    <r>
      <rPr>
        <b/>
        <sz val="11"/>
        <color theme="1"/>
        <rFont val="Corbel"/>
        <family val="2"/>
      </rPr>
      <t>No podrán agregar más componentes a los establecidos en el formato:</t>
    </r>
    <r>
      <rPr>
        <sz val="11"/>
        <color theme="1"/>
        <rFont val="Corbel"/>
        <family val="2"/>
      </rPr>
      <t xml:space="preserve"> </t>
    </r>
    <r>
      <rPr>
        <b/>
        <sz val="11"/>
        <color rgb="FF611850"/>
        <rFont val="Corbel"/>
        <family val="2"/>
      </rPr>
      <t xml:space="preserve">1. Unidad Responsable, 2. Actividad Institucional, 3. Subprograma, 4. Programa, 5. Proyecto, 6. Partida, 7. Descripción de la partida, 8. CUC, 9. Descripción del artículo, 10. Contrato, 11. Tipo de contrato, 12. Unidad de medida, 13. Cantidad, 14. Precio unitario 15. Procedimiento de contratación, 16. Total y 17. Calendario de enero a diciembre. </t>
    </r>
  </si>
  <si>
    <t>Una vez capturada la información complementaria del PAAASINE, deberán enviar el archivo con la información a la Dirección de Recurso Materiales y Servicios en formato electrónico o a los correos erika.melgoza@ine.mx y alejandro.mateos@ine.mx</t>
  </si>
  <si>
    <t>FORMATO PAAASINE 2020</t>
  </si>
  <si>
    <t>Elemento</t>
  </si>
  <si>
    <t>Descripción</t>
  </si>
  <si>
    <r>
      <t>Ó</t>
    </r>
    <r>
      <rPr>
        <b/>
        <sz val="12"/>
        <color theme="1"/>
        <rFont val="Corbel"/>
        <family val="2"/>
      </rPr>
      <t xml:space="preserve">rgano </t>
    </r>
  </si>
  <si>
    <t>Centrales. - Oficinas Centtrales.</t>
  </si>
  <si>
    <t xml:space="preserve">Delegacionales.- Juntas Locales Ejecutivas y Juntas Distritales Ejecutivas  </t>
  </si>
  <si>
    <t>Estructura programatica</t>
  </si>
  <si>
    <t>Seleccionar de la lista de valores la estructura programática válida, donde ejerceran el gasto. (URP-URE-AI-PP-SP-PY-PARTIDA-DESCRPARTIDA)</t>
  </si>
  <si>
    <t>Artículo</t>
  </si>
  <si>
    <t>Describir el bien o servicio que se pretenda contratar, los cuales estan correlacionados en forma precisa con el Clasificador por Objeto y Tipo de Gasto.</t>
  </si>
  <si>
    <t>Los bienes y arrendamientos (Capítulo 2000 y 5000) son estandarizados en cuanto a los criterios técnicos y se pueden identificar en el Catálogo Uníco de Compra (CUC)</t>
  </si>
  <si>
    <r>
      <t>Clave (CUC)</t>
    </r>
    <r>
      <rPr>
        <b/>
        <sz val="11"/>
        <color theme="1"/>
        <rFont val="Corbel"/>
        <family val="2"/>
      </rPr>
      <t xml:space="preserve"> </t>
    </r>
  </si>
  <si>
    <t xml:space="preserve"> Los servicios (Capítulo 3000 y 4000) no son estandarizados por lo tanto no se encuentran en el CUC.</t>
  </si>
  <si>
    <t>Indicar (No. de contrato) la existencia de los contratos plurianuales vigentes y los contratos anticipados para el ejericicio fiscal que corresponda .</t>
  </si>
  <si>
    <t>Tipo de contrato</t>
  </si>
  <si>
    <t>El tipo de contrato es: plurianual cuando rebaza un ejercicio fiscaly anual cuando es un ejercicio fiscal.</t>
  </si>
  <si>
    <t>En caso de no tener contrato dejar en blanco</t>
  </si>
  <si>
    <t>Unidad de medida</t>
  </si>
  <si>
    <t>La unidad de medida esta correlacionada con el bien o arrendamiento a  contratar, dependiendo del artículo es la unidad de medida de acuerdo al CUC.</t>
  </si>
  <si>
    <t xml:space="preserve"> Para el capítulo 3000 y 4000 la unidad de medida es servicios.</t>
  </si>
  <si>
    <t>Determinar las cantidades de bienes y arrendamientos relativos al gasto de operación mínimas indispensables para cubrir la necesidad.</t>
  </si>
  <si>
    <t>En los servicios la cantidad siempre es uno.</t>
  </si>
  <si>
    <t>Precio unitario con IVA en moneda nacional ($)</t>
  </si>
  <si>
    <t>Verificar los resultados de las cotizaciones que conforman las investigaciones de mercado y las contrataciones realizadas en años pasados, ealizer un análisis de costos tomando en consideración las variables del tipo de cambio y el índice inflacionario conforme a la Circular No. INE/DEA/019/2019.</t>
  </si>
  <si>
    <t>Tambien pueden apoyarse en los precios de referencia para 2020 publicados en la pagina de la DEA.</t>
  </si>
  <si>
    <t>Procedimiento de contratación</t>
  </si>
  <si>
    <t>Optar por la modalidad de contratación que acredite la obtención de mejores condiciones disponibles en razón de precio, calidad, financiamiento, oportunidad y demás circunstancias pertinenetes para el Instituto:</t>
  </si>
  <si>
    <r>
      <t>·</t>
    </r>
    <r>
      <rPr>
        <sz val="7"/>
        <color theme="1"/>
        <rFont val="Times New Roman"/>
        <family val="1"/>
      </rPr>
      <t xml:space="preserve">         </t>
    </r>
    <r>
      <rPr>
        <b/>
        <sz val="11"/>
        <color theme="1"/>
        <rFont val="Corbel"/>
        <family val="2"/>
      </rPr>
      <t>Licitación pública.</t>
    </r>
  </si>
  <si>
    <r>
      <t>·</t>
    </r>
    <r>
      <rPr>
        <sz val="7"/>
        <color theme="1"/>
        <rFont val="Times New Roman"/>
        <family val="1"/>
      </rPr>
      <t xml:space="preserve">         </t>
    </r>
    <r>
      <rPr>
        <b/>
        <sz val="11"/>
        <color theme="1"/>
        <rFont val="Corbel"/>
        <family val="2"/>
      </rPr>
      <t>Invitación a cuando menos tres personas.</t>
    </r>
  </si>
  <si>
    <r>
      <t>·</t>
    </r>
    <r>
      <rPr>
        <sz val="7"/>
        <color theme="1"/>
        <rFont val="Times New Roman"/>
        <family val="1"/>
      </rPr>
      <t xml:space="preserve">         </t>
    </r>
    <r>
      <rPr>
        <b/>
        <sz val="11"/>
        <color theme="1"/>
        <rFont val="Corbel"/>
        <family val="2"/>
      </rPr>
      <t>Adjudicación Directa.</t>
    </r>
  </si>
  <si>
    <t>Calendario financiero en moneda nacional ($)</t>
  </si>
  <si>
    <t>Verificar la suma total de los recursos programados en su presupuesto aprobado para el ejercicio fiscal 2020 por me,s es decir de enero a diciembre en moneda nacional ($)</t>
  </si>
  <si>
    <t>Total = A la suma de enero a diciembre en moneda nacional ($).</t>
  </si>
  <si>
    <t>JUNTA LOCAL EJECUTIVA AGUASCALIENTES</t>
  </si>
  <si>
    <t>AG00</t>
  </si>
  <si>
    <t>M001</t>
  </si>
  <si>
    <t>R005</t>
  </si>
  <si>
    <t>B000OD01</t>
  </si>
  <si>
    <t>B000OD02</t>
  </si>
  <si>
    <t>001</t>
  </si>
  <si>
    <t>088</t>
  </si>
  <si>
    <t>SERVICIO TELEFONICO CONVENCIONAL</t>
  </si>
  <si>
    <t>SERVICIO TELEFONICO</t>
  </si>
  <si>
    <t>SERVICIO TEELEFONICO</t>
  </si>
  <si>
    <t>SERVICIO</t>
  </si>
  <si>
    <t>PLURIANUAL</t>
  </si>
  <si>
    <t>ADJUDICACION DIRECTA</t>
  </si>
  <si>
    <t>AG01</t>
  </si>
  <si>
    <t>B00MO02</t>
  </si>
  <si>
    <t>01 JUNTA DISTRITAL EJECUTIVA</t>
  </si>
  <si>
    <t>SERVICIO DE AGUA</t>
  </si>
  <si>
    <t>SERVICIO DE AGUA POTABLE Y ALCANTARILLADO</t>
  </si>
  <si>
    <t>02 JUNTA DISTRITAL EJECUTIVA</t>
  </si>
  <si>
    <t>AG02</t>
  </si>
  <si>
    <t>R003</t>
  </si>
  <si>
    <t>R002</t>
  </si>
  <si>
    <t>044</t>
  </si>
  <si>
    <t>043</t>
  </si>
  <si>
    <t>M150111</t>
  </si>
  <si>
    <t>L133011</t>
  </si>
  <si>
    <t>B00OD02</t>
  </si>
  <si>
    <t>KYOCERA TA-255 TK-477</t>
  </si>
  <si>
    <t>MONITOREO MAC 010252 ALARMA</t>
  </si>
  <si>
    <t>INSUMOS PARA ACTIVIDADES DE CONSEJEROS</t>
  </si>
  <si>
    <t>APOYO PARA ACTIVIDADES DE CONSEJEROS</t>
  </si>
  <si>
    <t>SERVICIO DE AGUA POTABLE</t>
  </si>
  <si>
    <t>PIEZA</t>
  </si>
  <si>
    <t>21401001-0127</t>
  </si>
  <si>
    <t>APOYO FINANCIERO A CONSEJEROS ELECTORALES LOCALES Y DISTRITALES EN PROCESO ELECTORA</t>
  </si>
  <si>
    <t>APOYO</t>
  </si>
  <si>
    <t>SERVICIOS DE VIGILANCIA</t>
  </si>
  <si>
    <t>MATERIALES Y ÚTILES PARA EL PROCESAMIENTO EN EQUIPOS Y BIENES INFORMÁTICOS</t>
  </si>
  <si>
    <t>03 JUNTA DISTRITAL EJECUTIVA</t>
  </si>
  <si>
    <t>AG03</t>
  </si>
  <si>
    <t>PAPEL BOND T/CARTA 500 hjs.</t>
  </si>
  <si>
    <t>PAPEL BOND T/OFICIO  C/500 hjs.</t>
  </si>
  <si>
    <t>SERVICIO DE AGUA DEL EDIFICIO QUE OCUPA LA 03 JDE</t>
  </si>
  <si>
    <t>MATERIALES Y UTILES DE OFICINA</t>
  </si>
  <si>
    <t>21100087-0013</t>
  </si>
  <si>
    <t>21100087-0021</t>
  </si>
  <si>
    <t>PAQUETE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</si>
</sst>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43" formatCode="_-* #,##0.00_-;\-* #,##0.00_-;_-* &quot;-&quot;??_-;_-@_-"/>
  </numFmts>
  <fonts count="28" x14ac:knownFonts="1">
    <font>
      <sz val="11"/>
      <color theme="1"/>
      <name val="Calibri"/>
      <family val="2"/>
      <scheme val="minor"/>
    </font>
    <font>
      <sz val="11"/>
      <color theme="1"/>
      <name val="Calibri"/>
      <family val="2"/>
      <scheme val="minor"/>
    </font>
    <font>
      <b/>
      <sz val="11"/>
      <color theme="0"/>
      <name val="Calibri"/>
      <family val="2"/>
      <scheme val="minor"/>
    </font>
    <font>
      <b/>
      <sz val="17"/>
      <color theme="1"/>
      <name val="Calibri"/>
      <family val="2"/>
      <scheme val="minor"/>
    </font>
    <font>
      <b/>
      <sz val="20"/>
      <color theme="1"/>
      <name val="Calibri"/>
      <family val="2"/>
      <scheme val="minor"/>
    </font>
    <font>
      <sz val="11"/>
      <color theme="1"/>
      <name val="Arial Narrow"/>
      <family val="2"/>
    </font>
    <font>
      <sz val="10"/>
      <name val="Arial"/>
      <family val="2"/>
    </font>
    <font>
      <sz val="10"/>
      <color theme="1"/>
      <name val="Calibri"/>
      <family val="2"/>
      <scheme val="minor"/>
    </font>
    <font>
      <sz val="10"/>
      <color indexed="8"/>
      <name val="Calibri"/>
      <family val="2"/>
      <scheme val="minor"/>
    </font>
    <font>
      <sz val="10"/>
      <name val="Calibri"/>
      <family val="2"/>
      <scheme val="minor"/>
    </font>
    <font>
      <sz val="11"/>
      <color rgb="FF000000"/>
      <name val="Calibri"/>
      <family val="2"/>
    </font>
    <font>
      <sz val="11"/>
      <name val="Arial"/>
      <family val="2"/>
    </font>
    <font>
      <b/>
      <sz val="11"/>
      <color theme="1"/>
      <name val="Calibri"/>
      <family val="2"/>
      <scheme val="minor"/>
    </font>
    <font>
      <b/>
      <sz val="13"/>
      <color theme="1"/>
      <name val="Calibri"/>
      <family val="2"/>
      <scheme val="minor"/>
    </font>
    <font>
      <b/>
      <sz val="11"/>
      <color theme="1"/>
      <name val="Corbel"/>
      <family val="2"/>
    </font>
    <font>
      <b/>
      <sz val="11"/>
      <color rgb="FF000000"/>
      <name val="Corbel"/>
      <family val="1"/>
    </font>
    <font>
      <b/>
      <sz val="11"/>
      <color rgb="FF000000"/>
      <name val="Corbel"/>
      <family val="2"/>
    </font>
    <font>
      <sz val="11"/>
      <color theme="1"/>
      <name val="Corbel"/>
      <family val="2"/>
    </font>
    <font>
      <b/>
      <sz val="11"/>
      <color rgb="FF611850"/>
      <name val="Corbel"/>
      <family val="2"/>
    </font>
    <font>
      <sz val="8"/>
      <color rgb="FF0066FF"/>
      <name val="Corbel"/>
      <family val="2"/>
    </font>
    <font>
      <b/>
      <sz val="11"/>
      <color rgb="FFFFFFFF"/>
      <name val="Corbel"/>
      <family val="2"/>
    </font>
    <font>
      <b/>
      <sz val="13"/>
      <color theme="1"/>
      <name val="Corbel"/>
      <family val="2"/>
    </font>
    <font>
      <b/>
      <sz val="12"/>
      <color theme="1"/>
      <name val="Calibri"/>
      <family val="2"/>
      <scheme val="minor"/>
    </font>
    <font>
      <b/>
      <sz val="12"/>
      <color theme="1"/>
      <name val="Corbel"/>
      <family val="2"/>
    </font>
    <font>
      <b/>
      <i/>
      <sz val="13"/>
      <color theme="1"/>
      <name val="Corbel"/>
      <family val="2"/>
    </font>
    <font>
      <sz val="11"/>
      <color theme="1"/>
      <name val="Symbol"/>
      <family val="1"/>
      <charset val="2"/>
    </font>
    <font>
      <sz val="7"/>
      <color theme="1"/>
      <name val="Times New Roman"/>
      <family val="1"/>
    </font>
    <font>
      <sz val="11"/>
      <color rgb="FF000000"/>
      <name val="Calibri"/>
      <family val="2"/>
      <scheme val="minor"/>
    </font>
  </fonts>
  <fills count="4">
    <fill>
      <patternFill patternType="none"/>
    </fill>
    <fill>
      <patternFill patternType="gray125"/>
    </fill>
    <fill>
      <patternFill patternType="solid">
        <fgColor rgb="FF800080"/>
        <bgColor indexed="64"/>
      </patternFill>
    </fill>
    <fill>
      <patternFill patternType="solid">
        <fgColor rgb="FF61185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rgb="FFA6A6A6"/>
      </left>
      <right style="medium">
        <color rgb="FFA6A6A6"/>
      </right>
      <top style="medium">
        <color rgb="FFA6A6A6"/>
      </top>
      <bottom/>
      <diagonal/>
    </border>
    <border>
      <left/>
      <right style="medium">
        <color rgb="FFA6A6A6"/>
      </right>
      <top style="medium">
        <color rgb="FFA6A6A6"/>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s>
  <cellStyleXfs count="8">
    <xf numFmtId="0" fontId="0" fillId="0" borderId="0"/>
    <xf numFmtId="0" fontId="1" fillId="0" borderId="0"/>
    <xf numFmtId="0" fontId="1" fillId="0" borderId="0"/>
    <xf numFmtId="0" fontId="5" fillId="0" borderId="0"/>
    <xf numFmtId="43" fontId="6" fillId="0" borderId="0" applyNumberFormat="0" applyFill="0" applyBorder="0" applyAlignment="0" applyProtection="0"/>
    <xf numFmtId="0" fontId="10" fillId="0" borderId="0"/>
    <xf numFmtId="0" fontId="6" fillId="0" borderId="0"/>
    <xf numFmtId="44" fontId="1" fillId="0" borderId="0" applyFont="0" applyFill="0" applyBorder="0" applyAlignment="0" applyProtection="0"/>
  </cellStyleXfs>
  <cellXfs count="76">
    <xf numFmtId="0" fontId="0" fillId="0" borderId="0" xfId="0"/>
    <xf numFmtId="0" fontId="1" fillId="0" borderId="0" xfId="1"/>
    <xf numFmtId="3" fontId="3" fillId="0" borderId="0" xfId="2" applyNumberFormat="1" applyFont="1" applyAlignment="1">
      <alignment horizontal="right" vertical="center"/>
    </xf>
    <xf numFmtId="0" fontId="4" fillId="0" borderId="0" xfId="2" applyFont="1" applyAlignment="1">
      <alignment horizontal="center"/>
    </xf>
    <xf numFmtId="0" fontId="2" fillId="2" borderId="1" xfId="3" applyFont="1" applyFill="1" applyBorder="1" applyAlignment="1">
      <alignment horizontal="center" vertical="center" wrapText="1"/>
    </xf>
    <xf numFmtId="1" fontId="2" fillId="2" borderId="1" xfId="3" applyNumberFormat="1" applyFont="1" applyFill="1" applyBorder="1" applyAlignment="1">
      <alignment horizontal="center" vertical="center" wrapText="1"/>
    </xf>
    <xf numFmtId="1" fontId="2" fillId="2" borderId="1" xfId="3" applyNumberFormat="1" applyFont="1" applyFill="1" applyBorder="1" applyAlignment="1">
      <alignment horizontal="left" vertical="center" wrapText="1"/>
    </xf>
    <xf numFmtId="3" fontId="2" fillId="2" borderId="1" xfId="3" applyNumberFormat="1" applyFont="1" applyFill="1" applyBorder="1" applyAlignment="1">
      <alignment horizontal="center" vertical="center" wrapText="1"/>
    </xf>
    <xf numFmtId="3" fontId="2" fillId="2" borderId="1" xfId="4" applyNumberFormat="1" applyFont="1" applyFill="1" applyBorder="1" applyAlignment="1">
      <alignment horizontal="center" vertical="center" wrapText="1"/>
    </xf>
    <xf numFmtId="0" fontId="1" fillId="0" borderId="0" xfId="2" applyAlignment="1">
      <alignment horizontal="center" vertical="center" wrapText="1"/>
    </xf>
    <xf numFmtId="0" fontId="7" fillId="0" borderId="2" xfId="2" applyFont="1" applyBorder="1" applyAlignment="1">
      <alignment horizontal="center" vertical="center" wrapText="1"/>
    </xf>
    <xf numFmtId="0" fontId="8" fillId="0" borderId="1" xfId="2" applyFont="1" applyBorder="1" applyAlignment="1">
      <alignment horizontal="center" vertical="center" wrapText="1"/>
    </xf>
    <xf numFmtId="1" fontId="9" fillId="0" borderId="1" xfId="3" applyNumberFormat="1" applyFont="1" applyBorder="1" applyAlignment="1">
      <alignment horizontal="left" vertical="center" wrapText="1"/>
    </xf>
    <xf numFmtId="1" fontId="8" fillId="0" borderId="1" xfId="2" applyNumberFormat="1" applyFont="1" applyBorder="1" applyAlignment="1">
      <alignment vertical="center" wrapText="1"/>
    </xf>
    <xf numFmtId="3" fontId="8" fillId="0" borderId="1" xfId="2" applyNumberFormat="1" applyFont="1" applyBorder="1" applyAlignment="1">
      <alignment vertical="center" wrapText="1"/>
    </xf>
    <xf numFmtId="1" fontId="9" fillId="0" borderId="1" xfId="3" applyNumberFormat="1" applyFont="1" applyBorder="1" applyAlignment="1">
      <alignment horizontal="center" vertical="center" wrapText="1"/>
    </xf>
    <xf numFmtId="3" fontId="9" fillId="0" borderId="1" xfId="3" applyNumberFormat="1" applyFont="1" applyBorder="1" applyAlignment="1">
      <alignment horizontal="right" vertical="center" wrapText="1"/>
    </xf>
    <xf numFmtId="0" fontId="9" fillId="0" borderId="0" xfId="2" applyFont="1" applyAlignment="1">
      <alignment horizontal="center" vertical="center" wrapText="1"/>
    </xf>
    <xf numFmtId="0" fontId="11" fillId="0" borderId="0" xfId="6" applyFont="1"/>
    <xf numFmtId="0" fontId="11" fillId="0" borderId="0" xfId="6" applyFont="1" applyAlignment="1">
      <alignment horizontal="left" wrapText="1"/>
    </xf>
    <xf numFmtId="0" fontId="11" fillId="0" borderId="0" xfId="6" applyFont="1" applyAlignment="1">
      <alignment horizontal="center"/>
    </xf>
    <xf numFmtId="0" fontId="11" fillId="0" borderId="0" xfId="6" applyFont="1" applyAlignment="1">
      <alignment horizontal="right"/>
    </xf>
    <xf numFmtId="0" fontId="1" fillId="0" borderId="0" xfId="2"/>
    <xf numFmtId="1" fontId="1" fillId="0" borderId="0" xfId="2" applyNumberFormat="1" applyAlignment="1">
      <alignment horizontal="center"/>
    </xf>
    <xf numFmtId="0" fontId="1" fillId="0" borderId="0" xfId="2" applyAlignment="1">
      <alignment horizontal="left" wrapText="1"/>
    </xf>
    <xf numFmtId="0" fontId="1" fillId="0" borderId="0" xfId="2" applyAlignment="1">
      <alignment horizontal="center"/>
    </xf>
    <xf numFmtId="0" fontId="1" fillId="0" borderId="0" xfId="2" applyAlignment="1">
      <alignment horizontal="right"/>
    </xf>
    <xf numFmtId="0" fontId="1" fillId="0" borderId="0" xfId="2" applyAlignment="1">
      <alignment horizontal="left"/>
    </xf>
    <xf numFmtId="3" fontId="9" fillId="0" borderId="0" xfId="2" applyNumberFormat="1" applyFont="1" applyAlignment="1">
      <alignment horizontal="center" vertical="center" wrapText="1"/>
    </xf>
    <xf numFmtId="1" fontId="2" fillId="2" borderId="6" xfId="3" applyNumberFormat="1" applyFont="1" applyFill="1" applyBorder="1" applyAlignment="1">
      <alignment horizontal="center" vertical="center" wrapText="1"/>
    </xf>
    <xf numFmtId="0" fontId="7" fillId="0" borderId="1" xfId="2" applyFont="1" applyBorder="1" applyAlignment="1">
      <alignment horizontal="center" vertical="center" wrapText="1"/>
    </xf>
    <xf numFmtId="0" fontId="12" fillId="0" borderId="0" xfId="0" applyFont="1" applyAlignment="1">
      <alignment horizontal="center" vertical="center" wrapText="1"/>
    </xf>
    <xf numFmtId="0" fontId="0" fillId="0" borderId="0" xfId="0" applyAlignment="1">
      <alignment wrapText="1"/>
    </xf>
    <xf numFmtId="0" fontId="19" fillId="0" borderId="0" xfId="0" applyFont="1" applyAlignment="1">
      <alignment horizontal="justify" vertical="center"/>
    </xf>
    <xf numFmtId="0" fontId="20" fillId="3" borderId="7" xfId="0" applyFont="1" applyFill="1" applyBorder="1" applyAlignment="1">
      <alignment horizontal="center" vertical="center" wrapText="1"/>
    </xf>
    <xf numFmtId="0" fontId="20" fillId="3" borderId="8" xfId="0" applyFont="1" applyFill="1" applyBorder="1" applyAlignment="1">
      <alignment horizontal="center" vertical="center" wrapText="1"/>
    </xf>
    <xf numFmtId="0" fontId="14" fillId="0" borderId="1" xfId="0" applyFont="1" applyBorder="1" applyAlignment="1">
      <alignment vertical="center" wrapText="1"/>
    </xf>
    <xf numFmtId="0" fontId="21" fillId="0" borderId="1" xfId="0" applyFont="1" applyBorder="1" applyAlignment="1">
      <alignment horizontal="center" vertical="center" wrapText="1"/>
    </xf>
    <xf numFmtId="0" fontId="23" fillId="0" borderId="1" xfId="0" applyFont="1" applyBorder="1" applyAlignment="1">
      <alignment horizontal="center" vertical="center" wrapText="1"/>
    </xf>
    <xf numFmtId="0" fontId="14" fillId="0" borderId="1" xfId="0" applyFont="1" applyBorder="1" applyAlignment="1">
      <alignment horizontal="justify" vertical="center" wrapText="1"/>
    </xf>
    <xf numFmtId="0" fontId="24" fillId="0" borderId="1" xfId="0" applyFont="1" applyBorder="1" applyAlignment="1">
      <alignment horizontal="center" vertical="center" wrapText="1"/>
    </xf>
    <xf numFmtId="0" fontId="25" fillId="0" borderId="1" xfId="0" applyFont="1" applyBorder="1" applyAlignment="1">
      <alignment horizontal="justify" vertical="center" wrapText="1"/>
    </xf>
    <xf numFmtId="49" fontId="8" fillId="0" borderId="1" xfId="2" quotePrefix="1" applyNumberFormat="1" applyFont="1" applyBorder="1" applyAlignment="1">
      <alignment horizontal="center" vertical="center" wrapText="1"/>
    </xf>
    <xf numFmtId="44" fontId="0" fillId="0" borderId="1" xfId="7" applyFont="1" applyFill="1" applyBorder="1"/>
    <xf numFmtId="44" fontId="2" fillId="2" borderId="6" xfId="7" applyFont="1" applyFill="1" applyBorder="1" applyAlignment="1">
      <alignment horizontal="center" vertical="center" wrapText="1"/>
    </xf>
    <xf numFmtId="44" fontId="8" fillId="0" borderId="1" xfId="7" applyFont="1" applyBorder="1" applyAlignment="1">
      <alignment vertical="center" wrapText="1"/>
    </xf>
    <xf numFmtId="0" fontId="0" fillId="0" borderId="1" xfId="0" applyBorder="1" applyAlignment="1">
      <alignment horizontal="center" vertical="center"/>
    </xf>
    <xf numFmtId="3" fontId="9" fillId="0" borderId="1" xfId="3" applyNumberFormat="1" applyFont="1" applyBorder="1" applyAlignment="1">
      <alignment horizontal="center" vertical="center" wrapText="1"/>
    </xf>
    <xf numFmtId="3" fontId="8" fillId="0" borderId="1" xfId="2" applyNumberFormat="1" applyFont="1" applyBorder="1" applyAlignment="1">
      <alignment horizontal="center" vertical="center" wrapText="1"/>
    </xf>
    <xf numFmtId="4" fontId="8" fillId="0" borderId="1" xfId="2" applyNumberFormat="1" applyFont="1" applyBorder="1" applyAlignment="1">
      <alignment vertical="center" wrapText="1"/>
    </xf>
    <xf numFmtId="0" fontId="0" fillId="0" borderId="1" xfId="0" applyBorder="1" applyAlignment="1">
      <alignment horizontal="center" vertical="center" wrapText="1"/>
    </xf>
    <xf numFmtId="0" fontId="27" fillId="0" borderId="1" xfId="0" applyFont="1" applyBorder="1" applyAlignment="1">
      <alignment vertical="center" wrapText="1"/>
    </xf>
    <xf numFmtId="49" fontId="0" fillId="0" borderId="1" xfId="0" applyNumberFormat="1" applyBorder="1" applyAlignment="1">
      <alignment horizontal="center" vertical="center"/>
    </xf>
    <xf numFmtId="0" fontId="0" fillId="0" borderId="1" xfId="0" applyBorder="1"/>
    <xf numFmtId="0" fontId="0" fillId="0" borderId="1" xfId="0" applyBorder="1" applyAlignment="1">
      <alignment wrapText="1"/>
    </xf>
    <xf numFmtId="44" fontId="0" fillId="0" borderId="1" xfId="7" applyFont="1" applyBorder="1"/>
    <xf numFmtId="1" fontId="9" fillId="0" borderId="10" xfId="3" applyNumberFormat="1" applyFont="1" applyBorder="1" applyAlignment="1">
      <alignment horizontal="left" vertical="center" wrapText="1"/>
    </xf>
    <xf numFmtId="0" fontId="0" fillId="0" borderId="10" xfId="0" applyBorder="1" applyAlignment="1">
      <alignment horizontal="center" vertical="center"/>
    </xf>
    <xf numFmtId="0" fontId="0" fillId="0" borderId="1" xfId="0" applyFill="1" applyBorder="1" applyAlignment="1">
      <alignment horizontal="left" vertical="center" wrapText="1"/>
    </xf>
    <xf numFmtId="0" fontId="0" fillId="0" borderId="1" xfId="0" applyBorder="1" applyAlignment="1">
      <alignment horizontal="left" vertical="center"/>
    </xf>
    <xf numFmtId="0" fontId="0" fillId="0" borderId="1" xfId="0" applyBorder="1" applyAlignment="1">
      <alignment horizontal="left" vertical="center" wrapText="1"/>
    </xf>
    <xf numFmtId="0" fontId="0" fillId="0" borderId="1" xfId="0" applyFill="1" applyBorder="1" applyAlignment="1">
      <alignment horizontal="left" vertical="center"/>
    </xf>
    <xf numFmtId="0" fontId="4" fillId="0" borderId="0" xfId="2" applyFont="1" applyAlignment="1">
      <alignment horizontal="center"/>
    </xf>
    <xf numFmtId="1" fontId="2" fillId="2" borderId="3" xfId="3" applyNumberFormat="1" applyFont="1" applyFill="1" applyBorder="1" applyAlignment="1">
      <alignment horizontal="center" vertical="center" wrapText="1"/>
    </xf>
    <xf numFmtId="1" fontId="2" fillId="2" borderId="4" xfId="3" applyNumberFormat="1" applyFont="1" applyFill="1" applyBorder="1" applyAlignment="1">
      <alignment horizontal="center" vertical="center" wrapText="1"/>
    </xf>
    <xf numFmtId="1" fontId="2" fillId="2" borderId="5" xfId="3" applyNumberFormat="1" applyFont="1" applyFill="1" applyBorder="1" applyAlignment="1">
      <alignment horizontal="center" vertical="center" wrapText="1"/>
    </xf>
    <xf numFmtId="0" fontId="21" fillId="0" borderId="1" xfId="0" applyFont="1" applyBorder="1" applyAlignment="1">
      <alignment horizontal="center" vertical="center" wrapText="1"/>
    </xf>
    <xf numFmtId="0" fontId="23" fillId="0" borderId="1" xfId="0" applyFont="1" applyBorder="1" applyAlignment="1">
      <alignment horizontal="center" vertical="center" wrapText="1"/>
    </xf>
    <xf numFmtId="0" fontId="21" fillId="0" borderId="9" xfId="0" applyFont="1" applyBorder="1" applyAlignment="1">
      <alignment horizontal="center" vertical="center" wrapText="1"/>
    </xf>
    <xf numFmtId="0" fontId="21" fillId="0" borderId="6" xfId="0" applyFont="1" applyBorder="1" applyAlignment="1">
      <alignment horizontal="center" vertical="center" wrapText="1"/>
    </xf>
    <xf numFmtId="0" fontId="24" fillId="0" borderId="1" xfId="0" applyFont="1" applyBorder="1" applyAlignment="1">
      <alignment horizontal="center" vertical="center" wrapText="1"/>
    </xf>
    <xf numFmtId="0" fontId="22" fillId="0" borderId="1" xfId="0" applyFont="1" applyBorder="1" applyAlignment="1">
      <alignment horizontal="center" vertical="center" wrapText="1"/>
    </xf>
    <xf numFmtId="0" fontId="13" fillId="0" borderId="0" xfId="0" applyFont="1" applyAlignment="1">
      <alignment horizontal="center" vertical="center"/>
    </xf>
    <xf numFmtId="0" fontId="14" fillId="0" borderId="0" xfId="0" applyFont="1" applyAlignment="1">
      <alignment vertical="center" wrapText="1"/>
    </xf>
    <xf numFmtId="0" fontId="15" fillId="0" borderId="0" xfId="0" applyFont="1" applyAlignment="1">
      <alignment vertical="center" wrapText="1"/>
    </xf>
    <xf numFmtId="0" fontId="16" fillId="0" borderId="0" xfId="0" applyFont="1" applyAlignment="1">
      <alignment vertical="center" wrapText="1"/>
    </xf>
  </cellXfs>
  <cellStyles count="8">
    <cellStyle name="Millares 2" xfId="4" xr:uid="{46686665-A21F-477B-A601-F512FF256C20}"/>
    <cellStyle name="Moneda" xfId="7" builtinId="4"/>
    <cellStyle name="Normal" xfId="0" builtinId="0"/>
    <cellStyle name="Normal 2" xfId="5" xr:uid="{2ED08F7B-9939-4420-9466-BDDE366482DD}"/>
    <cellStyle name="Normal 2 2" xfId="2" xr:uid="{E15CAAB5-6CD9-480D-98A8-205AB1EB42F9}"/>
    <cellStyle name="Normal 4 2" xfId="6" xr:uid="{DA3C497A-CDF3-4C29-BAF5-551954104B78}"/>
    <cellStyle name="Normal 5" xfId="1" xr:uid="{3355237C-1F68-4192-864F-C9111EA4AB0F}"/>
    <cellStyle name="Normal 8" xfId="3" xr:uid="{26ADBEBF-CF2C-44F6-B111-DADB5179A2B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calcChain" Target="calcChain.xml"/><Relationship Id="rId5" Type="http://schemas.openxmlformats.org/officeDocument/2006/relationships/externalLink" Target="externalLinks/externalLink2.xml"/><Relationship Id="rId10" Type="http://schemas.openxmlformats.org/officeDocument/2006/relationships/sharedStrings" Target="sharedStrings.xml"/><Relationship Id="rId4" Type="http://schemas.openxmlformats.org/officeDocument/2006/relationships/externalLink" Target="externalLinks/externalLink1.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68580</xdr:colOff>
      <xdr:row>0</xdr:row>
      <xdr:rowOff>0</xdr:rowOff>
    </xdr:from>
    <xdr:to>
      <xdr:col>5</xdr:col>
      <xdr:colOff>469992</xdr:colOff>
      <xdr:row>5</xdr:row>
      <xdr:rowOff>50409</xdr:rowOff>
    </xdr:to>
    <xdr:pic>
      <xdr:nvPicPr>
        <xdr:cNvPr id="2" name="Imagen 1">
          <a:extLst>
            <a:ext uri="{FF2B5EF4-FFF2-40B4-BE49-F238E27FC236}">
              <a16:creationId xmlns:a16="http://schemas.microsoft.com/office/drawing/2014/main" id="{FC4AA7E4-3FC4-4D12-91FD-A418765253E6}"/>
            </a:ext>
          </a:extLst>
        </xdr:cNvPr>
        <xdr:cNvPicPr>
          <a:picLocks noChangeAspect="1"/>
        </xdr:cNvPicPr>
      </xdr:nvPicPr>
      <xdr:blipFill>
        <a:blip xmlns:r="http://schemas.openxmlformats.org/officeDocument/2006/relationships" r:embed="rId1"/>
        <a:stretch>
          <a:fillRect/>
        </a:stretch>
      </xdr:blipFill>
      <xdr:spPr>
        <a:xfrm>
          <a:off x="1089660" y="0"/>
          <a:ext cx="2537552" cy="126198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d.docs.live.net/Users/Joel/AppData/Local/Microsoft/Windows/Temporary%20Internet%20Files/Content.Outlook/BX9DN3MN/paaas/Copia%20de%20BD-ANTEPROYECTO%20PRESUPUESTO%202018%20AJUSTE%20INICIATIVAS%2024-11-2017actualizaci&#243;n%20de%20variaciones.xlsx?5EB0CCAE" TargetMode="External"/><Relationship Id="rId1" Type="http://schemas.openxmlformats.org/officeDocument/2006/relationships/externalLinkPath" Target="file:///\\5EB0CCAE\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d.docs.live.n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d.docs.live.n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OF11"/>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ow r="7">
          <cell r="M7">
            <v>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8978AC-C5C8-41CE-8797-1FE080EE20C8}">
  <dimension ref="A1:AD33"/>
  <sheetViews>
    <sheetView tabSelected="1" topLeftCell="A13" zoomScale="90" zoomScaleNormal="90" workbookViewId="0">
      <selection activeCell="J37" sqref="J37"/>
    </sheetView>
  </sheetViews>
  <sheetFormatPr baseColWidth="10" defaultColWidth="11.5703125" defaultRowHeight="15" x14ac:dyDescent="0.25"/>
  <cols>
    <col min="1" max="1" width="21" style="1" bestFit="1" customWidth="1"/>
    <col min="2" max="2" width="9.42578125" style="1" bestFit="1" customWidth="1"/>
    <col min="3" max="3" width="6.7109375" style="1" bestFit="1" customWidth="1"/>
    <col min="4" max="4" width="6.140625" style="1" bestFit="1" customWidth="1"/>
    <col min="5" max="5" width="8.7109375" style="1" customWidth="1"/>
    <col min="6" max="6" width="10.140625" style="1" customWidth="1"/>
    <col min="7" max="7" width="7.28515625" style="1" bestFit="1" customWidth="1"/>
    <col min="8" max="8" width="36.5703125" style="1" customWidth="1"/>
    <col min="9" max="9" width="17.42578125" style="1" customWidth="1"/>
    <col min="10" max="10" width="34.28515625" style="1" customWidth="1"/>
    <col min="11" max="11" width="13" style="1" customWidth="1"/>
    <col min="12" max="12" width="15.85546875" style="1" customWidth="1"/>
    <col min="13" max="13" width="9.5703125" style="1" customWidth="1"/>
    <col min="14" max="14" width="8.7109375" style="1" bestFit="1" customWidth="1"/>
    <col min="15" max="15" width="12.140625" style="1" bestFit="1" customWidth="1"/>
    <col min="16" max="16" width="19.5703125" style="1" bestFit="1" customWidth="1"/>
    <col min="17" max="18" width="11.85546875" style="1" bestFit="1" customWidth="1"/>
    <col min="19" max="21" width="7.7109375" style="1" bestFit="1" customWidth="1"/>
    <col min="22" max="22" width="8.85546875" style="1" bestFit="1" customWidth="1"/>
    <col min="23" max="25" width="7.7109375" style="1" bestFit="1" customWidth="1"/>
    <col min="26" max="26" width="11.28515625" style="1" bestFit="1" customWidth="1"/>
    <col min="27" max="27" width="8.28515625" style="1" bestFit="1" customWidth="1"/>
    <col min="28" max="28" width="10.85546875" style="1" bestFit="1" customWidth="1"/>
    <col min="29" max="29" width="9.85546875" style="1" customWidth="1"/>
    <col min="30" max="30" width="11.7109375" style="1" bestFit="1" customWidth="1"/>
    <col min="31" max="16384" width="11.5703125" style="1"/>
  </cols>
  <sheetData>
    <row r="1" spans="1:29" ht="22.5" x14ac:dyDescent="0.25">
      <c r="AC1" s="2" t="s">
        <v>0</v>
      </c>
    </row>
    <row r="2" spans="1:29" ht="22.5" x14ac:dyDescent="0.25">
      <c r="AC2" s="2" t="s">
        <v>1</v>
      </c>
    </row>
    <row r="3" spans="1:29" ht="22.5" x14ac:dyDescent="0.25">
      <c r="AC3" s="2" t="s">
        <v>2</v>
      </c>
    </row>
    <row r="7" spans="1:29" ht="26.25" x14ac:dyDescent="0.4">
      <c r="A7" s="62" t="s">
        <v>33</v>
      </c>
      <c r="B7" s="62"/>
      <c r="C7" s="62"/>
      <c r="D7" s="62"/>
      <c r="E7" s="62"/>
      <c r="F7" s="62"/>
      <c r="G7" s="62"/>
      <c r="H7" s="62"/>
      <c r="I7" s="62"/>
      <c r="J7" s="62"/>
      <c r="K7" s="62"/>
      <c r="L7" s="62"/>
      <c r="M7" s="62"/>
      <c r="N7" s="62"/>
      <c r="O7" s="62"/>
      <c r="P7" s="62"/>
      <c r="Q7" s="62"/>
      <c r="R7" s="62"/>
      <c r="S7" s="62"/>
      <c r="T7" s="62"/>
      <c r="U7" s="62"/>
      <c r="V7" s="62"/>
      <c r="W7" s="62"/>
      <c r="X7" s="62"/>
      <c r="Y7" s="62"/>
      <c r="Z7" s="62"/>
    </row>
    <row r="8" spans="1:29" ht="26.25" x14ac:dyDescent="0.4">
      <c r="A8" s="3"/>
      <c r="B8" s="3"/>
      <c r="C8" s="3"/>
      <c r="D8" s="3"/>
      <c r="E8" s="3"/>
      <c r="F8" s="3"/>
      <c r="G8" s="3"/>
      <c r="H8" s="3"/>
      <c r="I8" s="3"/>
      <c r="J8" s="3"/>
      <c r="K8" s="3"/>
      <c r="L8" s="3"/>
      <c r="M8" s="3"/>
      <c r="N8" s="3"/>
      <c r="O8" s="3"/>
      <c r="P8" s="3"/>
      <c r="Q8" s="3"/>
      <c r="R8" s="3"/>
      <c r="S8" s="3"/>
      <c r="T8" s="3"/>
      <c r="U8" s="3"/>
      <c r="V8" s="3"/>
      <c r="W8" s="3"/>
      <c r="X8" s="3"/>
      <c r="Y8" s="3"/>
      <c r="Z8" s="3"/>
    </row>
    <row r="10" spans="1:29" s="9" customFormat="1" ht="56.25" customHeight="1" x14ac:dyDescent="0.25">
      <c r="A10" s="4" t="s">
        <v>3</v>
      </c>
      <c r="B10" s="4" t="s">
        <v>4</v>
      </c>
      <c r="C10" s="4" t="s">
        <v>5</v>
      </c>
      <c r="D10" s="4" t="s">
        <v>6</v>
      </c>
      <c r="E10" s="4" t="s">
        <v>7</v>
      </c>
      <c r="F10" s="4" t="s">
        <v>8</v>
      </c>
      <c r="G10" s="5" t="s">
        <v>9</v>
      </c>
      <c r="H10" s="6" t="s">
        <v>10</v>
      </c>
      <c r="I10" s="5" t="s">
        <v>11</v>
      </c>
      <c r="J10" s="5" t="s">
        <v>12</v>
      </c>
      <c r="K10" s="5" t="s">
        <v>13</v>
      </c>
      <c r="L10" s="5" t="s">
        <v>14</v>
      </c>
      <c r="M10" s="5" t="s">
        <v>15</v>
      </c>
      <c r="N10" s="7" t="s">
        <v>16</v>
      </c>
      <c r="O10" s="5" t="s">
        <v>17</v>
      </c>
      <c r="P10" s="7" t="s">
        <v>18</v>
      </c>
      <c r="Q10" s="8" t="s">
        <v>19</v>
      </c>
      <c r="R10" s="8" t="s">
        <v>20</v>
      </c>
      <c r="S10" s="8" t="s">
        <v>21</v>
      </c>
      <c r="T10" s="8" t="s">
        <v>22</v>
      </c>
      <c r="U10" s="8" t="s">
        <v>23</v>
      </c>
      <c r="V10" s="8" t="s">
        <v>24</v>
      </c>
      <c r="W10" s="8" t="s">
        <v>25</v>
      </c>
      <c r="X10" s="8" t="s">
        <v>26</v>
      </c>
      <c r="Y10" s="8" t="s">
        <v>27</v>
      </c>
      <c r="Z10" s="8" t="s">
        <v>28</v>
      </c>
      <c r="AA10" s="8" t="s">
        <v>29</v>
      </c>
      <c r="AB10" s="8" t="s">
        <v>30</v>
      </c>
      <c r="AC10" s="8" t="s">
        <v>31</v>
      </c>
    </row>
    <row r="11" spans="1:29" s="17" customFormat="1" ht="30" customHeight="1" x14ac:dyDescent="0.25">
      <c r="A11" s="10" t="s">
        <v>71</v>
      </c>
      <c r="B11" s="10" t="s">
        <v>72</v>
      </c>
      <c r="C11" s="42" t="s">
        <v>77</v>
      </c>
      <c r="D11" s="11" t="s">
        <v>73</v>
      </c>
      <c r="E11" s="42" t="s">
        <v>77</v>
      </c>
      <c r="F11" s="11" t="s">
        <v>75</v>
      </c>
      <c r="G11" s="12">
        <v>31401</v>
      </c>
      <c r="H11" s="58" t="s">
        <v>79</v>
      </c>
      <c r="I11" s="56"/>
      <c r="J11" s="13" t="s">
        <v>81</v>
      </c>
      <c r="K11" s="14"/>
      <c r="L11" s="15" t="s">
        <v>83</v>
      </c>
      <c r="M11" s="16" t="s">
        <v>82</v>
      </c>
      <c r="N11" s="14">
        <v>1</v>
      </c>
      <c r="O11" s="43">
        <v>4039.51</v>
      </c>
      <c r="P11" s="14" t="s">
        <v>84</v>
      </c>
      <c r="Q11" s="45">
        <f t="shared" ref="Q11:Q17" si="0">R11</f>
        <v>4039.51</v>
      </c>
      <c r="R11" s="45">
        <f t="shared" ref="R11:R17" si="1">N11*O11</f>
        <v>4039.51</v>
      </c>
      <c r="S11" s="45"/>
      <c r="T11" s="45"/>
      <c r="U11" s="45"/>
      <c r="V11" s="45"/>
      <c r="W11" s="45"/>
      <c r="X11" s="45"/>
      <c r="Y11" s="45"/>
      <c r="Z11" s="45"/>
      <c r="AA11" s="45"/>
      <c r="AB11" s="45"/>
      <c r="AC11" s="45"/>
    </row>
    <row r="12" spans="1:29" s="17" customFormat="1" ht="30" customHeight="1" x14ac:dyDescent="0.25">
      <c r="A12" s="10" t="s">
        <v>71</v>
      </c>
      <c r="B12" s="10" t="s">
        <v>72</v>
      </c>
      <c r="C12" s="42" t="s">
        <v>77</v>
      </c>
      <c r="D12" s="11" t="s">
        <v>73</v>
      </c>
      <c r="E12" s="42" t="s">
        <v>77</v>
      </c>
      <c r="F12" s="11" t="s">
        <v>75</v>
      </c>
      <c r="G12" s="12">
        <v>31401</v>
      </c>
      <c r="H12" s="58" t="s">
        <v>79</v>
      </c>
      <c r="I12" s="56"/>
      <c r="J12" s="13" t="s">
        <v>80</v>
      </c>
      <c r="K12" s="14"/>
      <c r="L12" s="15" t="s">
        <v>83</v>
      </c>
      <c r="M12" s="16" t="s">
        <v>82</v>
      </c>
      <c r="N12" s="14">
        <v>1</v>
      </c>
      <c r="O12" s="43">
        <v>600</v>
      </c>
      <c r="P12" s="14" t="s">
        <v>84</v>
      </c>
      <c r="Q12" s="45">
        <f t="shared" si="0"/>
        <v>600</v>
      </c>
      <c r="R12" s="45">
        <f t="shared" si="1"/>
        <v>600</v>
      </c>
      <c r="S12" s="45"/>
      <c r="T12" s="45"/>
      <c r="U12" s="45"/>
      <c r="V12" s="45"/>
      <c r="W12" s="45"/>
      <c r="X12" s="45"/>
      <c r="Y12" s="45"/>
      <c r="Z12" s="45"/>
      <c r="AA12" s="45"/>
      <c r="AB12" s="45"/>
      <c r="AC12" s="45"/>
    </row>
    <row r="13" spans="1:29" s="17" customFormat="1" ht="30" customHeight="1" x14ac:dyDescent="0.25">
      <c r="A13" s="10" t="s">
        <v>71</v>
      </c>
      <c r="B13" s="10" t="s">
        <v>72</v>
      </c>
      <c r="C13" s="42" t="s">
        <v>77</v>
      </c>
      <c r="D13" s="11" t="s">
        <v>74</v>
      </c>
      <c r="E13" s="42" t="s">
        <v>78</v>
      </c>
      <c r="F13" s="11" t="s">
        <v>76</v>
      </c>
      <c r="G13" s="12">
        <v>31401</v>
      </c>
      <c r="H13" s="58" t="s">
        <v>79</v>
      </c>
      <c r="I13" s="56"/>
      <c r="J13" s="13" t="s">
        <v>80</v>
      </c>
      <c r="K13" s="14"/>
      <c r="L13" s="15" t="s">
        <v>83</v>
      </c>
      <c r="M13" s="16" t="s">
        <v>82</v>
      </c>
      <c r="N13" s="14">
        <v>1</v>
      </c>
      <c r="O13" s="43">
        <v>445.19</v>
      </c>
      <c r="P13" s="14" t="s">
        <v>84</v>
      </c>
      <c r="Q13" s="45">
        <f t="shared" si="0"/>
        <v>445.19</v>
      </c>
      <c r="R13" s="45">
        <f t="shared" si="1"/>
        <v>445.19</v>
      </c>
      <c r="S13" s="45"/>
      <c r="T13" s="45"/>
      <c r="U13" s="45"/>
      <c r="V13" s="45"/>
      <c r="W13" s="45"/>
      <c r="X13" s="45"/>
      <c r="Y13" s="45"/>
      <c r="Z13" s="45"/>
      <c r="AA13" s="45"/>
      <c r="AB13" s="45"/>
      <c r="AC13" s="45"/>
    </row>
    <row r="14" spans="1:29" s="17" customFormat="1" ht="30" customHeight="1" x14ac:dyDescent="0.25">
      <c r="A14" s="10" t="s">
        <v>71</v>
      </c>
      <c r="B14" s="10" t="s">
        <v>72</v>
      </c>
      <c r="C14" s="42" t="s">
        <v>77</v>
      </c>
      <c r="D14" s="11" t="s">
        <v>73</v>
      </c>
      <c r="E14" s="42" t="s">
        <v>77</v>
      </c>
      <c r="F14" s="11" t="s">
        <v>75</v>
      </c>
      <c r="G14" s="12">
        <v>31401</v>
      </c>
      <c r="H14" s="58" t="s">
        <v>79</v>
      </c>
      <c r="I14" s="56"/>
      <c r="J14" s="13" t="s">
        <v>80</v>
      </c>
      <c r="K14" s="14"/>
      <c r="L14" s="15" t="s">
        <v>83</v>
      </c>
      <c r="M14" s="16" t="s">
        <v>82</v>
      </c>
      <c r="N14" s="14">
        <v>1</v>
      </c>
      <c r="O14" s="43">
        <v>238.06</v>
      </c>
      <c r="P14" s="14" t="s">
        <v>84</v>
      </c>
      <c r="Q14" s="45">
        <f t="shared" si="0"/>
        <v>238.06</v>
      </c>
      <c r="R14" s="45">
        <f t="shared" si="1"/>
        <v>238.06</v>
      </c>
      <c r="S14" s="45"/>
      <c r="T14" s="45"/>
      <c r="U14" s="45"/>
      <c r="V14" s="45"/>
      <c r="W14" s="45"/>
      <c r="X14" s="45"/>
      <c r="Y14" s="45"/>
      <c r="Z14" s="45"/>
      <c r="AA14" s="45"/>
      <c r="AB14" s="45"/>
      <c r="AC14" s="45"/>
    </row>
    <row r="15" spans="1:29" s="17" customFormat="1" ht="30" customHeight="1" x14ac:dyDescent="0.25">
      <c r="A15" s="10" t="s">
        <v>71</v>
      </c>
      <c r="B15" s="10" t="s">
        <v>72</v>
      </c>
      <c r="C15" s="42" t="s">
        <v>77</v>
      </c>
      <c r="D15" s="11" t="s">
        <v>74</v>
      </c>
      <c r="E15" s="42" t="s">
        <v>78</v>
      </c>
      <c r="F15" s="11" t="s">
        <v>76</v>
      </c>
      <c r="G15" s="12">
        <v>31401</v>
      </c>
      <c r="H15" s="58" t="s">
        <v>79</v>
      </c>
      <c r="I15" s="56"/>
      <c r="J15" s="13" t="s">
        <v>80</v>
      </c>
      <c r="K15" s="14"/>
      <c r="L15" s="15" t="s">
        <v>83</v>
      </c>
      <c r="M15" s="16" t="s">
        <v>82</v>
      </c>
      <c r="N15" s="14">
        <v>1</v>
      </c>
      <c r="O15" s="43">
        <v>737.25</v>
      </c>
      <c r="P15" s="14" t="s">
        <v>84</v>
      </c>
      <c r="Q15" s="45">
        <f t="shared" si="0"/>
        <v>737.25</v>
      </c>
      <c r="R15" s="45">
        <f t="shared" si="1"/>
        <v>737.25</v>
      </c>
      <c r="S15" s="45"/>
      <c r="T15" s="45"/>
      <c r="U15" s="45"/>
      <c r="V15" s="45"/>
      <c r="W15" s="45"/>
      <c r="X15" s="45"/>
      <c r="Y15" s="45"/>
      <c r="Z15" s="45"/>
      <c r="AA15" s="45"/>
      <c r="AB15" s="45"/>
      <c r="AC15" s="45"/>
    </row>
    <row r="16" spans="1:29" s="17" customFormat="1" ht="30" customHeight="1" x14ac:dyDescent="0.25">
      <c r="A16" s="10" t="s">
        <v>71</v>
      </c>
      <c r="B16" s="10" t="s">
        <v>72</v>
      </c>
      <c r="C16" s="42" t="s">
        <v>77</v>
      </c>
      <c r="D16" s="11" t="s">
        <v>73</v>
      </c>
      <c r="E16" s="42" t="s">
        <v>77</v>
      </c>
      <c r="F16" s="11" t="s">
        <v>75</v>
      </c>
      <c r="G16" s="12">
        <v>31401</v>
      </c>
      <c r="H16" s="58" t="s">
        <v>79</v>
      </c>
      <c r="I16" s="56"/>
      <c r="J16" s="13" t="s">
        <v>80</v>
      </c>
      <c r="K16" s="14"/>
      <c r="L16" s="15" t="s">
        <v>83</v>
      </c>
      <c r="M16" s="16" t="s">
        <v>82</v>
      </c>
      <c r="N16" s="14">
        <v>1</v>
      </c>
      <c r="O16" s="43">
        <v>589.34</v>
      </c>
      <c r="P16" s="14" t="s">
        <v>84</v>
      </c>
      <c r="Q16" s="45">
        <f t="shared" si="0"/>
        <v>589.34</v>
      </c>
      <c r="R16" s="45">
        <f t="shared" si="1"/>
        <v>589.34</v>
      </c>
      <c r="S16" s="45"/>
      <c r="T16" s="45"/>
      <c r="U16" s="45"/>
      <c r="V16" s="45"/>
      <c r="W16" s="45"/>
      <c r="X16" s="45"/>
      <c r="Y16" s="45"/>
      <c r="Z16" s="45"/>
      <c r="AA16" s="45"/>
      <c r="AB16" s="45"/>
      <c r="AC16" s="45"/>
    </row>
    <row r="17" spans="1:30" s="17" customFormat="1" ht="30" customHeight="1" x14ac:dyDescent="0.25">
      <c r="A17" s="10" t="s">
        <v>71</v>
      </c>
      <c r="B17" s="30" t="s">
        <v>72</v>
      </c>
      <c r="C17" s="42" t="s">
        <v>77</v>
      </c>
      <c r="D17" s="11" t="s">
        <v>74</v>
      </c>
      <c r="E17" s="42" t="s">
        <v>78</v>
      </c>
      <c r="F17" s="11" t="s">
        <v>76</v>
      </c>
      <c r="G17" s="12">
        <v>31401</v>
      </c>
      <c r="H17" s="58" t="s">
        <v>79</v>
      </c>
      <c r="I17" s="56"/>
      <c r="J17" s="13" t="s">
        <v>80</v>
      </c>
      <c r="K17" s="14"/>
      <c r="L17" s="15" t="s">
        <v>83</v>
      </c>
      <c r="M17" s="16" t="s">
        <v>82</v>
      </c>
      <c r="N17" s="14">
        <v>1</v>
      </c>
      <c r="O17" s="43">
        <v>774.92</v>
      </c>
      <c r="P17" s="14" t="s">
        <v>84</v>
      </c>
      <c r="Q17" s="45">
        <f t="shared" si="0"/>
        <v>774.92</v>
      </c>
      <c r="R17" s="45">
        <f t="shared" si="1"/>
        <v>774.92</v>
      </c>
      <c r="S17" s="45"/>
      <c r="T17" s="45"/>
      <c r="U17" s="45"/>
      <c r="V17" s="45"/>
      <c r="W17" s="45"/>
      <c r="X17" s="45"/>
      <c r="Y17" s="45"/>
      <c r="Z17" s="45"/>
      <c r="AA17" s="45"/>
      <c r="AB17" s="45"/>
      <c r="AC17" s="45"/>
      <c r="AD17" s="28"/>
    </row>
    <row r="18" spans="1:30" s="17" customFormat="1" ht="30" customHeight="1" x14ac:dyDescent="0.25">
      <c r="A18" s="50" t="s">
        <v>87</v>
      </c>
      <c r="B18" s="46" t="s">
        <v>85</v>
      </c>
      <c r="C18" s="42" t="s">
        <v>77</v>
      </c>
      <c r="D18" s="46" t="s">
        <v>74</v>
      </c>
      <c r="E18" s="52" t="s">
        <v>78</v>
      </c>
      <c r="F18" s="46" t="s">
        <v>86</v>
      </c>
      <c r="G18" s="46">
        <v>31301</v>
      </c>
      <c r="H18" s="59" t="s">
        <v>88</v>
      </c>
      <c r="I18" s="57"/>
      <c r="J18" s="51" t="s">
        <v>89</v>
      </c>
      <c r="K18" s="14"/>
      <c r="L18" s="15" t="s">
        <v>83</v>
      </c>
      <c r="M18" s="47" t="s">
        <v>82</v>
      </c>
      <c r="N18" s="48">
        <v>1</v>
      </c>
      <c r="O18" s="45">
        <v>300</v>
      </c>
      <c r="P18" s="14" t="s">
        <v>84</v>
      </c>
      <c r="Q18" s="45">
        <f t="shared" ref="Q18:Q28" si="2">SUM(R18:AC18)</f>
        <v>300</v>
      </c>
      <c r="R18" s="45">
        <f t="shared" ref="R18:R28" si="3">N18*O18</f>
        <v>300</v>
      </c>
      <c r="S18" s="49"/>
      <c r="T18" s="14"/>
      <c r="U18" s="14"/>
      <c r="V18" s="14"/>
      <c r="W18" s="14"/>
      <c r="X18" s="14"/>
      <c r="Y18" s="14"/>
      <c r="Z18" s="14"/>
      <c r="AA18" s="14"/>
      <c r="AB18" s="14"/>
      <c r="AC18" s="14"/>
    </row>
    <row r="19" spans="1:30" s="17" customFormat="1" ht="30" customHeight="1" x14ac:dyDescent="0.25">
      <c r="A19" s="50" t="s">
        <v>90</v>
      </c>
      <c r="B19" s="46" t="s">
        <v>91</v>
      </c>
      <c r="C19" s="42" t="s">
        <v>77</v>
      </c>
      <c r="D19" s="46" t="s">
        <v>92</v>
      </c>
      <c r="E19" s="52" t="s">
        <v>94</v>
      </c>
      <c r="F19" s="46" t="s">
        <v>96</v>
      </c>
      <c r="G19" s="46">
        <v>21401</v>
      </c>
      <c r="H19" s="60" t="s">
        <v>109</v>
      </c>
      <c r="I19" t="s">
        <v>105</v>
      </c>
      <c r="J19" s="54" t="s">
        <v>99</v>
      </c>
      <c r="K19" s="14"/>
      <c r="L19" s="15"/>
      <c r="M19" s="47" t="s">
        <v>104</v>
      </c>
      <c r="N19" s="48">
        <v>1</v>
      </c>
      <c r="O19" s="55">
        <v>2083.71</v>
      </c>
      <c r="P19" s="14" t="s">
        <v>84</v>
      </c>
      <c r="Q19" s="45">
        <f t="shared" si="2"/>
        <v>2083.71</v>
      </c>
      <c r="R19" s="45">
        <f t="shared" si="3"/>
        <v>2083.71</v>
      </c>
      <c r="S19" s="49"/>
      <c r="T19" s="14"/>
      <c r="U19" s="14"/>
      <c r="V19" s="14"/>
      <c r="W19" s="14"/>
      <c r="X19" s="14"/>
      <c r="Y19" s="14"/>
      <c r="Z19" s="14"/>
      <c r="AA19" s="14"/>
      <c r="AB19" s="14"/>
      <c r="AC19" s="14"/>
    </row>
    <row r="20" spans="1:30" s="17" customFormat="1" ht="30" customHeight="1" x14ac:dyDescent="0.25">
      <c r="A20" s="50" t="s">
        <v>90</v>
      </c>
      <c r="B20" s="46" t="s">
        <v>91</v>
      </c>
      <c r="C20" s="42" t="s">
        <v>77</v>
      </c>
      <c r="D20" s="46" t="s">
        <v>74</v>
      </c>
      <c r="E20" s="52" t="s">
        <v>78</v>
      </c>
      <c r="F20" s="46" t="s">
        <v>86</v>
      </c>
      <c r="G20" s="46">
        <v>33801</v>
      </c>
      <c r="H20" s="59" t="s">
        <v>108</v>
      </c>
      <c r="I20" s="57"/>
      <c r="J20" s="54" t="s">
        <v>100</v>
      </c>
      <c r="K20" s="14"/>
      <c r="L20" s="15"/>
      <c r="M20" s="47" t="s">
        <v>82</v>
      </c>
      <c r="N20" s="48">
        <v>1</v>
      </c>
      <c r="O20" s="55">
        <v>260</v>
      </c>
      <c r="P20" s="14" t="s">
        <v>84</v>
      </c>
      <c r="Q20" s="45">
        <f t="shared" si="2"/>
        <v>260</v>
      </c>
      <c r="R20" s="45">
        <f t="shared" si="3"/>
        <v>260</v>
      </c>
      <c r="S20" s="49"/>
      <c r="T20" s="14"/>
      <c r="U20" s="14"/>
      <c r="V20" s="14"/>
      <c r="W20" s="14"/>
      <c r="X20" s="14"/>
      <c r="Y20" s="14"/>
      <c r="Z20" s="14"/>
      <c r="AA20" s="14"/>
      <c r="AB20" s="14"/>
      <c r="AC20" s="14"/>
    </row>
    <row r="21" spans="1:30" s="17" customFormat="1" ht="30" customHeight="1" x14ac:dyDescent="0.25">
      <c r="A21" s="50" t="s">
        <v>90</v>
      </c>
      <c r="B21" s="46" t="s">
        <v>91</v>
      </c>
      <c r="C21" s="42" t="s">
        <v>77</v>
      </c>
      <c r="D21" s="46" t="s">
        <v>93</v>
      </c>
      <c r="E21" s="52" t="s">
        <v>95</v>
      </c>
      <c r="F21" s="46" t="s">
        <v>97</v>
      </c>
      <c r="G21" s="46">
        <v>44110</v>
      </c>
      <c r="H21" s="60" t="s">
        <v>106</v>
      </c>
      <c r="I21" s="57"/>
      <c r="J21" s="54" t="s">
        <v>101</v>
      </c>
      <c r="K21" s="14"/>
      <c r="L21" s="15"/>
      <c r="M21" s="47" t="s">
        <v>107</v>
      </c>
      <c r="N21" s="48">
        <v>1</v>
      </c>
      <c r="O21" s="55">
        <v>2262</v>
      </c>
      <c r="P21" s="14" t="s">
        <v>84</v>
      </c>
      <c r="Q21" s="45">
        <f t="shared" si="2"/>
        <v>2262</v>
      </c>
      <c r="R21" s="45">
        <f t="shared" si="3"/>
        <v>2262</v>
      </c>
      <c r="S21" s="49"/>
      <c r="T21" s="14"/>
      <c r="U21" s="14"/>
      <c r="V21" s="14"/>
      <c r="W21" s="14"/>
      <c r="X21" s="14"/>
      <c r="Y21" s="14"/>
      <c r="Z21" s="14"/>
      <c r="AA21" s="14"/>
      <c r="AB21" s="14"/>
      <c r="AC21" s="14"/>
    </row>
    <row r="22" spans="1:30" s="17" customFormat="1" ht="30" customHeight="1" x14ac:dyDescent="0.25">
      <c r="A22" s="50" t="s">
        <v>90</v>
      </c>
      <c r="B22" s="46" t="s">
        <v>91</v>
      </c>
      <c r="C22" s="42" t="s">
        <v>77</v>
      </c>
      <c r="D22" s="46" t="s">
        <v>93</v>
      </c>
      <c r="E22" s="52" t="s">
        <v>95</v>
      </c>
      <c r="F22" s="46" t="s">
        <v>97</v>
      </c>
      <c r="G22" s="46">
        <v>44110</v>
      </c>
      <c r="H22" s="60" t="s">
        <v>106</v>
      </c>
      <c r="I22" s="57"/>
      <c r="J22" s="54" t="s">
        <v>102</v>
      </c>
      <c r="K22" s="14"/>
      <c r="L22" s="15"/>
      <c r="M22" s="47" t="s">
        <v>107</v>
      </c>
      <c r="N22" s="48">
        <v>1</v>
      </c>
      <c r="O22" s="55">
        <v>15000</v>
      </c>
      <c r="P22" s="14" t="s">
        <v>84</v>
      </c>
      <c r="Q22" s="45">
        <f t="shared" si="2"/>
        <v>15000</v>
      </c>
      <c r="R22" s="45">
        <f t="shared" si="3"/>
        <v>15000</v>
      </c>
      <c r="S22" s="49"/>
      <c r="T22" s="14"/>
      <c r="U22" s="14"/>
      <c r="V22" s="14"/>
      <c r="W22" s="14"/>
      <c r="X22" s="14"/>
      <c r="Y22" s="14"/>
      <c r="Z22" s="14"/>
      <c r="AA22" s="14"/>
      <c r="AB22" s="14"/>
      <c r="AC22" s="14"/>
    </row>
    <row r="23" spans="1:30" s="17" customFormat="1" ht="30" customHeight="1" x14ac:dyDescent="0.25">
      <c r="A23" s="50" t="s">
        <v>90</v>
      </c>
      <c r="B23" s="46" t="s">
        <v>91</v>
      </c>
      <c r="C23" s="42" t="s">
        <v>77</v>
      </c>
      <c r="D23" s="46" t="s">
        <v>74</v>
      </c>
      <c r="E23" s="52" t="s">
        <v>78</v>
      </c>
      <c r="F23" s="46" t="s">
        <v>86</v>
      </c>
      <c r="G23" s="46">
        <v>31301</v>
      </c>
      <c r="H23" s="59" t="s">
        <v>88</v>
      </c>
      <c r="I23" s="57"/>
      <c r="J23" s="54" t="s">
        <v>103</v>
      </c>
      <c r="K23" s="14"/>
      <c r="L23" s="15" t="s">
        <v>83</v>
      </c>
      <c r="M23" s="47" t="s">
        <v>82</v>
      </c>
      <c r="N23" s="48">
        <v>1</v>
      </c>
      <c r="O23" s="55">
        <v>626.4</v>
      </c>
      <c r="P23" s="14" t="s">
        <v>84</v>
      </c>
      <c r="Q23" s="45">
        <f t="shared" si="2"/>
        <v>626.4</v>
      </c>
      <c r="R23" s="45">
        <f t="shared" si="3"/>
        <v>626.4</v>
      </c>
      <c r="S23" s="49"/>
      <c r="T23" s="14"/>
      <c r="U23" s="14"/>
      <c r="V23" s="14"/>
      <c r="W23" s="14"/>
      <c r="X23" s="14"/>
      <c r="Y23" s="14"/>
      <c r="Z23" s="14"/>
      <c r="AA23" s="14"/>
      <c r="AB23" s="14"/>
      <c r="AC23" s="14"/>
    </row>
    <row r="24" spans="1:30" s="17" customFormat="1" ht="30" customHeight="1" x14ac:dyDescent="0.25">
      <c r="A24" s="50" t="s">
        <v>90</v>
      </c>
      <c r="B24" s="46" t="s">
        <v>91</v>
      </c>
      <c r="C24" s="42" t="s">
        <v>77</v>
      </c>
      <c r="D24" s="46" t="s">
        <v>74</v>
      </c>
      <c r="E24" s="52" t="s">
        <v>78</v>
      </c>
      <c r="F24" s="46" t="s">
        <v>86</v>
      </c>
      <c r="G24" s="46">
        <v>31301</v>
      </c>
      <c r="H24" s="59" t="s">
        <v>88</v>
      </c>
      <c r="I24" s="57"/>
      <c r="J24" s="54" t="s">
        <v>103</v>
      </c>
      <c r="K24" s="14"/>
      <c r="L24" s="15" t="s">
        <v>83</v>
      </c>
      <c r="M24" s="47" t="s">
        <v>82</v>
      </c>
      <c r="N24" s="48">
        <v>1</v>
      </c>
      <c r="O24" s="55">
        <v>2264.9899999999998</v>
      </c>
      <c r="P24" s="14" t="s">
        <v>84</v>
      </c>
      <c r="Q24" s="45">
        <f t="shared" si="2"/>
        <v>2264.9899999999998</v>
      </c>
      <c r="R24" s="45">
        <f t="shared" si="3"/>
        <v>2264.9899999999998</v>
      </c>
      <c r="S24" s="49"/>
      <c r="T24" s="14"/>
      <c r="U24" s="14"/>
      <c r="V24" s="14"/>
      <c r="W24" s="14"/>
      <c r="X24" s="14"/>
      <c r="Y24" s="14"/>
      <c r="Z24" s="14"/>
      <c r="AA24" s="14"/>
      <c r="AB24" s="14"/>
      <c r="AC24" s="14"/>
    </row>
    <row r="25" spans="1:30" s="17" customFormat="1" ht="30" customHeight="1" x14ac:dyDescent="0.25">
      <c r="A25" s="50" t="s">
        <v>90</v>
      </c>
      <c r="B25" s="46" t="s">
        <v>91</v>
      </c>
      <c r="C25" s="42" t="s">
        <v>77</v>
      </c>
      <c r="D25" s="46" t="s">
        <v>73</v>
      </c>
      <c r="E25" s="52" t="s">
        <v>77</v>
      </c>
      <c r="F25" s="46" t="s">
        <v>98</v>
      </c>
      <c r="G25" s="46">
        <v>31301</v>
      </c>
      <c r="H25" s="59" t="s">
        <v>88</v>
      </c>
      <c r="I25" s="57"/>
      <c r="J25" s="54" t="s">
        <v>103</v>
      </c>
      <c r="K25" s="14"/>
      <c r="L25" s="15" t="s">
        <v>83</v>
      </c>
      <c r="M25" s="47" t="s">
        <v>82</v>
      </c>
      <c r="N25" s="48">
        <v>1</v>
      </c>
      <c r="O25" s="55">
        <v>1229</v>
      </c>
      <c r="P25" s="14" t="s">
        <v>84</v>
      </c>
      <c r="Q25" s="45">
        <f t="shared" si="2"/>
        <v>1229</v>
      </c>
      <c r="R25" s="45">
        <f t="shared" si="3"/>
        <v>1229</v>
      </c>
      <c r="S25" s="49"/>
      <c r="T25" s="14"/>
      <c r="U25" s="14"/>
      <c r="V25" s="14"/>
      <c r="W25" s="14"/>
      <c r="X25" s="14"/>
      <c r="Y25" s="14"/>
      <c r="Z25" s="14"/>
      <c r="AA25" s="14"/>
      <c r="AB25" s="14"/>
      <c r="AC25" s="14"/>
    </row>
    <row r="26" spans="1:30" s="17" customFormat="1" ht="30" customHeight="1" x14ac:dyDescent="0.25">
      <c r="A26" s="50" t="s">
        <v>110</v>
      </c>
      <c r="B26" s="46" t="s">
        <v>111</v>
      </c>
      <c r="C26" s="42" t="s">
        <v>77</v>
      </c>
      <c r="D26" s="46" t="s">
        <v>74</v>
      </c>
      <c r="E26" s="52" t="s">
        <v>78</v>
      </c>
      <c r="F26" s="46" t="s">
        <v>86</v>
      </c>
      <c r="G26" s="46">
        <v>21101</v>
      </c>
      <c r="H26" s="61" t="s">
        <v>115</v>
      </c>
      <c r="I26" t="s">
        <v>116</v>
      </c>
      <c r="J26" s="53" t="s">
        <v>112</v>
      </c>
      <c r="K26" s="14"/>
      <c r="L26" s="15"/>
      <c r="M26" s="47" t="s">
        <v>118</v>
      </c>
      <c r="N26" s="48">
        <v>20</v>
      </c>
      <c r="O26" s="55">
        <v>88.16</v>
      </c>
      <c r="P26" s="14" t="s">
        <v>84</v>
      </c>
      <c r="Q26" s="45">
        <f t="shared" si="2"/>
        <v>1763.1999999999998</v>
      </c>
      <c r="R26" s="45">
        <f t="shared" si="3"/>
        <v>1763.1999999999998</v>
      </c>
      <c r="S26" s="49"/>
      <c r="T26" s="14"/>
      <c r="U26" s="14"/>
      <c r="V26" s="14"/>
      <c r="W26" s="14"/>
      <c r="X26" s="14"/>
      <c r="Y26" s="14"/>
      <c r="Z26" s="14"/>
      <c r="AA26" s="14"/>
      <c r="AB26" s="14"/>
      <c r="AC26" s="14"/>
    </row>
    <row r="27" spans="1:30" s="17" customFormat="1" ht="30" customHeight="1" x14ac:dyDescent="0.25">
      <c r="A27" s="50" t="s">
        <v>110</v>
      </c>
      <c r="B27" s="46" t="s">
        <v>111</v>
      </c>
      <c r="C27" s="42" t="s">
        <v>77</v>
      </c>
      <c r="D27" s="46" t="s">
        <v>74</v>
      </c>
      <c r="E27" s="52" t="s">
        <v>78</v>
      </c>
      <c r="F27" s="46" t="s">
        <v>86</v>
      </c>
      <c r="G27" s="46">
        <v>21101</v>
      </c>
      <c r="H27" s="61" t="s">
        <v>115</v>
      </c>
      <c r="I27" t="s">
        <v>117</v>
      </c>
      <c r="J27" s="53" t="s">
        <v>113</v>
      </c>
      <c r="K27" s="14"/>
      <c r="L27" s="15"/>
      <c r="M27" s="47" t="s">
        <v>118</v>
      </c>
      <c r="N27" s="48">
        <v>20</v>
      </c>
      <c r="O27" s="55">
        <v>120.64</v>
      </c>
      <c r="P27" s="14" t="s">
        <v>84</v>
      </c>
      <c r="Q27" s="45">
        <f t="shared" si="2"/>
        <v>2412.8000000000002</v>
      </c>
      <c r="R27" s="45">
        <f t="shared" si="3"/>
        <v>2412.8000000000002</v>
      </c>
      <c r="S27" s="49"/>
      <c r="T27" s="14"/>
      <c r="U27" s="14"/>
      <c r="V27" s="14"/>
      <c r="W27" s="14"/>
      <c r="X27" s="14"/>
      <c r="Y27" s="14"/>
      <c r="Z27" s="14"/>
      <c r="AA27" s="14"/>
      <c r="AB27" s="14"/>
      <c r="AC27" s="14"/>
    </row>
    <row r="28" spans="1:30" s="17" customFormat="1" ht="30" customHeight="1" x14ac:dyDescent="0.25">
      <c r="A28" s="50" t="s">
        <v>110</v>
      </c>
      <c r="B28" s="46" t="s">
        <v>111</v>
      </c>
      <c r="C28" s="42" t="s">
        <v>77</v>
      </c>
      <c r="D28" s="46" t="s">
        <v>73</v>
      </c>
      <c r="E28" s="52" t="s">
        <v>77</v>
      </c>
      <c r="F28" s="46" t="s">
        <v>86</v>
      </c>
      <c r="G28" s="46">
        <v>31301</v>
      </c>
      <c r="H28" s="59" t="s">
        <v>88</v>
      </c>
      <c r="I28" s="57"/>
      <c r="J28" s="54" t="s">
        <v>114</v>
      </c>
      <c r="K28" s="14"/>
      <c r="L28" s="15" t="s">
        <v>83</v>
      </c>
      <c r="M28" s="47" t="s">
        <v>82</v>
      </c>
      <c r="N28" s="48">
        <v>1</v>
      </c>
      <c r="O28" s="55">
        <v>6116.68</v>
      </c>
      <c r="P28" s="14" t="s">
        <v>84</v>
      </c>
      <c r="Q28" s="45">
        <f t="shared" si="2"/>
        <v>6116.68</v>
      </c>
      <c r="R28" s="45">
        <f t="shared" si="3"/>
        <v>6116.68</v>
      </c>
      <c r="S28" s="49"/>
      <c r="T28" s="14"/>
      <c r="U28" s="14"/>
      <c r="V28" s="14"/>
      <c r="W28" s="14"/>
      <c r="X28" s="14"/>
      <c r="Y28" s="14"/>
      <c r="Z28" s="14"/>
      <c r="AA28" s="14"/>
      <c r="AB28" s="14"/>
      <c r="AC28" s="14"/>
    </row>
    <row r="29" spans="1:30" s="18" customFormat="1" ht="22.15" customHeight="1" x14ac:dyDescent="0.2">
      <c r="A29" s="63" t="s">
        <v>32</v>
      </c>
      <c r="B29" s="64"/>
      <c r="C29" s="64"/>
      <c r="D29" s="64"/>
      <c r="E29" s="64"/>
      <c r="F29" s="64"/>
      <c r="G29" s="64"/>
      <c r="H29" s="65"/>
      <c r="J29" s="19"/>
      <c r="K29" s="20"/>
      <c r="L29" s="20"/>
      <c r="N29" s="21"/>
      <c r="Q29" s="44">
        <f>Q11+Q12+Q13+Q14+Q15+Q16+Q17+Q18+Q19+Q20+Q21+Q22+Q23+Q24+Q25+Q26+Q27+Q28</f>
        <v>41743.050000000003</v>
      </c>
      <c r="R29" s="44">
        <f t="shared" ref="R29:AC29" si="4">R11+R12+R13+R14+R15+R16+R17+R18+R19+R20+R21+R22+R23+R24+R25+R26+R27+R28</f>
        <v>41743.050000000003</v>
      </c>
      <c r="S29" s="29">
        <f t="shared" si="4"/>
        <v>0</v>
      </c>
      <c r="T29" s="29">
        <f t="shared" si="4"/>
        <v>0</v>
      </c>
      <c r="U29" s="29">
        <f t="shared" si="4"/>
        <v>0</v>
      </c>
      <c r="V29" s="29">
        <f t="shared" si="4"/>
        <v>0</v>
      </c>
      <c r="W29" s="29">
        <f t="shared" si="4"/>
        <v>0</v>
      </c>
      <c r="X29" s="29">
        <f t="shared" si="4"/>
        <v>0</v>
      </c>
      <c r="Y29" s="29">
        <f t="shared" si="4"/>
        <v>0</v>
      </c>
      <c r="Z29" s="29">
        <f t="shared" si="4"/>
        <v>0</v>
      </c>
      <c r="AA29" s="29">
        <f t="shared" si="4"/>
        <v>0</v>
      </c>
      <c r="AB29" s="29">
        <f t="shared" si="4"/>
        <v>0</v>
      </c>
      <c r="AC29" s="29">
        <f t="shared" si="4"/>
        <v>0</v>
      </c>
    </row>
    <row r="30" spans="1:30" s="22" customFormat="1" x14ac:dyDescent="0.25">
      <c r="G30" s="23"/>
      <c r="H30" s="24"/>
      <c r="J30" s="24"/>
      <c r="K30" s="25"/>
      <c r="L30" s="25"/>
      <c r="N30" s="26"/>
      <c r="P30" s="27"/>
    </row>
    <row r="31" spans="1:30" s="22" customFormat="1" x14ac:dyDescent="0.25">
      <c r="G31" s="23"/>
      <c r="H31" s="24"/>
      <c r="J31" s="24"/>
      <c r="K31" s="25"/>
      <c r="L31" s="25"/>
      <c r="N31" s="26"/>
      <c r="P31" s="27"/>
    </row>
    <row r="32" spans="1:30" s="22" customFormat="1" x14ac:dyDescent="0.25">
      <c r="G32" s="23"/>
      <c r="H32" s="24"/>
      <c r="J32" s="24"/>
      <c r="K32" s="25"/>
      <c r="L32" s="25"/>
      <c r="N32" s="26"/>
      <c r="P32" s="27"/>
    </row>
    <row r="33" spans="7:16" s="22" customFormat="1" x14ac:dyDescent="0.25">
      <c r="G33" s="23"/>
      <c r="H33" s="24"/>
      <c r="J33" s="24"/>
      <c r="K33" s="25"/>
      <c r="L33" s="25"/>
      <c r="N33" s="26"/>
      <c r="P33" s="27"/>
    </row>
  </sheetData>
  <mergeCells count="2">
    <mergeCell ref="A7:Z7"/>
    <mergeCell ref="A29:H29"/>
  </mergeCells>
  <pageMargins left="0" right="0" top="0" bottom="0" header="0" footer="0"/>
  <pageSetup paperSize="5" scale="4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F66E5-9255-45B2-B879-66A15771B313}">
  <dimension ref="A1:F29"/>
  <sheetViews>
    <sheetView workbookViewId="0">
      <selection activeCell="D10" sqref="D10"/>
    </sheetView>
  </sheetViews>
  <sheetFormatPr baseColWidth="10" defaultRowHeight="15" x14ac:dyDescent="0.25"/>
  <cols>
    <col min="2" max="2" width="59" customWidth="1"/>
    <col min="3" max="3" width="58.85546875" customWidth="1"/>
    <col min="4" max="4" width="23.7109375" customWidth="1"/>
    <col min="5" max="5" width="36.140625" customWidth="1"/>
    <col min="6" max="6" width="72.5703125" customWidth="1"/>
  </cols>
  <sheetData>
    <row r="1" spans="1:6" ht="17.25" x14ac:dyDescent="0.25">
      <c r="A1" s="72" t="s">
        <v>34</v>
      </c>
      <c r="B1" s="72"/>
      <c r="C1" s="72"/>
      <c r="D1" s="72"/>
      <c r="E1" s="72"/>
    </row>
    <row r="3" spans="1:6" ht="29.25" customHeight="1" x14ac:dyDescent="0.25">
      <c r="A3" s="31">
        <v>1</v>
      </c>
      <c r="B3" s="73" t="s">
        <v>35</v>
      </c>
      <c r="C3" s="74"/>
      <c r="D3" s="74"/>
      <c r="E3" s="74"/>
      <c r="F3" s="74"/>
    </row>
    <row r="4" spans="1:6" s="32" customFormat="1" ht="27" customHeight="1" x14ac:dyDescent="0.25">
      <c r="A4" s="31">
        <v>2</v>
      </c>
      <c r="B4" s="75" t="s">
        <v>36</v>
      </c>
      <c r="C4" s="75"/>
      <c r="D4" s="75"/>
      <c r="E4" s="75"/>
      <c r="F4" s="75"/>
    </row>
    <row r="5" spans="1:6" ht="24" customHeight="1" x14ac:dyDescent="0.25">
      <c r="A5" s="31">
        <v>3</v>
      </c>
      <c r="B5" s="73" t="s">
        <v>37</v>
      </c>
      <c r="C5" s="73"/>
      <c r="D5" s="73"/>
      <c r="E5" s="73"/>
      <c r="F5" s="73"/>
    </row>
    <row r="6" spans="1:6" x14ac:dyDescent="0.25">
      <c r="B6" s="33"/>
    </row>
    <row r="7" spans="1:6" ht="18" thickBot="1" x14ac:dyDescent="0.3">
      <c r="A7" s="72" t="s">
        <v>38</v>
      </c>
      <c r="B7" s="72"/>
      <c r="C7" s="72"/>
    </row>
    <row r="8" spans="1:6" x14ac:dyDescent="0.25">
      <c r="A8" s="34"/>
      <c r="B8" s="35" t="s">
        <v>39</v>
      </c>
      <c r="C8" s="35" t="s">
        <v>40</v>
      </c>
    </row>
    <row r="9" spans="1:6" x14ac:dyDescent="0.25">
      <c r="A9" s="68">
        <v>1</v>
      </c>
      <c r="B9" s="71" t="s">
        <v>41</v>
      </c>
      <c r="C9" s="36" t="s">
        <v>42</v>
      </c>
    </row>
    <row r="10" spans="1:6" ht="30" x14ac:dyDescent="0.25">
      <c r="A10" s="69"/>
      <c r="B10" s="71"/>
      <c r="C10" s="36" t="s">
        <v>43</v>
      </c>
    </row>
    <row r="11" spans="1:6" ht="45" x14ac:dyDescent="0.25">
      <c r="A11" s="37">
        <v>2</v>
      </c>
      <c r="B11" s="38" t="s">
        <v>44</v>
      </c>
      <c r="C11" s="36" t="s">
        <v>45</v>
      </c>
    </row>
    <row r="12" spans="1:6" ht="45" x14ac:dyDescent="0.25">
      <c r="A12" s="68">
        <v>3</v>
      </c>
      <c r="B12" s="67" t="s">
        <v>46</v>
      </c>
      <c r="C12" s="39" t="s">
        <v>47</v>
      </c>
    </row>
    <row r="13" spans="1:6" ht="63.75" customHeight="1" x14ac:dyDescent="0.25">
      <c r="A13" s="69"/>
      <c r="B13" s="67"/>
      <c r="C13" s="39" t="s">
        <v>48</v>
      </c>
    </row>
    <row r="14" spans="1:6" ht="59.25" customHeight="1" x14ac:dyDescent="0.25">
      <c r="A14" s="40">
        <v>4</v>
      </c>
      <c r="B14" s="38" t="s">
        <v>49</v>
      </c>
      <c r="C14" s="39" t="s">
        <v>50</v>
      </c>
    </row>
    <row r="15" spans="1:6" ht="72" customHeight="1" x14ac:dyDescent="0.25">
      <c r="A15" s="37">
        <v>5</v>
      </c>
      <c r="B15" s="38" t="s">
        <v>13</v>
      </c>
      <c r="C15" s="36" t="s">
        <v>51</v>
      </c>
    </row>
    <row r="16" spans="1:6" ht="72.75" customHeight="1" x14ac:dyDescent="0.25">
      <c r="A16" s="70">
        <v>6</v>
      </c>
      <c r="B16" s="67" t="s">
        <v>52</v>
      </c>
      <c r="C16" s="36" t="s">
        <v>53</v>
      </c>
    </row>
    <row r="17" spans="1:3" ht="59.25" customHeight="1" x14ac:dyDescent="0.25">
      <c r="A17" s="70"/>
      <c r="B17" s="67"/>
      <c r="C17" s="36" t="s">
        <v>54</v>
      </c>
    </row>
    <row r="18" spans="1:3" ht="96.75" customHeight="1" x14ac:dyDescent="0.25">
      <c r="A18" s="66">
        <v>7</v>
      </c>
      <c r="B18" s="67" t="s">
        <v>55</v>
      </c>
      <c r="C18" s="36" t="s">
        <v>56</v>
      </c>
    </row>
    <row r="19" spans="1:3" x14ac:dyDescent="0.25">
      <c r="A19" s="66"/>
      <c r="B19" s="67"/>
      <c r="C19" s="36" t="s">
        <v>57</v>
      </c>
    </row>
    <row r="20" spans="1:3" ht="83.25" customHeight="1" x14ac:dyDescent="0.25">
      <c r="A20" s="66">
        <v>8</v>
      </c>
      <c r="B20" s="67" t="s">
        <v>16</v>
      </c>
      <c r="C20" s="39" t="s">
        <v>58</v>
      </c>
    </row>
    <row r="21" spans="1:3" x14ac:dyDescent="0.25">
      <c r="A21" s="66"/>
      <c r="B21" s="67"/>
      <c r="C21" s="39" t="s">
        <v>59</v>
      </c>
    </row>
    <row r="22" spans="1:3" ht="107.25" customHeight="1" x14ac:dyDescent="0.25">
      <c r="A22" s="66">
        <v>9</v>
      </c>
      <c r="B22" s="67" t="s">
        <v>60</v>
      </c>
      <c r="C22" s="39" t="s">
        <v>61</v>
      </c>
    </row>
    <row r="23" spans="1:3" ht="30" x14ac:dyDescent="0.25">
      <c r="A23" s="66"/>
      <c r="B23" s="67"/>
      <c r="C23" s="39" t="s">
        <v>62</v>
      </c>
    </row>
    <row r="24" spans="1:3" ht="60" x14ac:dyDescent="0.25">
      <c r="A24" s="66">
        <v>10</v>
      </c>
      <c r="B24" s="67" t="s">
        <v>63</v>
      </c>
      <c r="C24" s="39" t="s">
        <v>64</v>
      </c>
    </row>
    <row r="25" spans="1:3" x14ac:dyDescent="0.25">
      <c r="A25" s="66"/>
      <c r="B25" s="67"/>
      <c r="C25" s="41" t="s">
        <v>65</v>
      </c>
    </row>
    <row r="26" spans="1:3" x14ac:dyDescent="0.25">
      <c r="A26" s="66"/>
      <c r="B26" s="67"/>
      <c r="C26" s="41" t="s">
        <v>66</v>
      </c>
    </row>
    <row r="27" spans="1:3" x14ac:dyDescent="0.25">
      <c r="A27" s="66"/>
      <c r="B27" s="67"/>
      <c r="C27" s="41" t="s">
        <v>67</v>
      </c>
    </row>
    <row r="28" spans="1:3" ht="45" x14ac:dyDescent="0.25">
      <c r="A28" s="66">
        <v>11</v>
      </c>
      <c r="B28" s="67" t="s">
        <v>68</v>
      </c>
      <c r="C28" s="39" t="s">
        <v>69</v>
      </c>
    </row>
    <row r="29" spans="1:3" ht="30" x14ac:dyDescent="0.25">
      <c r="A29" s="66"/>
      <c r="B29" s="67"/>
      <c r="C29" s="39" t="s">
        <v>70</v>
      </c>
    </row>
  </sheetData>
  <mergeCells count="21">
    <mergeCell ref="A9:A10"/>
    <mergeCell ref="B9:B10"/>
    <mergeCell ref="A1:E1"/>
    <mergeCell ref="B3:F3"/>
    <mergeCell ref="B4:F4"/>
    <mergeCell ref="B5:F5"/>
    <mergeCell ref="A7:C7"/>
    <mergeCell ref="A12:A13"/>
    <mergeCell ref="B12:B13"/>
    <mergeCell ref="A16:A17"/>
    <mergeCell ref="B16:B17"/>
    <mergeCell ref="A18:A19"/>
    <mergeCell ref="B18:B19"/>
    <mergeCell ref="A28:A29"/>
    <mergeCell ref="B28:B29"/>
    <mergeCell ref="A20:A21"/>
    <mergeCell ref="B20:B21"/>
    <mergeCell ref="A22:A23"/>
    <mergeCell ref="B22:B23"/>
    <mergeCell ref="A24:A27"/>
    <mergeCell ref="B24:B27"/>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B0374-A657-4741-B200-EDF937588EF7}">
  <dimension ref="A1"/>
  <sheetViews>
    <sheetView workbookViewId="0">
      <selection sqref="A1:XFD1"/>
    </sheetView>
  </sheetViews>
  <sheetFormatPr baseColWidth="10"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FORMATO</vt:lpstr>
      <vt:lpstr>INSTRUCCIONES</vt:lpstr>
      <vt:lpstr>Hoja1</vt:lpstr>
      <vt:lpstr>FORMATO!Títulos_a_imprimir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Jesús Ontiveros Lara</dc:creator>
  <cp:lastModifiedBy>123</cp:lastModifiedBy>
  <dcterms:created xsi:type="dcterms:W3CDTF">2022-04-18T19:21:12Z</dcterms:created>
  <dcterms:modified xsi:type="dcterms:W3CDTF">2022-07-01T00:00:27Z</dcterms:modified>
</cp:coreProperties>
</file>