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brenda_hernandez_ine_mx/Documents/Escritorio/2022/SAAS/"/>
    </mc:Choice>
  </mc:AlternateContent>
  <xr:revisionPtr revIDLastSave="37" documentId="13_ncr:1_{33ABC241-79E7-43C3-8636-83BE8752F245}" xr6:coauthVersionLast="47" xr6:coauthVersionMax="47" xr10:uidLastSave="{F17DD300-C871-47CC-BB57-D2C43E4E3ECA}"/>
  <bookViews>
    <workbookView xWindow="-108" yWindow="-108" windowWidth="23256" windowHeight="12576" xr2:uid="{00000000-000D-0000-FFFF-FFFF00000000}"/>
  </bookViews>
  <sheets>
    <sheet name="VZ00" sheetId="2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VZ00!$B$4:$BG$222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VZ00!#REF!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34" i="25" l="1"/>
  <c r="Y35" i="25"/>
  <c r="Y37" i="25"/>
  <c r="Y40" i="25"/>
  <c r="Y41" i="25"/>
  <c r="Y42" i="25"/>
  <c r="Y43" i="25"/>
  <c r="Y44" i="25"/>
  <c r="Y45" i="25"/>
  <c r="Y46" i="25"/>
  <c r="Y47" i="25"/>
  <c r="Y48" i="25"/>
  <c r="Y49" i="25"/>
  <c r="Y50" i="25"/>
  <c r="Y51" i="25"/>
  <c r="Y52" i="25"/>
  <c r="Y53" i="25"/>
  <c r="Y55" i="25"/>
  <c r="Y56" i="25"/>
  <c r="Y57" i="25"/>
  <c r="Y58" i="25"/>
  <c r="Y99" i="25"/>
  <c r="Y100" i="25"/>
  <c r="Y102" i="25"/>
  <c r="Y114" i="25"/>
  <c r="Y124" i="25"/>
  <c r="Y126" i="25"/>
  <c r="Y128" i="25"/>
  <c r="Y130" i="25"/>
  <c r="Y131" i="25"/>
  <c r="Y132" i="25"/>
  <c r="Y133" i="25"/>
  <c r="Y135" i="25"/>
  <c r="Y136" i="25"/>
  <c r="Y146" i="25"/>
  <c r="Y148" i="25"/>
  <c r="Y150" i="25"/>
  <c r="Y155" i="25"/>
  <c r="Y158" i="25"/>
  <c r="Y159" i="25"/>
  <c r="Y160" i="25"/>
  <c r="Y166" i="25"/>
  <c r="Y173" i="25"/>
  <c r="Y176" i="25"/>
  <c r="Y179" i="25"/>
  <c r="Y183" i="25"/>
  <c r="Y185" i="25"/>
  <c r="Y186" i="25"/>
  <c r="Y196" i="25"/>
  <c r="Y201" i="25"/>
  <c r="Y202" i="25"/>
  <c r="Y203" i="25"/>
  <c r="Y204" i="25"/>
  <c r="Y205" i="25"/>
  <c r="Y206" i="25"/>
  <c r="Y208" i="25"/>
  <c r="Y209" i="25"/>
  <c r="Y210" i="25"/>
  <c r="Y211" i="25"/>
  <c r="Y212" i="25"/>
  <c r="Y213" i="25"/>
  <c r="Y214" i="25"/>
  <c r="Y215" i="25"/>
  <c r="Y216" i="25"/>
  <c r="Y217" i="25"/>
  <c r="Y218" i="25"/>
  <c r="Y219" i="25"/>
  <c r="Y220" i="25"/>
  <c r="Y221" i="25"/>
  <c r="Y222" i="25"/>
  <c r="AB205" i="25"/>
  <c r="S198" i="25"/>
  <c r="S199" i="25"/>
  <c r="S197" i="25"/>
  <c r="W46" i="25" l="1"/>
  <c r="V194" i="25" l="1"/>
  <c r="V195" i="25"/>
  <c r="V198" i="25"/>
  <c r="V199" i="25"/>
  <c r="W12" i="25"/>
  <c r="W13" i="25"/>
  <c r="W14" i="25"/>
  <c r="W15" i="25"/>
  <c r="W16" i="25"/>
  <c r="W17" i="25"/>
  <c r="W18" i="25"/>
  <c r="W19" i="25"/>
  <c r="W20" i="25"/>
  <c r="W21" i="25"/>
  <c r="W22" i="25"/>
  <c r="W23" i="25"/>
  <c r="W24" i="25"/>
  <c r="W25" i="25"/>
  <c r="W26" i="25"/>
  <c r="W27" i="25"/>
  <c r="W28" i="25"/>
  <c r="W29" i="25"/>
  <c r="W30" i="25"/>
  <c r="W31" i="25"/>
  <c r="W32" i="25"/>
  <c r="W33" i="25"/>
  <c r="W34" i="25"/>
  <c r="W35" i="25"/>
  <c r="W36" i="25"/>
  <c r="W37" i="25"/>
  <c r="W38" i="25"/>
  <c r="W39" i="25"/>
  <c r="W40" i="25"/>
  <c r="W41" i="25"/>
  <c r="W42" i="25"/>
  <c r="W43" i="25"/>
  <c r="W44" i="25"/>
  <c r="W45" i="25"/>
  <c r="W47" i="25"/>
  <c r="W48" i="25"/>
  <c r="W49" i="25"/>
  <c r="W50" i="25"/>
  <c r="W51" i="25"/>
  <c r="W52" i="25"/>
  <c r="W53" i="25"/>
  <c r="W54" i="25"/>
  <c r="W55" i="25"/>
  <c r="W56" i="25"/>
  <c r="W57" i="25"/>
  <c r="W58" i="25"/>
  <c r="W59" i="25"/>
  <c r="W60" i="25"/>
  <c r="W61" i="25"/>
  <c r="W62" i="25"/>
  <c r="W63" i="25"/>
  <c r="W64" i="25"/>
  <c r="W65" i="25"/>
  <c r="W66" i="25"/>
  <c r="W67" i="25"/>
  <c r="W68" i="25"/>
  <c r="W69" i="25"/>
  <c r="W70" i="25"/>
  <c r="W71" i="25"/>
  <c r="W72" i="25"/>
  <c r="W73" i="25"/>
  <c r="W74" i="25"/>
  <c r="W75" i="25"/>
  <c r="W76" i="25"/>
  <c r="W77" i="25"/>
  <c r="W78" i="25"/>
  <c r="W79" i="25"/>
  <c r="W80" i="25"/>
  <c r="W81" i="25"/>
  <c r="W82" i="25"/>
  <c r="W83" i="25"/>
  <c r="W84" i="25"/>
  <c r="W85" i="25"/>
  <c r="W86" i="25"/>
  <c r="W87" i="25"/>
  <c r="W88" i="25"/>
  <c r="W89" i="25"/>
  <c r="W90" i="25"/>
  <c r="W91" i="25"/>
  <c r="W92" i="25"/>
  <c r="W93" i="25"/>
  <c r="W94" i="25"/>
  <c r="W95" i="25"/>
  <c r="W96" i="25"/>
  <c r="W97" i="25"/>
  <c r="W98" i="25"/>
  <c r="W99" i="25"/>
  <c r="W100" i="25"/>
  <c r="W101" i="25"/>
  <c r="W102" i="25"/>
  <c r="W103" i="25"/>
  <c r="W104" i="25"/>
  <c r="W105" i="25"/>
  <c r="W106" i="25"/>
  <c r="W107" i="25"/>
  <c r="W108" i="25"/>
  <c r="W109" i="25"/>
  <c r="W110" i="25"/>
  <c r="W111" i="25"/>
  <c r="W112" i="25"/>
  <c r="W113" i="25"/>
  <c r="W114" i="25"/>
  <c r="W115" i="25"/>
  <c r="W120" i="25"/>
  <c r="W121" i="25"/>
  <c r="W122" i="25"/>
  <c r="W123" i="25"/>
  <c r="W124" i="25"/>
  <c r="W125" i="25"/>
  <c r="W126" i="25"/>
  <c r="W127" i="25"/>
  <c r="W128" i="25"/>
  <c r="W129" i="25"/>
  <c r="W130" i="25"/>
  <c r="W131" i="25"/>
  <c r="W132" i="25"/>
  <c r="W133" i="25"/>
  <c r="W134" i="25"/>
  <c r="W135" i="25"/>
  <c r="W136" i="25"/>
  <c r="W137" i="25"/>
  <c r="W138" i="25"/>
  <c r="W139" i="25"/>
  <c r="W140" i="25"/>
  <c r="W141" i="25"/>
  <c r="W142" i="25"/>
  <c r="W143" i="25"/>
  <c r="W144" i="25"/>
  <c r="W145" i="25"/>
  <c r="W146" i="25"/>
  <c r="W147" i="25"/>
  <c r="W148" i="25"/>
  <c r="W149" i="25"/>
  <c r="W150" i="25"/>
  <c r="W151" i="25"/>
  <c r="W152" i="25"/>
  <c r="W153" i="25"/>
  <c r="W154" i="25"/>
  <c r="W155" i="25"/>
  <c r="W156" i="25"/>
  <c r="W157" i="25"/>
  <c r="W158" i="25"/>
  <c r="W159" i="25"/>
  <c r="W160" i="25"/>
  <c r="W161" i="25"/>
  <c r="W162" i="25"/>
  <c r="W163" i="25"/>
  <c r="W164" i="25"/>
  <c r="W165" i="25"/>
  <c r="W166" i="25"/>
  <c r="W170" i="25"/>
  <c r="W172" i="25"/>
  <c r="W173" i="25"/>
  <c r="W174" i="25"/>
  <c r="W175" i="25"/>
  <c r="W176" i="25"/>
  <c r="W177" i="25"/>
  <c r="W178" i="25"/>
  <c r="W179" i="25"/>
  <c r="W180" i="25"/>
  <c r="W181" i="25"/>
  <c r="W182" i="25"/>
  <c r="W183" i="25"/>
  <c r="W185" i="25"/>
  <c r="W186" i="25"/>
  <c r="W187" i="25"/>
  <c r="W188" i="25"/>
  <c r="W189" i="25"/>
  <c r="W190" i="25"/>
  <c r="W191" i="25"/>
  <c r="W194" i="25"/>
  <c r="W195" i="25"/>
  <c r="W196" i="25"/>
  <c r="W197" i="25"/>
  <c r="W198" i="25"/>
  <c r="W199" i="25"/>
  <c r="W200" i="25"/>
  <c r="W201" i="25"/>
  <c r="W202" i="25"/>
  <c r="W203" i="25"/>
  <c r="W204" i="25"/>
  <c r="W205" i="25"/>
  <c r="W206" i="25"/>
  <c r="W208" i="25"/>
  <c r="W209" i="25"/>
  <c r="W210" i="25"/>
  <c r="W211" i="25"/>
  <c r="W212" i="25"/>
  <c r="W207" i="25"/>
  <c r="W213" i="25"/>
  <c r="W214" i="25"/>
  <c r="W215" i="25"/>
  <c r="W216" i="25"/>
  <c r="W217" i="25"/>
  <c r="W218" i="25"/>
  <c r="W219" i="25"/>
  <c r="W220" i="25"/>
  <c r="W221" i="25"/>
  <c r="W222" i="25"/>
  <c r="AK64" i="25" l="1"/>
  <c r="S215" i="25" l="1"/>
  <c r="BF214" i="25"/>
  <c r="BC214" i="25"/>
  <c r="AZ214" i="25"/>
  <c r="AW214" i="25"/>
  <c r="AT214" i="25"/>
  <c r="AQ214" i="25"/>
  <c r="AN214" i="25"/>
  <c r="AK214" i="25"/>
  <c r="AH214" i="25"/>
  <c r="AE214" i="25"/>
  <c r="AB214" i="25"/>
  <c r="S214" i="25"/>
  <c r="S208" i="25"/>
  <c r="BF208" i="25"/>
  <c r="BC208" i="25"/>
  <c r="AZ208" i="25"/>
  <c r="AW208" i="25"/>
  <c r="AT208" i="25"/>
  <c r="AQ208" i="25"/>
  <c r="AN208" i="25"/>
  <c r="AK208" i="25"/>
  <c r="AH208" i="25"/>
  <c r="AE208" i="25"/>
  <c r="AB208" i="25"/>
  <c r="BF210" i="25"/>
  <c r="AZ207" i="25"/>
  <c r="AZ210" i="25"/>
  <c r="AW203" i="25"/>
  <c r="AW204" i="25"/>
  <c r="AW207" i="25"/>
  <c r="AW210" i="25"/>
  <c r="AQ202" i="25"/>
  <c r="AQ203" i="25"/>
  <c r="AQ204" i="25"/>
  <c r="AQ207" i="25"/>
  <c r="AQ210" i="25"/>
  <c r="AN203" i="25"/>
  <c r="AN204" i="25"/>
  <c r="AN207" i="25"/>
  <c r="AN210" i="25"/>
  <c r="AH203" i="25"/>
  <c r="AH204" i="25"/>
  <c r="AH207" i="25"/>
  <c r="AH210" i="25"/>
  <c r="AB204" i="25"/>
  <c r="AB207" i="25"/>
  <c r="AB210" i="25"/>
  <c r="BC210" i="25"/>
  <c r="AT210" i="25"/>
  <c r="AK210" i="25"/>
  <c r="AE210" i="25"/>
  <c r="S210" i="25"/>
  <c r="BC207" i="25"/>
  <c r="S204" i="25"/>
  <c r="S207" i="25"/>
  <c r="BF204" i="25"/>
  <c r="BC204" i="25"/>
  <c r="AZ204" i="25"/>
  <c r="AT204" i="25"/>
  <c r="AK204" i="25"/>
  <c r="AE204" i="25"/>
  <c r="BF203" i="25"/>
  <c r="BC203" i="25"/>
  <c r="AZ203" i="25"/>
  <c r="AT203" i="25"/>
  <c r="AK203" i="25"/>
  <c r="AE203" i="25"/>
  <c r="AB203" i="25"/>
  <c r="BF202" i="25"/>
  <c r="BC202" i="25"/>
  <c r="AZ202" i="25"/>
  <c r="AW202" i="25"/>
  <c r="AT202" i="25"/>
  <c r="AN202" i="25"/>
  <c r="AK202" i="25"/>
  <c r="AH202" i="25"/>
  <c r="AE202" i="25"/>
  <c r="AB202" i="25"/>
  <c r="BF201" i="25"/>
  <c r="BC201" i="25"/>
  <c r="AZ201" i="25"/>
  <c r="AW201" i="25"/>
  <c r="AT201" i="25"/>
  <c r="AQ201" i="25"/>
  <c r="AN201" i="25"/>
  <c r="AK201" i="25"/>
  <c r="AH201" i="25"/>
  <c r="AE201" i="25"/>
  <c r="AB201" i="25"/>
  <c r="S202" i="25"/>
  <c r="S203" i="25"/>
  <c r="S201" i="25"/>
  <c r="V208" i="25" l="1"/>
  <c r="V210" i="25"/>
  <c r="V202" i="25"/>
  <c r="V214" i="25"/>
  <c r="V203" i="25"/>
  <c r="V204" i="25"/>
  <c r="V201" i="25"/>
  <c r="V207" i="25"/>
  <c r="AK212" i="25"/>
  <c r="AK211" i="25"/>
  <c r="AH211" i="25"/>
  <c r="AB209" i="25"/>
  <c r="AE209" i="25"/>
  <c r="AH209" i="25"/>
  <c r="BF215" i="25" l="1"/>
  <c r="BC215" i="25"/>
  <c r="AZ215" i="25"/>
  <c r="AW215" i="25"/>
  <c r="AT215" i="25"/>
  <c r="AQ215" i="25"/>
  <c r="AN215" i="25"/>
  <c r="AK215" i="25"/>
  <c r="AH215" i="25"/>
  <c r="AE215" i="25"/>
  <c r="AB215" i="25"/>
  <c r="BF211" i="25"/>
  <c r="BC211" i="25"/>
  <c r="AZ211" i="25"/>
  <c r="AW211" i="25"/>
  <c r="AT211" i="25"/>
  <c r="AQ211" i="25"/>
  <c r="AE211" i="25"/>
  <c r="AB211" i="25"/>
  <c r="T113" i="25"/>
  <c r="T108" i="25"/>
  <c r="AT108" i="25" l="1"/>
  <c r="Y108" i="25"/>
  <c r="BF113" i="25"/>
  <c r="Y113" i="25"/>
  <c r="V211" i="25"/>
  <c r="V215" i="25"/>
  <c r="AQ113" i="25"/>
  <c r="AT113" i="25"/>
  <c r="AW113" i="25"/>
  <c r="AK113" i="25"/>
  <c r="AN113" i="25"/>
  <c r="AN108" i="25"/>
  <c r="AE113" i="25"/>
  <c r="BC113" i="25"/>
  <c r="AB113" i="25"/>
  <c r="AZ113" i="25"/>
  <c r="AH113" i="25"/>
  <c r="AQ108" i="25"/>
  <c r="AK108" i="25"/>
  <c r="BF108" i="25"/>
  <c r="AH108" i="25"/>
  <c r="BC108" i="25"/>
  <c r="AE108" i="25"/>
  <c r="AZ108" i="25"/>
  <c r="AB108" i="25"/>
  <c r="AW108" i="25"/>
  <c r="V113" i="25" l="1"/>
  <c r="V108" i="25"/>
  <c r="AW97" i="25"/>
  <c r="AB32" i="25"/>
  <c r="BF98" i="25" l="1"/>
  <c r="BC98" i="25"/>
  <c r="AZ98" i="25"/>
  <c r="AW98" i="25"/>
  <c r="AT98" i="25"/>
  <c r="AQ98" i="25"/>
  <c r="AN98" i="25"/>
  <c r="AK98" i="25"/>
  <c r="AH98" i="25"/>
  <c r="AE98" i="25"/>
  <c r="AB98" i="25"/>
  <c r="BF190" i="25"/>
  <c r="BC190" i="25"/>
  <c r="AZ190" i="25"/>
  <c r="AW190" i="25"/>
  <c r="AT190" i="25"/>
  <c r="AQ190" i="25"/>
  <c r="AN190" i="25"/>
  <c r="AK190" i="25"/>
  <c r="AH190" i="25"/>
  <c r="AE190" i="25"/>
  <c r="AB190" i="25"/>
  <c r="BF145" i="25"/>
  <c r="BC145" i="25"/>
  <c r="AZ145" i="25"/>
  <c r="AW145" i="25"/>
  <c r="AT145" i="25"/>
  <c r="AQ145" i="25"/>
  <c r="AN145" i="25"/>
  <c r="AK145" i="25"/>
  <c r="AH145" i="25"/>
  <c r="AE145" i="25"/>
  <c r="AB145" i="25"/>
  <c r="BF87" i="25"/>
  <c r="BC87" i="25"/>
  <c r="AZ87" i="25"/>
  <c r="AW87" i="25"/>
  <c r="AT87" i="25"/>
  <c r="AQ87" i="25"/>
  <c r="AN87" i="25"/>
  <c r="AK87" i="25"/>
  <c r="AH87" i="25"/>
  <c r="AE87" i="25"/>
  <c r="AB87" i="25"/>
  <c r="BF143" i="25"/>
  <c r="BC143" i="25"/>
  <c r="AZ143" i="25"/>
  <c r="AW143" i="25"/>
  <c r="AT143" i="25"/>
  <c r="AQ143" i="25"/>
  <c r="AN143" i="25"/>
  <c r="AK143" i="25"/>
  <c r="AH143" i="25"/>
  <c r="AE143" i="25"/>
  <c r="AB143" i="25"/>
  <c r="BF189" i="25"/>
  <c r="BC189" i="25"/>
  <c r="AZ189" i="25"/>
  <c r="AW189" i="25"/>
  <c r="AT189" i="25"/>
  <c r="AQ189" i="25"/>
  <c r="AN189" i="25"/>
  <c r="AK189" i="25"/>
  <c r="AH189" i="25"/>
  <c r="AE189" i="25"/>
  <c r="AB189" i="25"/>
  <c r="BF188" i="25"/>
  <c r="BC188" i="25"/>
  <c r="AZ188" i="25"/>
  <c r="AW188" i="25"/>
  <c r="AT188" i="25"/>
  <c r="AQ188" i="25"/>
  <c r="AN188" i="25"/>
  <c r="AK188" i="25"/>
  <c r="AH188" i="25"/>
  <c r="AE188" i="25"/>
  <c r="AB188" i="25"/>
  <c r="BF177" i="25"/>
  <c r="BC177" i="25"/>
  <c r="AZ177" i="25"/>
  <c r="AW177" i="25"/>
  <c r="AT177" i="25"/>
  <c r="AQ177" i="25"/>
  <c r="AN177" i="25"/>
  <c r="AK177" i="25"/>
  <c r="AH177" i="25"/>
  <c r="AE177" i="25"/>
  <c r="AB177" i="25"/>
  <c r="BF61" i="25"/>
  <c r="BC61" i="25"/>
  <c r="AZ61" i="25"/>
  <c r="AW61" i="25"/>
  <c r="AT61" i="25"/>
  <c r="AQ61" i="25"/>
  <c r="AN61" i="25"/>
  <c r="AK61" i="25"/>
  <c r="AH61" i="25"/>
  <c r="AE61" i="25"/>
  <c r="AB61" i="25"/>
  <c r="BF137" i="25"/>
  <c r="BC137" i="25"/>
  <c r="AZ137" i="25"/>
  <c r="AW137" i="25"/>
  <c r="AT137" i="25"/>
  <c r="AQ137" i="25"/>
  <c r="AN137" i="25"/>
  <c r="AK137" i="25"/>
  <c r="AH137" i="25"/>
  <c r="AE137" i="25"/>
  <c r="AB137" i="25"/>
  <c r="BF54" i="25"/>
  <c r="BC54" i="25"/>
  <c r="AZ54" i="25"/>
  <c r="AW54" i="25"/>
  <c r="AT54" i="25"/>
  <c r="AQ54" i="25"/>
  <c r="AN54" i="25"/>
  <c r="AK54" i="25"/>
  <c r="AH54" i="25"/>
  <c r="AE54" i="25"/>
  <c r="AB54" i="25"/>
  <c r="BF187" i="25"/>
  <c r="BC187" i="25"/>
  <c r="AZ187" i="25"/>
  <c r="AW187" i="25"/>
  <c r="AT187" i="25"/>
  <c r="AQ187" i="25"/>
  <c r="AN187" i="25"/>
  <c r="AK187" i="25"/>
  <c r="AH187" i="25"/>
  <c r="AE187" i="25"/>
  <c r="AB187" i="25"/>
  <c r="BF134" i="25"/>
  <c r="BC134" i="25"/>
  <c r="AZ134" i="25"/>
  <c r="AW134" i="25"/>
  <c r="AT134" i="25"/>
  <c r="AQ134" i="25"/>
  <c r="AN134" i="25"/>
  <c r="AK134" i="25"/>
  <c r="AH134" i="25"/>
  <c r="AE134" i="25"/>
  <c r="AB134" i="25"/>
  <c r="BF175" i="25"/>
  <c r="BC175" i="25"/>
  <c r="AZ175" i="25"/>
  <c r="AW175" i="25"/>
  <c r="AT175" i="25"/>
  <c r="AQ175" i="25"/>
  <c r="AN175" i="25"/>
  <c r="AK175" i="25"/>
  <c r="AH175" i="25"/>
  <c r="AE175" i="25"/>
  <c r="AB175" i="25"/>
  <c r="BF129" i="25"/>
  <c r="BC129" i="25"/>
  <c r="AZ129" i="25"/>
  <c r="AW129" i="25"/>
  <c r="AT129" i="25"/>
  <c r="AQ129" i="25"/>
  <c r="AN129" i="25"/>
  <c r="AK129" i="25"/>
  <c r="AH129" i="25"/>
  <c r="AE129" i="25"/>
  <c r="AB129" i="25"/>
  <c r="BF174" i="25"/>
  <c r="BC174" i="25"/>
  <c r="AZ174" i="25"/>
  <c r="AW174" i="25"/>
  <c r="AT174" i="25"/>
  <c r="AQ174" i="25"/>
  <c r="AN174" i="25"/>
  <c r="AK174" i="25"/>
  <c r="AH174" i="25"/>
  <c r="AE174" i="25"/>
  <c r="AB174" i="25"/>
  <c r="BF127" i="25"/>
  <c r="BC127" i="25"/>
  <c r="AZ127" i="25"/>
  <c r="AW127" i="25"/>
  <c r="AT127" i="25"/>
  <c r="AQ127" i="25"/>
  <c r="AN127" i="25"/>
  <c r="AK127" i="25"/>
  <c r="AH127" i="25"/>
  <c r="AE127" i="25"/>
  <c r="AB127" i="25"/>
  <c r="BF125" i="25"/>
  <c r="BC125" i="25"/>
  <c r="AZ125" i="25"/>
  <c r="AW125" i="25"/>
  <c r="AT125" i="25"/>
  <c r="AQ125" i="25"/>
  <c r="AN125" i="25"/>
  <c r="AK125" i="25"/>
  <c r="AH125" i="25"/>
  <c r="AE125" i="25"/>
  <c r="AB125" i="25"/>
  <c r="BF123" i="25"/>
  <c r="BC123" i="25"/>
  <c r="AZ123" i="25"/>
  <c r="AW123" i="25"/>
  <c r="AT123" i="25"/>
  <c r="AQ123" i="25"/>
  <c r="AN123" i="25"/>
  <c r="AK123" i="25"/>
  <c r="AH123" i="25"/>
  <c r="AE123" i="25"/>
  <c r="AB123" i="25"/>
  <c r="BF36" i="25"/>
  <c r="BC36" i="25"/>
  <c r="AZ36" i="25"/>
  <c r="AW36" i="25"/>
  <c r="AT36" i="25"/>
  <c r="AQ36" i="25"/>
  <c r="AN36" i="25"/>
  <c r="AK36" i="25"/>
  <c r="AH36" i="25"/>
  <c r="AE36" i="25"/>
  <c r="AB36" i="25"/>
  <c r="BF172" i="25"/>
  <c r="BC172" i="25"/>
  <c r="AZ172" i="25"/>
  <c r="AW172" i="25"/>
  <c r="AT172" i="25"/>
  <c r="AQ172" i="25"/>
  <c r="AN172" i="25"/>
  <c r="AK172" i="25"/>
  <c r="AH172" i="25"/>
  <c r="AE172" i="25"/>
  <c r="AB172" i="25"/>
  <c r="BF122" i="25"/>
  <c r="BC122" i="25"/>
  <c r="AZ122" i="25"/>
  <c r="AW122" i="25"/>
  <c r="AT122" i="25"/>
  <c r="AQ122" i="25"/>
  <c r="AN122" i="25"/>
  <c r="AK122" i="25"/>
  <c r="AH122" i="25"/>
  <c r="AE122" i="25"/>
  <c r="AB122" i="25"/>
  <c r="BF157" i="25"/>
  <c r="BC157" i="25"/>
  <c r="AZ157" i="25"/>
  <c r="AW157" i="25"/>
  <c r="AT157" i="25"/>
  <c r="AQ157" i="25"/>
  <c r="AN157" i="25"/>
  <c r="AK157" i="25"/>
  <c r="AH157" i="25"/>
  <c r="AE157" i="25"/>
  <c r="AB157" i="25"/>
  <c r="BF191" i="25"/>
  <c r="BC191" i="25"/>
  <c r="AZ191" i="25"/>
  <c r="AW191" i="25"/>
  <c r="AT191" i="25"/>
  <c r="AQ191" i="25"/>
  <c r="AN191" i="25"/>
  <c r="AK191" i="25"/>
  <c r="AH191" i="25"/>
  <c r="AE191" i="25"/>
  <c r="AB191" i="25"/>
  <c r="BF147" i="25"/>
  <c r="BC147" i="25"/>
  <c r="AZ147" i="25"/>
  <c r="AW147" i="25"/>
  <c r="AT147" i="25"/>
  <c r="AQ147" i="25"/>
  <c r="AN147" i="25"/>
  <c r="AK147" i="25"/>
  <c r="AH147" i="25"/>
  <c r="AE147" i="25"/>
  <c r="AB147" i="25"/>
  <c r="BF38" i="25"/>
  <c r="BC38" i="25"/>
  <c r="AZ38" i="25"/>
  <c r="AW38" i="25"/>
  <c r="AT38" i="25"/>
  <c r="AQ38" i="25"/>
  <c r="AN38" i="25"/>
  <c r="AK38" i="25"/>
  <c r="AH38" i="25"/>
  <c r="AE38" i="25"/>
  <c r="AB38" i="25"/>
  <c r="BF97" i="25"/>
  <c r="BC97" i="25"/>
  <c r="AZ97" i="25"/>
  <c r="AT97" i="25"/>
  <c r="AQ97" i="25"/>
  <c r="AN97" i="25"/>
  <c r="AK97" i="25"/>
  <c r="AH97" i="25"/>
  <c r="AE97" i="25"/>
  <c r="AB97" i="25"/>
  <c r="BF96" i="25"/>
  <c r="BC96" i="25"/>
  <c r="AZ96" i="25"/>
  <c r="AW96" i="25"/>
  <c r="AT96" i="25"/>
  <c r="AQ96" i="25"/>
  <c r="AN96" i="25"/>
  <c r="AK96" i="25"/>
  <c r="AH96" i="25"/>
  <c r="AE96" i="25"/>
  <c r="AB96" i="25"/>
  <c r="BF144" i="25"/>
  <c r="BC144" i="25"/>
  <c r="AZ144" i="25"/>
  <c r="AW144" i="25"/>
  <c r="AT144" i="25"/>
  <c r="AQ144" i="25"/>
  <c r="AN144" i="25"/>
  <c r="AH144" i="25"/>
  <c r="AE144" i="25"/>
  <c r="AB144" i="25"/>
  <c r="BF95" i="25"/>
  <c r="BC95" i="25"/>
  <c r="AZ95" i="25"/>
  <c r="AW95" i="25"/>
  <c r="AT95" i="25"/>
  <c r="AQ95" i="25"/>
  <c r="AN95" i="25"/>
  <c r="AK95" i="25"/>
  <c r="AH95" i="25"/>
  <c r="AE95" i="25"/>
  <c r="AB95" i="25"/>
  <c r="AT76" i="25"/>
  <c r="V38" i="25" l="1"/>
  <c r="V125" i="25"/>
  <c r="V137" i="25"/>
  <c r="V190" i="25"/>
  <c r="V129" i="25"/>
  <c r="V188" i="25"/>
  <c r="V36" i="25"/>
  <c r="V187" i="25"/>
  <c r="V87" i="25"/>
  <c r="V96" i="25"/>
  <c r="V147" i="25"/>
  <c r="V127" i="25"/>
  <c r="V61" i="25"/>
  <c r="V98" i="25"/>
  <c r="V144" i="25"/>
  <c r="V157" i="25"/>
  <c r="V175" i="25"/>
  <c r="V123" i="25"/>
  <c r="V54" i="25"/>
  <c r="V95" i="25"/>
  <c r="V97" i="25"/>
  <c r="V191" i="25"/>
  <c r="V174" i="25"/>
  <c r="V177" i="25"/>
  <c r="V122" i="25"/>
  <c r="V189" i="25"/>
  <c r="V145" i="25"/>
  <c r="V172" i="25"/>
  <c r="V134" i="25"/>
  <c r="V143" i="25"/>
  <c r="AK178" i="25"/>
  <c r="AK62" i="25"/>
  <c r="AZ53" i="25"/>
  <c r="AK205" i="25" l="1"/>
  <c r="AZ34" i="25"/>
  <c r="BF93" i="25"/>
  <c r="BC93" i="25"/>
  <c r="AZ93" i="25"/>
  <c r="AW93" i="25"/>
  <c r="AT93" i="25"/>
  <c r="AQ93" i="25"/>
  <c r="AN93" i="25"/>
  <c r="AK93" i="25"/>
  <c r="AH93" i="25"/>
  <c r="AE93" i="25"/>
  <c r="AB93" i="25"/>
  <c r="BF94" i="25"/>
  <c r="BC94" i="25"/>
  <c r="AZ94" i="25"/>
  <c r="AW94" i="25"/>
  <c r="AT94" i="25"/>
  <c r="AQ94" i="25"/>
  <c r="AN94" i="25"/>
  <c r="AK94" i="25"/>
  <c r="AH94" i="25"/>
  <c r="AE94" i="25"/>
  <c r="AB94" i="25"/>
  <c r="BF92" i="25"/>
  <c r="BC92" i="25"/>
  <c r="AZ92" i="25"/>
  <c r="AW92" i="25"/>
  <c r="AT92" i="25"/>
  <c r="AQ92" i="25"/>
  <c r="AN92" i="25"/>
  <c r="AK92" i="25"/>
  <c r="AH92" i="25"/>
  <c r="AE92" i="25"/>
  <c r="AB92" i="25"/>
  <c r="BF91" i="25"/>
  <c r="BC91" i="25"/>
  <c r="AZ91" i="25"/>
  <c r="AW91" i="25"/>
  <c r="AT91" i="25"/>
  <c r="AQ91" i="25"/>
  <c r="AN91" i="25"/>
  <c r="AK91" i="25"/>
  <c r="AH91" i="25"/>
  <c r="AE91" i="25"/>
  <c r="AB91" i="25"/>
  <c r="BF90" i="25"/>
  <c r="BC90" i="25"/>
  <c r="AZ90" i="25"/>
  <c r="AW90" i="25"/>
  <c r="AT90" i="25"/>
  <c r="AQ90" i="25"/>
  <c r="AN90" i="25"/>
  <c r="AK90" i="25"/>
  <c r="AH90" i="25"/>
  <c r="AE90" i="25"/>
  <c r="AB90" i="25"/>
  <c r="BF89" i="25"/>
  <c r="BC89" i="25"/>
  <c r="AZ89" i="25"/>
  <c r="AW89" i="25"/>
  <c r="AT89" i="25"/>
  <c r="AQ89" i="25"/>
  <c r="AN89" i="25"/>
  <c r="AK89" i="25"/>
  <c r="AH89" i="25"/>
  <c r="AE89" i="25"/>
  <c r="AB89" i="25"/>
  <c r="BF88" i="25"/>
  <c r="BC88" i="25"/>
  <c r="AZ88" i="25"/>
  <c r="AW88" i="25"/>
  <c r="AT88" i="25"/>
  <c r="AQ88" i="25"/>
  <c r="AN88" i="25"/>
  <c r="AK88" i="25"/>
  <c r="AH88" i="25"/>
  <c r="AE88" i="25"/>
  <c r="AB88" i="25"/>
  <c r="BF84" i="25"/>
  <c r="BC84" i="25"/>
  <c r="AZ84" i="25"/>
  <c r="AW84" i="25"/>
  <c r="AT84" i="25"/>
  <c r="AQ84" i="25"/>
  <c r="AN84" i="25"/>
  <c r="AK84" i="25"/>
  <c r="AH84" i="25"/>
  <c r="AE84" i="25"/>
  <c r="AB84" i="25"/>
  <c r="BF86" i="25"/>
  <c r="BC86" i="25"/>
  <c r="AZ86" i="25"/>
  <c r="AW86" i="25"/>
  <c r="AT86" i="25"/>
  <c r="AQ86" i="25"/>
  <c r="AN86" i="25"/>
  <c r="AK86" i="25"/>
  <c r="AH86" i="25"/>
  <c r="AE86" i="25"/>
  <c r="AB86" i="25"/>
  <c r="BF85" i="25"/>
  <c r="BC85" i="25"/>
  <c r="AZ85" i="25"/>
  <c r="AW85" i="25"/>
  <c r="AT85" i="25"/>
  <c r="AQ85" i="25"/>
  <c r="AN85" i="25"/>
  <c r="AK85" i="25"/>
  <c r="AH85" i="25"/>
  <c r="AE85" i="25"/>
  <c r="AB85" i="25"/>
  <c r="BF83" i="25"/>
  <c r="BC83" i="25"/>
  <c r="AZ83" i="25"/>
  <c r="AW83" i="25"/>
  <c r="AT83" i="25"/>
  <c r="AQ83" i="25"/>
  <c r="AN83" i="25"/>
  <c r="AK83" i="25"/>
  <c r="AH83" i="25"/>
  <c r="AE83" i="25"/>
  <c r="AB83" i="25"/>
  <c r="BF82" i="25"/>
  <c r="BC82" i="25"/>
  <c r="AZ82" i="25"/>
  <c r="AW82" i="25"/>
  <c r="AT82" i="25"/>
  <c r="AQ82" i="25"/>
  <c r="AN82" i="25"/>
  <c r="AK82" i="25"/>
  <c r="AH82" i="25"/>
  <c r="AE82" i="25"/>
  <c r="AB82" i="25"/>
  <c r="BF81" i="25"/>
  <c r="BC81" i="25"/>
  <c r="AZ81" i="25"/>
  <c r="AW81" i="25"/>
  <c r="AT81" i="25"/>
  <c r="AQ81" i="25"/>
  <c r="AN81" i="25"/>
  <c r="AK81" i="25"/>
  <c r="AH81" i="25"/>
  <c r="AE81" i="25"/>
  <c r="AB81" i="25"/>
  <c r="BF80" i="25"/>
  <c r="BC80" i="25"/>
  <c r="AZ80" i="25"/>
  <c r="AW80" i="25"/>
  <c r="AT80" i="25"/>
  <c r="AQ80" i="25"/>
  <c r="AN80" i="25"/>
  <c r="AK80" i="25"/>
  <c r="AH80" i="25"/>
  <c r="AE80" i="25"/>
  <c r="AB80" i="25"/>
  <c r="BF79" i="25"/>
  <c r="BC79" i="25"/>
  <c r="AZ79" i="25"/>
  <c r="AW79" i="25"/>
  <c r="AT79" i="25"/>
  <c r="AQ79" i="25"/>
  <c r="AN79" i="25"/>
  <c r="AK79" i="25"/>
  <c r="AH79" i="25"/>
  <c r="AE79" i="25"/>
  <c r="AB79" i="25"/>
  <c r="BF78" i="25"/>
  <c r="BC78" i="25"/>
  <c r="AZ78" i="25"/>
  <c r="AW78" i="25"/>
  <c r="AT78" i="25"/>
  <c r="AQ78" i="25"/>
  <c r="AN78" i="25"/>
  <c r="AK78" i="25"/>
  <c r="AH78" i="25"/>
  <c r="AE78" i="25"/>
  <c r="AB78" i="25"/>
  <c r="BF75" i="25"/>
  <c r="BC75" i="25"/>
  <c r="AZ75" i="25"/>
  <c r="AW75" i="25"/>
  <c r="AT75" i="25"/>
  <c r="AQ75" i="25"/>
  <c r="AN75" i="25"/>
  <c r="AK75" i="25"/>
  <c r="AH75" i="25"/>
  <c r="AE75" i="25"/>
  <c r="AB75" i="25"/>
  <c r="BF77" i="25"/>
  <c r="BC77" i="25"/>
  <c r="AZ77" i="25"/>
  <c r="AW77" i="25"/>
  <c r="AT77" i="25"/>
  <c r="AQ77" i="25"/>
  <c r="AN77" i="25"/>
  <c r="AK77" i="25"/>
  <c r="AH77" i="25"/>
  <c r="AE77" i="25"/>
  <c r="AB77" i="25"/>
  <c r="BF76" i="25"/>
  <c r="BC76" i="25"/>
  <c r="AZ76" i="25"/>
  <c r="AW76" i="25"/>
  <c r="AQ76" i="25"/>
  <c r="AN76" i="25"/>
  <c r="AK76" i="25"/>
  <c r="AH76" i="25"/>
  <c r="AE76" i="25"/>
  <c r="AB76" i="25"/>
  <c r="BF74" i="25"/>
  <c r="BC74" i="25"/>
  <c r="AZ74" i="25"/>
  <c r="AW74" i="25"/>
  <c r="AT74" i="25"/>
  <c r="AQ74" i="25"/>
  <c r="AN74" i="25"/>
  <c r="AK74" i="25"/>
  <c r="AH74" i="25"/>
  <c r="AE74" i="25"/>
  <c r="AB74" i="25"/>
  <c r="BF142" i="25"/>
  <c r="BC142" i="25"/>
  <c r="AZ142" i="25"/>
  <c r="AW142" i="25"/>
  <c r="AT142" i="25"/>
  <c r="AQ142" i="25"/>
  <c r="AN142" i="25"/>
  <c r="AK142" i="25"/>
  <c r="AH142" i="25"/>
  <c r="AE142" i="25"/>
  <c r="AB142" i="25"/>
  <c r="BF164" i="25"/>
  <c r="BC164" i="25"/>
  <c r="AZ164" i="25"/>
  <c r="AW164" i="25"/>
  <c r="AT164" i="25"/>
  <c r="AQ164" i="25"/>
  <c r="AN164" i="25"/>
  <c r="AK164" i="25"/>
  <c r="AH164" i="25"/>
  <c r="AE164" i="25"/>
  <c r="AB164" i="25"/>
  <c r="BF165" i="25"/>
  <c r="BC165" i="25"/>
  <c r="AZ165" i="25"/>
  <c r="AW165" i="25"/>
  <c r="AT165" i="25"/>
  <c r="AQ165" i="25"/>
  <c r="AN165" i="25"/>
  <c r="AK165" i="25"/>
  <c r="AH165" i="25"/>
  <c r="AE165" i="25"/>
  <c r="AB165" i="25"/>
  <c r="BF73" i="25"/>
  <c r="BC73" i="25"/>
  <c r="AZ73" i="25"/>
  <c r="AW73" i="25"/>
  <c r="AT73" i="25"/>
  <c r="AQ73" i="25"/>
  <c r="AN73" i="25"/>
  <c r="AK73" i="25"/>
  <c r="AH73" i="25"/>
  <c r="AE73" i="25"/>
  <c r="AB73" i="25"/>
  <c r="BF141" i="25"/>
  <c r="BC141" i="25"/>
  <c r="AZ141" i="25"/>
  <c r="AW141" i="25"/>
  <c r="AT141" i="25"/>
  <c r="AQ141" i="25"/>
  <c r="AN141" i="25"/>
  <c r="AK141" i="25"/>
  <c r="AH141" i="25"/>
  <c r="AE141" i="25"/>
  <c r="AB141" i="25"/>
  <c r="BF163" i="25"/>
  <c r="BC163" i="25"/>
  <c r="AZ163" i="25"/>
  <c r="AW163" i="25"/>
  <c r="AT163" i="25"/>
  <c r="AQ163" i="25"/>
  <c r="AN163" i="25"/>
  <c r="AK163" i="25"/>
  <c r="AH163" i="25"/>
  <c r="AE163" i="25"/>
  <c r="AB163" i="25"/>
  <c r="BF162" i="25"/>
  <c r="BC162" i="25"/>
  <c r="AZ162" i="25"/>
  <c r="AW162" i="25"/>
  <c r="AT162" i="25"/>
  <c r="AQ162" i="25"/>
  <c r="AN162" i="25"/>
  <c r="AK162" i="25"/>
  <c r="AH162" i="25"/>
  <c r="AE162" i="25"/>
  <c r="AB162" i="25"/>
  <c r="BF72" i="25"/>
  <c r="BC72" i="25"/>
  <c r="AZ72" i="25"/>
  <c r="AW72" i="25"/>
  <c r="AT72" i="25"/>
  <c r="AQ72" i="25"/>
  <c r="AN72" i="25"/>
  <c r="AK72" i="25"/>
  <c r="AH72" i="25"/>
  <c r="AE72" i="25"/>
  <c r="AB72" i="25"/>
  <c r="BF71" i="25"/>
  <c r="BC71" i="25"/>
  <c r="AZ71" i="25"/>
  <c r="AW71" i="25"/>
  <c r="AT71" i="25"/>
  <c r="AQ71" i="25"/>
  <c r="AN71" i="25"/>
  <c r="AK71" i="25"/>
  <c r="AH71" i="25"/>
  <c r="AE71" i="25"/>
  <c r="AB71" i="25"/>
  <c r="BF70" i="25"/>
  <c r="BC70" i="25"/>
  <c r="AZ70" i="25"/>
  <c r="AW70" i="25"/>
  <c r="AT70" i="25"/>
  <c r="AQ70" i="25"/>
  <c r="AN70" i="25"/>
  <c r="AK70" i="25"/>
  <c r="AH70" i="25"/>
  <c r="AE70" i="25"/>
  <c r="AB70" i="25"/>
  <c r="BF69" i="25"/>
  <c r="BC69" i="25"/>
  <c r="AZ69" i="25"/>
  <c r="AW69" i="25"/>
  <c r="AT69" i="25"/>
  <c r="AQ69" i="25"/>
  <c r="AN69" i="25"/>
  <c r="AK69" i="25"/>
  <c r="AH69" i="25"/>
  <c r="AE69" i="25"/>
  <c r="AB69" i="25"/>
  <c r="BF140" i="25"/>
  <c r="BC140" i="25"/>
  <c r="AZ140" i="25"/>
  <c r="AW140" i="25"/>
  <c r="AT140" i="25"/>
  <c r="AQ140" i="25"/>
  <c r="AN140" i="25"/>
  <c r="AK140" i="25"/>
  <c r="AH140" i="25"/>
  <c r="AE140" i="25"/>
  <c r="AB140" i="25"/>
  <c r="BF139" i="25"/>
  <c r="BC139" i="25"/>
  <c r="AZ139" i="25"/>
  <c r="AW139" i="25"/>
  <c r="AT139" i="25"/>
  <c r="AQ139" i="25"/>
  <c r="AN139" i="25"/>
  <c r="AK139" i="25"/>
  <c r="AH139" i="25"/>
  <c r="AE139" i="25"/>
  <c r="AB139" i="25"/>
  <c r="BF68" i="25"/>
  <c r="BC68" i="25"/>
  <c r="AZ68" i="25"/>
  <c r="AW68" i="25"/>
  <c r="AT68" i="25"/>
  <c r="AQ68" i="25"/>
  <c r="AN68" i="25"/>
  <c r="AK68" i="25"/>
  <c r="AH68" i="25"/>
  <c r="AE68" i="25"/>
  <c r="AB68" i="25"/>
  <c r="BF67" i="25"/>
  <c r="BC67" i="25"/>
  <c r="AZ67" i="25"/>
  <c r="AW67" i="25"/>
  <c r="AT67" i="25"/>
  <c r="AQ67" i="25"/>
  <c r="AN67" i="25"/>
  <c r="AK67" i="25"/>
  <c r="AH67" i="25"/>
  <c r="AE67" i="25"/>
  <c r="AB67" i="25"/>
  <c r="BF138" i="25"/>
  <c r="BC138" i="25"/>
  <c r="AZ138" i="25"/>
  <c r="AW138" i="25"/>
  <c r="AT138" i="25"/>
  <c r="AQ138" i="25"/>
  <c r="AN138" i="25"/>
  <c r="AK138" i="25"/>
  <c r="AH138" i="25"/>
  <c r="AE138" i="25"/>
  <c r="AB138" i="25"/>
  <c r="BF66" i="25"/>
  <c r="BC66" i="25"/>
  <c r="AZ66" i="25"/>
  <c r="AW66" i="25"/>
  <c r="AT66" i="25"/>
  <c r="AQ66" i="25"/>
  <c r="AN66" i="25"/>
  <c r="AK66" i="25"/>
  <c r="AH66" i="25"/>
  <c r="AE66" i="25"/>
  <c r="AB66" i="25"/>
  <c r="BF65" i="25"/>
  <c r="BC65" i="25"/>
  <c r="AZ65" i="25"/>
  <c r="AW65" i="25"/>
  <c r="AT65" i="25"/>
  <c r="AQ65" i="25"/>
  <c r="AN65" i="25"/>
  <c r="AK65" i="25"/>
  <c r="AH65" i="25"/>
  <c r="AE65" i="25"/>
  <c r="AB65" i="25"/>
  <c r="BF63" i="25"/>
  <c r="BC63" i="25"/>
  <c r="AZ63" i="25"/>
  <c r="AW63" i="25"/>
  <c r="AT63" i="25"/>
  <c r="AQ63" i="25"/>
  <c r="AN63" i="25"/>
  <c r="AK63" i="25"/>
  <c r="AH63" i="25"/>
  <c r="AE63" i="25"/>
  <c r="AB63" i="25"/>
  <c r="BF64" i="25"/>
  <c r="BC64" i="25"/>
  <c r="AZ64" i="25"/>
  <c r="AW64" i="25"/>
  <c r="AT64" i="25"/>
  <c r="AQ64" i="25"/>
  <c r="AN64" i="25"/>
  <c r="AH64" i="25"/>
  <c r="AE64" i="25"/>
  <c r="AB64" i="25"/>
  <c r="BF62" i="25"/>
  <c r="BC62" i="25"/>
  <c r="AZ62" i="25"/>
  <c r="AW62" i="25"/>
  <c r="AT62" i="25"/>
  <c r="AQ62" i="25"/>
  <c r="AN62" i="25"/>
  <c r="AH62" i="25"/>
  <c r="AE62" i="25"/>
  <c r="AB62" i="25"/>
  <c r="BF178" i="25"/>
  <c r="BC178" i="25"/>
  <c r="AZ178" i="25"/>
  <c r="AW178" i="25"/>
  <c r="AT178" i="25"/>
  <c r="AQ178" i="25"/>
  <c r="AN178" i="25"/>
  <c r="AH178" i="25"/>
  <c r="AE178" i="25"/>
  <c r="AB178" i="25"/>
  <c r="BF60" i="25"/>
  <c r="BC60" i="25"/>
  <c r="AZ60" i="25"/>
  <c r="AW60" i="25"/>
  <c r="AT60" i="25"/>
  <c r="AQ60" i="25"/>
  <c r="AN60" i="25"/>
  <c r="AK60" i="25"/>
  <c r="AH60" i="25"/>
  <c r="AE60" i="25"/>
  <c r="AB60" i="25"/>
  <c r="BF59" i="25"/>
  <c r="BC59" i="25"/>
  <c r="AZ59" i="25"/>
  <c r="AW59" i="25"/>
  <c r="AT59" i="25"/>
  <c r="AQ59" i="25"/>
  <c r="AN59" i="25"/>
  <c r="AK59" i="25"/>
  <c r="AH59" i="25"/>
  <c r="AE59" i="25"/>
  <c r="AB59" i="25"/>
  <c r="BF170" i="25"/>
  <c r="BC170" i="25"/>
  <c r="AZ170" i="25"/>
  <c r="AW170" i="25"/>
  <c r="AT170" i="25"/>
  <c r="AQ170" i="25"/>
  <c r="AN170" i="25"/>
  <c r="AK170" i="25"/>
  <c r="AH170" i="25"/>
  <c r="AE170" i="25"/>
  <c r="AB170" i="25"/>
  <c r="BF56" i="25"/>
  <c r="BC56" i="25"/>
  <c r="AZ56" i="25"/>
  <c r="AW56" i="25"/>
  <c r="AT56" i="25"/>
  <c r="AQ56" i="25"/>
  <c r="AN56" i="25"/>
  <c r="AK56" i="25"/>
  <c r="AH56" i="25"/>
  <c r="AE56" i="25"/>
  <c r="AB56" i="25"/>
  <c r="BF58" i="25"/>
  <c r="BC58" i="25"/>
  <c r="AZ58" i="25"/>
  <c r="AW58" i="25"/>
  <c r="AT58" i="25"/>
  <c r="AQ58" i="25"/>
  <c r="AN58" i="25"/>
  <c r="AK58" i="25"/>
  <c r="AH58" i="25"/>
  <c r="AE58" i="25"/>
  <c r="AB58" i="25"/>
  <c r="BF57" i="25"/>
  <c r="BC57" i="25"/>
  <c r="AZ57" i="25"/>
  <c r="AW57" i="25"/>
  <c r="AT57" i="25"/>
  <c r="AQ57" i="25"/>
  <c r="AN57" i="25"/>
  <c r="AK57" i="25"/>
  <c r="AH57" i="25"/>
  <c r="AE57" i="25"/>
  <c r="AB57" i="25"/>
  <c r="BF136" i="25"/>
  <c r="BC136" i="25"/>
  <c r="AZ136" i="25"/>
  <c r="AW136" i="25"/>
  <c r="AT136" i="25"/>
  <c r="AQ136" i="25"/>
  <c r="AN136" i="25"/>
  <c r="AK136" i="25"/>
  <c r="AH136" i="25"/>
  <c r="AE136" i="25"/>
  <c r="AB136" i="25"/>
  <c r="BF102" i="25"/>
  <c r="BC102" i="25"/>
  <c r="AZ102" i="25"/>
  <c r="AW102" i="25"/>
  <c r="AT102" i="25"/>
  <c r="AQ102" i="25"/>
  <c r="AN102" i="25"/>
  <c r="AK102" i="25"/>
  <c r="AH102" i="25"/>
  <c r="AE102" i="25"/>
  <c r="AB102" i="25"/>
  <c r="BF55" i="25"/>
  <c r="BC55" i="25"/>
  <c r="AZ55" i="25"/>
  <c r="AW55" i="25"/>
  <c r="AT55" i="25"/>
  <c r="AQ55" i="25"/>
  <c r="AN55" i="25"/>
  <c r="AK55" i="25"/>
  <c r="AH55" i="25"/>
  <c r="AE55" i="25"/>
  <c r="AB55" i="25"/>
  <c r="BF53" i="25"/>
  <c r="BC53" i="25"/>
  <c r="AW53" i="25"/>
  <c r="AT53" i="25"/>
  <c r="AQ53" i="25"/>
  <c r="AN53" i="25"/>
  <c r="AK53" i="25"/>
  <c r="AH53" i="25"/>
  <c r="AE53" i="25"/>
  <c r="AB53" i="25"/>
  <c r="BF52" i="25"/>
  <c r="BC52" i="25"/>
  <c r="AZ52" i="25"/>
  <c r="AW52" i="25"/>
  <c r="AT52" i="25"/>
  <c r="AQ52" i="25"/>
  <c r="AN52" i="25"/>
  <c r="AK52" i="25"/>
  <c r="AH52" i="25"/>
  <c r="AE52" i="25"/>
  <c r="AB52" i="25"/>
  <c r="BF51" i="25"/>
  <c r="BC51" i="25"/>
  <c r="AZ51" i="25"/>
  <c r="AW51" i="25"/>
  <c r="AT51" i="25"/>
  <c r="AQ51" i="25"/>
  <c r="AN51" i="25"/>
  <c r="AK51" i="25"/>
  <c r="AH51" i="25"/>
  <c r="AE51" i="25"/>
  <c r="AB51" i="25"/>
  <c r="BF50" i="25"/>
  <c r="BC50" i="25"/>
  <c r="AZ50" i="25"/>
  <c r="AW50" i="25"/>
  <c r="AT50" i="25"/>
  <c r="AQ50" i="25"/>
  <c r="AN50" i="25"/>
  <c r="AK50" i="25"/>
  <c r="AH50" i="25"/>
  <c r="AE50" i="25"/>
  <c r="AB50" i="25"/>
  <c r="BF160" i="25"/>
  <c r="BC160" i="25"/>
  <c r="AZ160" i="25"/>
  <c r="AW160" i="25"/>
  <c r="AT160" i="25"/>
  <c r="AQ160" i="25"/>
  <c r="AN160" i="25"/>
  <c r="AK160" i="25"/>
  <c r="AH160" i="25"/>
  <c r="AE160" i="25"/>
  <c r="AB160" i="25"/>
  <c r="BF49" i="25"/>
  <c r="BC49" i="25"/>
  <c r="AZ49" i="25"/>
  <c r="AW49" i="25"/>
  <c r="AT49" i="25"/>
  <c r="AQ49" i="25"/>
  <c r="AN49" i="25"/>
  <c r="AK49" i="25"/>
  <c r="AH49" i="25"/>
  <c r="AE49" i="25"/>
  <c r="AB49" i="25"/>
  <c r="BF179" i="25"/>
  <c r="BC179" i="25"/>
  <c r="AZ179" i="25"/>
  <c r="AW179" i="25"/>
  <c r="AT179" i="25"/>
  <c r="AQ179" i="25"/>
  <c r="AN179" i="25"/>
  <c r="AK179" i="25"/>
  <c r="AH179" i="25"/>
  <c r="AE179" i="25"/>
  <c r="AB179" i="25"/>
  <c r="BF135" i="25"/>
  <c r="BC135" i="25"/>
  <c r="AZ135" i="25"/>
  <c r="AW135" i="25"/>
  <c r="AT135" i="25"/>
  <c r="AQ135" i="25"/>
  <c r="AN135" i="25"/>
  <c r="AK135" i="25"/>
  <c r="AH135" i="25"/>
  <c r="AE135" i="25"/>
  <c r="AB135" i="25"/>
  <c r="BF132" i="25"/>
  <c r="BC132" i="25"/>
  <c r="AZ132" i="25"/>
  <c r="AW132" i="25"/>
  <c r="AT132" i="25"/>
  <c r="AQ132" i="25"/>
  <c r="AN132" i="25"/>
  <c r="AK132" i="25"/>
  <c r="AH132" i="25"/>
  <c r="AE132" i="25"/>
  <c r="AB132" i="25"/>
  <c r="BF133" i="25"/>
  <c r="BC133" i="25"/>
  <c r="AZ133" i="25"/>
  <c r="AW133" i="25"/>
  <c r="AT133" i="25"/>
  <c r="AQ133" i="25"/>
  <c r="AN133" i="25"/>
  <c r="AK133" i="25"/>
  <c r="AH133" i="25"/>
  <c r="AE133" i="25"/>
  <c r="AB133" i="25"/>
  <c r="BF131" i="25"/>
  <c r="BC131" i="25"/>
  <c r="AZ131" i="25"/>
  <c r="AW131" i="25"/>
  <c r="AT131" i="25"/>
  <c r="AQ131" i="25"/>
  <c r="AN131" i="25"/>
  <c r="AK131" i="25"/>
  <c r="AH131" i="25"/>
  <c r="AE131" i="25"/>
  <c r="AB131" i="25"/>
  <c r="BF166" i="25"/>
  <c r="BC166" i="25"/>
  <c r="AZ166" i="25"/>
  <c r="AW166" i="25"/>
  <c r="AT166" i="25"/>
  <c r="AQ166" i="25"/>
  <c r="AN166" i="25"/>
  <c r="AK166" i="25"/>
  <c r="AH166" i="25"/>
  <c r="AE166" i="25"/>
  <c r="AB166" i="25"/>
  <c r="BF130" i="25"/>
  <c r="BC130" i="25"/>
  <c r="AZ130" i="25"/>
  <c r="AW130" i="25"/>
  <c r="AT130" i="25"/>
  <c r="AQ130" i="25"/>
  <c r="AN130" i="25"/>
  <c r="AK130" i="25"/>
  <c r="AH130" i="25"/>
  <c r="AE130" i="25"/>
  <c r="AB130" i="25"/>
  <c r="BF48" i="25"/>
  <c r="BC48" i="25"/>
  <c r="AZ48" i="25"/>
  <c r="AW48" i="25"/>
  <c r="AT48" i="25"/>
  <c r="AQ48" i="25"/>
  <c r="AN48" i="25"/>
  <c r="AK48" i="25"/>
  <c r="AH48" i="25"/>
  <c r="AE48" i="25"/>
  <c r="AB48" i="25"/>
  <c r="BF173" i="25"/>
  <c r="BC173" i="25"/>
  <c r="AZ173" i="25"/>
  <c r="AW173" i="25"/>
  <c r="AT173" i="25"/>
  <c r="AQ173" i="25"/>
  <c r="AN173" i="25"/>
  <c r="AK173" i="25"/>
  <c r="AH173" i="25"/>
  <c r="AE173" i="25"/>
  <c r="AB173" i="25"/>
  <c r="BF47" i="25"/>
  <c r="BC47" i="25"/>
  <c r="AZ47" i="25"/>
  <c r="AW47" i="25"/>
  <c r="AT47" i="25"/>
  <c r="AQ47" i="25"/>
  <c r="AN47" i="25"/>
  <c r="AK47" i="25"/>
  <c r="AH47" i="25"/>
  <c r="AE47" i="25"/>
  <c r="AB47" i="25"/>
  <c r="BF46" i="25"/>
  <c r="BC46" i="25"/>
  <c r="AZ46" i="25"/>
  <c r="AW46" i="25"/>
  <c r="AT46" i="25"/>
  <c r="AQ46" i="25"/>
  <c r="AN46" i="25"/>
  <c r="AK46" i="25"/>
  <c r="AH46" i="25"/>
  <c r="AE46" i="25"/>
  <c r="AB46" i="25"/>
  <c r="BF159" i="25"/>
  <c r="BC159" i="25"/>
  <c r="AZ159" i="25"/>
  <c r="AW159" i="25"/>
  <c r="AT159" i="25"/>
  <c r="AQ159" i="25"/>
  <c r="AN159" i="25"/>
  <c r="AK159" i="25"/>
  <c r="AH159" i="25"/>
  <c r="AE159" i="25"/>
  <c r="AB159" i="25"/>
  <c r="BF128" i="25"/>
  <c r="BC128" i="25"/>
  <c r="AZ128" i="25"/>
  <c r="AW128" i="25"/>
  <c r="AT128" i="25"/>
  <c r="AQ128" i="25"/>
  <c r="AN128" i="25"/>
  <c r="AK128" i="25"/>
  <c r="AH128" i="25"/>
  <c r="AE128" i="25"/>
  <c r="AB128" i="25"/>
  <c r="BF158" i="25"/>
  <c r="BC158" i="25"/>
  <c r="AZ158" i="25"/>
  <c r="AW158" i="25"/>
  <c r="AT158" i="25"/>
  <c r="AQ158" i="25"/>
  <c r="AN158" i="25"/>
  <c r="AK158" i="25"/>
  <c r="AH158" i="25"/>
  <c r="AE158" i="25"/>
  <c r="AB158" i="25"/>
  <c r="BF45" i="25"/>
  <c r="BC45" i="25"/>
  <c r="AZ45" i="25"/>
  <c r="AW45" i="25"/>
  <c r="AT45" i="25"/>
  <c r="AQ45" i="25"/>
  <c r="AN45" i="25"/>
  <c r="AK45" i="25"/>
  <c r="AH45" i="25"/>
  <c r="AE45" i="25"/>
  <c r="AB45" i="25"/>
  <c r="BF44" i="25"/>
  <c r="BC44" i="25"/>
  <c r="AZ44" i="25"/>
  <c r="AW44" i="25"/>
  <c r="AT44" i="25"/>
  <c r="AQ44" i="25"/>
  <c r="AN44" i="25"/>
  <c r="AK44" i="25"/>
  <c r="AH44" i="25"/>
  <c r="AE44" i="25"/>
  <c r="AB44" i="25"/>
  <c r="BF43" i="25"/>
  <c r="BC43" i="25"/>
  <c r="AZ43" i="25"/>
  <c r="AW43" i="25"/>
  <c r="AT43" i="25"/>
  <c r="AQ43" i="25"/>
  <c r="AN43" i="25"/>
  <c r="AK43" i="25"/>
  <c r="AH43" i="25"/>
  <c r="AE43" i="25"/>
  <c r="AB43" i="25"/>
  <c r="BF42" i="25"/>
  <c r="BC42" i="25"/>
  <c r="AZ42" i="25"/>
  <c r="AW42" i="25"/>
  <c r="AT42" i="25"/>
  <c r="AQ42" i="25"/>
  <c r="AN42" i="25"/>
  <c r="AK42" i="25"/>
  <c r="AH42" i="25"/>
  <c r="AE42" i="25"/>
  <c r="AB42" i="25"/>
  <c r="BF41" i="25"/>
  <c r="BC41" i="25"/>
  <c r="AZ41" i="25"/>
  <c r="AW41" i="25"/>
  <c r="AT41" i="25"/>
  <c r="AQ41" i="25"/>
  <c r="AN41" i="25"/>
  <c r="AK41" i="25"/>
  <c r="AH41" i="25"/>
  <c r="AE41" i="25"/>
  <c r="AB41" i="25"/>
  <c r="BF40" i="25"/>
  <c r="BC40" i="25"/>
  <c r="AZ40" i="25"/>
  <c r="AW40" i="25"/>
  <c r="AT40" i="25"/>
  <c r="AQ40" i="25"/>
  <c r="AN40" i="25"/>
  <c r="AK40" i="25"/>
  <c r="AH40" i="25"/>
  <c r="AE40" i="25"/>
  <c r="BF186" i="25"/>
  <c r="BC186" i="25"/>
  <c r="AZ186" i="25"/>
  <c r="AW186" i="25"/>
  <c r="AT186" i="25"/>
  <c r="AQ186" i="25"/>
  <c r="AN186" i="25"/>
  <c r="AK186" i="25"/>
  <c r="AH186" i="25"/>
  <c r="AE186" i="25"/>
  <c r="AB186" i="25"/>
  <c r="BF100" i="25"/>
  <c r="BC100" i="25"/>
  <c r="AZ100" i="25"/>
  <c r="AW100" i="25"/>
  <c r="AT100" i="25"/>
  <c r="AQ100" i="25"/>
  <c r="AN100" i="25"/>
  <c r="AK100" i="25"/>
  <c r="AH100" i="25"/>
  <c r="AE100" i="25"/>
  <c r="AB100" i="25"/>
  <c r="BF99" i="25"/>
  <c r="BC99" i="25"/>
  <c r="AZ99" i="25"/>
  <c r="AW99" i="25"/>
  <c r="AT99" i="25"/>
  <c r="AQ99" i="25"/>
  <c r="AN99" i="25"/>
  <c r="AK99" i="25"/>
  <c r="AH99" i="25"/>
  <c r="AE99" i="25"/>
  <c r="AB99" i="25"/>
  <c r="BF126" i="25"/>
  <c r="BC126" i="25"/>
  <c r="AZ126" i="25"/>
  <c r="AW126" i="25"/>
  <c r="AT126" i="25"/>
  <c r="AQ126" i="25"/>
  <c r="AN126" i="25"/>
  <c r="AK126" i="25"/>
  <c r="AH126" i="25"/>
  <c r="AE126" i="25"/>
  <c r="AB126" i="25"/>
  <c r="BF124" i="25"/>
  <c r="BC124" i="25"/>
  <c r="AZ124" i="25"/>
  <c r="AW124" i="25"/>
  <c r="AT124" i="25"/>
  <c r="AQ124" i="25"/>
  <c r="AN124" i="25"/>
  <c r="AK124" i="25"/>
  <c r="AH124" i="25"/>
  <c r="AE124" i="25"/>
  <c r="AB124" i="25"/>
  <c r="BF37" i="25"/>
  <c r="BC37" i="25"/>
  <c r="AZ37" i="25"/>
  <c r="AW37" i="25"/>
  <c r="AT37" i="25"/>
  <c r="AQ37" i="25"/>
  <c r="AN37" i="25"/>
  <c r="AK37" i="25"/>
  <c r="AH37" i="25"/>
  <c r="AE37" i="25"/>
  <c r="AB37" i="25"/>
  <c r="BF35" i="25"/>
  <c r="BC35" i="25"/>
  <c r="AZ35" i="25"/>
  <c r="AW35" i="25"/>
  <c r="AT35" i="25"/>
  <c r="AQ35" i="25"/>
  <c r="AN35" i="25"/>
  <c r="AK35" i="25"/>
  <c r="AH35" i="25"/>
  <c r="AE35" i="25"/>
  <c r="AB35" i="25"/>
  <c r="BF34" i="25"/>
  <c r="BC34" i="25"/>
  <c r="AW34" i="25"/>
  <c r="AT34" i="25"/>
  <c r="AQ34" i="25"/>
  <c r="AN34" i="25"/>
  <c r="AK34" i="25"/>
  <c r="AH34" i="25"/>
  <c r="AE34" i="25"/>
  <c r="AB34" i="25"/>
  <c r="BF185" i="25"/>
  <c r="BC185" i="25"/>
  <c r="AZ185" i="25"/>
  <c r="AW185" i="25"/>
  <c r="AT185" i="25"/>
  <c r="AQ185" i="25"/>
  <c r="AN185" i="25"/>
  <c r="AK185" i="25"/>
  <c r="AH185" i="25"/>
  <c r="AE185" i="25"/>
  <c r="AB185" i="25"/>
  <c r="BF150" i="25"/>
  <c r="BC150" i="25"/>
  <c r="AZ150" i="25"/>
  <c r="AW150" i="25"/>
  <c r="AT150" i="25"/>
  <c r="AQ150" i="25"/>
  <c r="AN150" i="25"/>
  <c r="AK150" i="25"/>
  <c r="AH150" i="25"/>
  <c r="AE150" i="25"/>
  <c r="AB150" i="25"/>
  <c r="BF148" i="25"/>
  <c r="BC148" i="25"/>
  <c r="AZ148" i="25"/>
  <c r="AW148" i="25"/>
  <c r="AT148" i="25"/>
  <c r="AQ148" i="25"/>
  <c r="AN148" i="25"/>
  <c r="AK148" i="25"/>
  <c r="AH148" i="25"/>
  <c r="AE148" i="25"/>
  <c r="AB148" i="25"/>
  <c r="BF146" i="25"/>
  <c r="BC146" i="25"/>
  <c r="AZ146" i="25"/>
  <c r="AW146" i="25"/>
  <c r="AT146" i="25"/>
  <c r="AQ146" i="25"/>
  <c r="AN146" i="25"/>
  <c r="AK146" i="25"/>
  <c r="AH146" i="25"/>
  <c r="AE146" i="25"/>
  <c r="AB146" i="25"/>
  <c r="BF152" i="25"/>
  <c r="BC152" i="25"/>
  <c r="AZ152" i="25"/>
  <c r="AW152" i="25"/>
  <c r="AT152" i="25"/>
  <c r="AQ152" i="25"/>
  <c r="AN152" i="25"/>
  <c r="AK152" i="25"/>
  <c r="AH152" i="25"/>
  <c r="AE152" i="25"/>
  <c r="AB152" i="25"/>
  <c r="BF151" i="25"/>
  <c r="BC151" i="25"/>
  <c r="AZ151" i="25"/>
  <c r="AW151" i="25"/>
  <c r="AT151" i="25"/>
  <c r="AQ151" i="25"/>
  <c r="AN151" i="25"/>
  <c r="AK151" i="25"/>
  <c r="AH151" i="25"/>
  <c r="AE151" i="25"/>
  <c r="AB151" i="25"/>
  <c r="BF153" i="25"/>
  <c r="BC153" i="25"/>
  <c r="AZ153" i="25"/>
  <c r="AW153" i="25"/>
  <c r="AT153" i="25"/>
  <c r="AQ153" i="25"/>
  <c r="AN153" i="25"/>
  <c r="AK153" i="25"/>
  <c r="AH153" i="25"/>
  <c r="AE153" i="25"/>
  <c r="AB153" i="25"/>
  <c r="BF149" i="25"/>
  <c r="BC149" i="25"/>
  <c r="AZ149" i="25"/>
  <c r="AW149" i="25"/>
  <c r="AT149" i="25"/>
  <c r="AQ149" i="25"/>
  <c r="AN149" i="25"/>
  <c r="AK149" i="25"/>
  <c r="AH149" i="25"/>
  <c r="AE149" i="25"/>
  <c r="AB149" i="25"/>
  <c r="BF121" i="25"/>
  <c r="BC121" i="25"/>
  <c r="AZ121" i="25"/>
  <c r="AW121" i="25"/>
  <c r="AT121" i="25"/>
  <c r="AQ121" i="25"/>
  <c r="AN121" i="25"/>
  <c r="AK121" i="25"/>
  <c r="AH121" i="25"/>
  <c r="AE121" i="25"/>
  <c r="AB121" i="25"/>
  <c r="BF33" i="25"/>
  <c r="BC33" i="25"/>
  <c r="AZ33" i="25"/>
  <c r="AW33" i="25"/>
  <c r="AT33" i="25"/>
  <c r="AQ33" i="25"/>
  <c r="AN33" i="25"/>
  <c r="AK33" i="25"/>
  <c r="AH33" i="25"/>
  <c r="AE33" i="25"/>
  <c r="AB33" i="25"/>
  <c r="BF32" i="25"/>
  <c r="BC32" i="25"/>
  <c r="AZ32" i="25"/>
  <c r="AW32" i="25"/>
  <c r="AT32" i="25"/>
  <c r="AQ32" i="25"/>
  <c r="AN32" i="25"/>
  <c r="AK32" i="25"/>
  <c r="AH32" i="25"/>
  <c r="AE32" i="25"/>
  <c r="BF31" i="25"/>
  <c r="BC31" i="25"/>
  <c r="AZ31" i="25"/>
  <c r="AW31" i="25"/>
  <c r="AT31" i="25"/>
  <c r="AQ31" i="25"/>
  <c r="AN31" i="25"/>
  <c r="AK31" i="25"/>
  <c r="AH31" i="25"/>
  <c r="AE31" i="25"/>
  <c r="AB31" i="25"/>
  <c r="BF19" i="25"/>
  <c r="BC19" i="25"/>
  <c r="AZ19" i="25"/>
  <c r="AW19" i="25"/>
  <c r="AT19" i="25"/>
  <c r="AQ19" i="25"/>
  <c r="AN19" i="25"/>
  <c r="AK19" i="25"/>
  <c r="AH19" i="25"/>
  <c r="AE19" i="25"/>
  <c r="AB19" i="25"/>
  <c r="BF39" i="25"/>
  <c r="BC39" i="25"/>
  <c r="AZ39" i="25"/>
  <c r="AW39" i="25"/>
  <c r="AT39" i="25"/>
  <c r="AQ39" i="25"/>
  <c r="AN39" i="25"/>
  <c r="AK39" i="25"/>
  <c r="AH39" i="25"/>
  <c r="AE39" i="25"/>
  <c r="AB39" i="25"/>
  <c r="BF30" i="25"/>
  <c r="BC30" i="25"/>
  <c r="AZ30" i="25"/>
  <c r="AW30" i="25"/>
  <c r="AT30" i="25"/>
  <c r="AQ30" i="25"/>
  <c r="AN30" i="25"/>
  <c r="AK30" i="25"/>
  <c r="AH30" i="25"/>
  <c r="AE30" i="25"/>
  <c r="AB30" i="25"/>
  <c r="BF29" i="25"/>
  <c r="BC29" i="25"/>
  <c r="AZ29" i="25"/>
  <c r="AW29" i="25"/>
  <c r="AT29" i="25"/>
  <c r="AQ29" i="25"/>
  <c r="AN29" i="25"/>
  <c r="AK29" i="25"/>
  <c r="AH29" i="25"/>
  <c r="AE29" i="25"/>
  <c r="AB29" i="25"/>
  <c r="BF28" i="25"/>
  <c r="BC28" i="25"/>
  <c r="AZ28" i="25"/>
  <c r="AW28" i="25"/>
  <c r="AT28" i="25"/>
  <c r="AQ28" i="25"/>
  <c r="AN28" i="25"/>
  <c r="AK28" i="25"/>
  <c r="AH28" i="25"/>
  <c r="AE28" i="25"/>
  <c r="AB28" i="25"/>
  <c r="BF27" i="25"/>
  <c r="BC27" i="25"/>
  <c r="AZ27" i="25"/>
  <c r="AW27" i="25"/>
  <c r="AT27" i="25"/>
  <c r="AQ27" i="25"/>
  <c r="AN27" i="25"/>
  <c r="AK27" i="25"/>
  <c r="AH27" i="25"/>
  <c r="AE27" i="25"/>
  <c r="AB27" i="25"/>
  <c r="BF26" i="25"/>
  <c r="BC26" i="25"/>
  <c r="AZ26" i="25"/>
  <c r="AW26" i="25"/>
  <c r="AT26" i="25"/>
  <c r="AQ26" i="25"/>
  <c r="AN26" i="25"/>
  <c r="AK26" i="25"/>
  <c r="AH26" i="25"/>
  <c r="AE26" i="25"/>
  <c r="AB26" i="25"/>
  <c r="BF25" i="25"/>
  <c r="BC25" i="25"/>
  <c r="AZ25" i="25"/>
  <c r="AW25" i="25"/>
  <c r="AT25" i="25"/>
  <c r="AQ25" i="25"/>
  <c r="AN25" i="25"/>
  <c r="AK25" i="25"/>
  <c r="AH25" i="25"/>
  <c r="AE25" i="25"/>
  <c r="AB25" i="25"/>
  <c r="BF23" i="25"/>
  <c r="BC23" i="25"/>
  <c r="AZ23" i="25"/>
  <c r="AW23" i="25"/>
  <c r="AT23" i="25"/>
  <c r="AQ23" i="25"/>
  <c r="AN23" i="25"/>
  <c r="AK23" i="25"/>
  <c r="AH23" i="25"/>
  <c r="AE23" i="25"/>
  <c r="AB23" i="25"/>
  <c r="V39" i="25" l="1"/>
  <c r="V65" i="25"/>
  <c r="V70" i="25"/>
  <c r="V83" i="25"/>
  <c r="V92" i="25"/>
  <c r="V53" i="25"/>
  <c r="V46" i="25"/>
  <c r="V35" i="25"/>
  <c r="V26" i="25"/>
  <c r="V32" i="25"/>
  <c r="V149" i="25"/>
  <c r="V59" i="25"/>
  <c r="V62" i="25"/>
  <c r="V67" i="25"/>
  <c r="V162" i="25"/>
  <c r="V76" i="25"/>
  <c r="V78" i="25"/>
  <c r="V84" i="25"/>
  <c r="V146" i="25"/>
  <c r="V52" i="25"/>
  <c r="V133" i="25"/>
  <c r="V159" i="25"/>
  <c r="V40" i="25"/>
  <c r="V34" i="25"/>
  <c r="V29" i="25"/>
  <c r="V152" i="25"/>
  <c r="V140" i="25"/>
  <c r="V73" i="25"/>
  <c r="V81" i="25"/>
  <c r="V90" i="25"/>
  <c r="V56" i="25"/>
  <c r="V51" i="25"/>
  <c r="V131" i="25"/>
  <c r="V128" i="25"/>
  <c r="V186" i="25"/>
  <c r="V185" i="25"/>
  <c r="V23" i="25"/>
  <c r="V19" i="25"/>
  <c r="V33" i="25"/>
  <c r="V64" i="25"/>
  <c r="V66" i="25"/>
  <c r="V71" i="25"/>
  <c r="V142" i="25"/>
  <c r="V77" i="25"/>
  <c r="V85" i="25"/>
  <c r="V94" i="25"/>
  <c r="V58" i="25"/>
  <c r="V50" i="25"/>
  <c r="V166" i="25"/>
  <c r="V158" i="25"/>
  <c r="V100" i="25"/>
  <c r="V150" i="25"/>
  <c r="V60" i="25"/>
  <c r="V160" i="25"/>
  <c r="V45" i="25"/>
  <c r="V99" i="25"/>
  <c r="V63" i="25"/>
  <c r="V69" i="25"/>
  <c r="V165" i="25"/>
  <c r="V91" i="25"/>
  <c r="V136" i="25"/>
  <c r="V48" i="25"/>
  <c r="V126" i="25"/>
  <c r="V31" i="25"/>
  <c r="V170" i="25"/>
  <c r="V74" i="25"/>
  <c r="V75" i="25"/>
  <c r="V86" i="25"/>
  <c r="V93" i="25"/>
  <c r="V102" i="25"/>
  <c r="V179" i="25"/>
  <c r="V173" i="25"/>
  <c r="V43" i="25"/>
  <c r="V124" i="25"/>
  <c r="V164" i="25"/>
  <c r="V132" i="25"/>
  <c r="V41" i="25"/>
  <c r="V27" i="25"/>
  <c r="V153" i="25"/>
  <c r="V68" i="25"/>
  <c r="V163" i="25"/>
  <c r="V79" i="25"/>
  <c r="V88" i="25"/>
  <c r="V57" i="25"/>
  <c r="V130" i="25"/>
  <c r="V148" i="25"/>
  <c r="V30" i="25"/>
  <c r="V82" i="25"/>
  <c r="V49" i="25"/>
  <c r="V44" i="25"/>
  <c r="V25" i="25"/>
  <c r="V121" i="25"/>
  <c r="V138" i="25"/>
  <c r="V72" i="25"/>
  <c r="V28" i="25"/>
  <c r="V151" i="25"/>
  <c r="V178" i="25"/>
  <c r="V139" i="25"/>
  <c r="V141" i="25"/>
  <c r="V80" i="25"/>
  <c r="V89" i="25"/>
  <c r="V55" i="25"/>
  <c r="V135" i="25"/>
  <c r="V47" i="25"/>
  <c r="V42" i="25"/>
  <c r="V37" i="25"/>
  <c r="AT205" i="25"/>
  <c r="AW205" i="25"/>
  <c r="AQ205" i="25"/>
  <c r="AZ205" i="25"/>
  <c r="AN205" i="25"/>
  <c r="AE205" i="25"/>
  <c r="BF205" i="25"/>
  <c r="BC205" i="25"/>
  <c r="AH205" i="25"/>
  <c r="BF24" i="25" l="1"/>
  <c r="BC24" i="25"/>
  <c r="AZ24" i="25"/>
  <c r="AW24" i="25"/>
  <c r="AT24" i="25"/>
  <c r="AQ24" i="25"/>
  <c r="AN24" i="25"/>
  <c r="AK24" i="25"/>
  <c r="AH24" i="25"/>
  <c r="AE24" i="25"/>
  <c r="AB24" i="25"/>
  <c r="BF22" i="25"/>
  <c r="BC22" i="25"/>
  <c r="AZ22" i="25"/>
  <c r="AW22" i="25"/>
  <c r="AT22" i="25"/>
  <c r="AQ22" i="25"/>
  <c r="AN22" i="25"/>
  <c r="AK22" i="25"/>
  <c r="AH22" i="25"/>
  <c r="AE22" i="25"/>
  <c r="AB22" i="25"/>
  <c r="BF21" i="25"/>
  <c r="BC21" i="25"/>
  <c r="AZ21" i="25"/>
  <c r="AW21" i="25"/>
  <c r="AT21" i="25"/>
  <c r="AQ21" i="25"/>
  <c r="AN21" i="25"/>
  <c r="AK21" i="25"/>
  <c r="AH21" i="25"/>
  <c r="AE21" i="25"/>
  <c r="AB21" i="25"/>
  <c r="BF20" i="25"/>
  <c r="BC20" i="25"/>
  <c r="AZ20" i="25"/>
  <c r="AW20" i="25"/>
  <c r="AT20" i="25"/>
  <c r="AQ20" i="25"/>
  <c r="AN20" i="25"/>
  <c r="AK20" i="25"/>
  <c r="AH20" i="25"/>
  <c r="AE20" i="25"/>
  <c r="AB20" i="25"/>
  <c r="BF18" i="25"/>
  <c r="BC18" i="25"/>
  <c r="AZ18" i="25"/>
  <c r="AW18" i="25"/>
  <c r="AT18" i="25"/>
  <c r="AQ18" i="25"/>
  <c r="AN18" i="25"/>
  <c r="AK18" i="25"/>
  <c r="AH18" i="25"/>
  <c r="AE18" i="25"/>
  <c r="AB18" i="25"/>
  <c r="BF17" i="25"/>
  <c r="BC17" i="25"/>
  <c r="AZ17" i="25"/>
  <c r="AW17" i="25"/>
  <c r="AT17" i="25"/>
  <c r="AQ17" i="25"/>
  <c r="AN17" i="25"/>
  <c r="AK17" i="25"/>
  <c r="AH17" i="25"/>
  <c r="AE17" i="25"/>
  <c r="AB17" i="25"/>
  <c r="BF16" i="25"/>
  <c r="BC16" i="25"/>
  <c r="AZ16" i="25"/>
  <c r="AW16" i="25"/>
  <c r="AT16" i="25"/>
  <c r="AQ16" i="25"/>
  <c r="AN16" i="25"/>
  <c r="AK16" i="25"/>
  <c r="AH16" i="25"/>
  <c r="AE16" i="25"/>
  <c r="AB16" i="25"/>
  <c r="BF120" i="25"/>
  <c r="BC120" i="25"/>
  <c r="AZ120" i="25"/>
  <c r="AW120" i="25"/>
  <c r="AT120" i="25"/>
  <c r="AQ120" i="25"/>
  <c r="AN120" i="25"/>
  <c r="AK120" i="25"/>
  <c r="AH120" i="25"/>
  <c r="AE120" i="25"/>
  <c r="AB120" i="25"/>
  <c r="BF15" i="25"/>
  <c r="BC15" i="25"/>
  <c r="AZ15" i="25"/>
  <c r="AW15" i="25"/>
  <c r="AT15" i="25"/>
  <c r="AQ15" i="25"/>
  <c r="AN15" i="25"/>
  <c r="AK15" i="25"/>
  <c r="AH15" i="25"/>
  <c r="AE15" i="25"/>
  <c r="AB15" i="25"/>
  <c r="BF14" i="25"/>
  <c r="BC14" i="25"/>
  <c r="AZ14" i="25"/>
  <c r="AW14" i="25"/>
  <c r="AT14" i="25"/>
  <c r="AQ14" i="25"/>
  <c r="AN14" i="25"/>
  <c r="AK14" i="25"/>
  <c r="AH14" i="25"/>
  <c r="AE14" i="25"/>
  <c r="AB14" i="25"/>
  <c r="BF13" i="25"/>
  <c r="BC13" i="25"/>
  <c r="AZ13" i="25"/>
  <c r="AW13" i="25"/>
  <c r="AT13" i="25"/>
  <c r="AQ13" i="25"/>
  <c r="AN13" i="25"/>
  <c r="AK13" i="25"/>
  <c r="AH13" i="25"/>
  <c r="AE13" i="25"/>
  <c r="AB13" i="25"/>
  <c r="BF12" i="25"/>
  <c r="BC12" i="25"/>
  <c r="AZ12" i="25"/>
  <c r="AW12" i="25"/>
  <c r="AT12" i="25"/>
  <c r="AQ12" i="25"/>
  <c r="AN12" i="25"/>
  <c r="AK12" i="25"/>
  <c r="AH12" i="25"/>
  <c r="AE12" i="25"/>
  <c r="AB12" i="25"/>
  <c r="BF11" i="25"/>
  <c r="BC11" i="25"/>
  <c r="AZ11" i="25"/>
  <c r="AW11" i="25"/>
  <c r="AT11" i="25"/>
  <c r="AQ11" i="25"/>
  <c r="AN11" i="25"/>
  <c r="AJ11" i="25"/>
  <c r="W11" i="25" s="1"/>
  <c r="AH11" i="25"/>
  <c r="AE11" i="25"/>
  <c r="AB11" i="25"/>
  <c r="BF156" i="25"/>
  <c r="BC156" i="25"/>
  <c r="AZ156" i="25"/>
  <c r="AW156" i="25"/>
  <c r="AT156" i="25"/>
  <c r="AQ156" i="25"/>
  <c r="AN156" i="25"/>
  <c r="AK156" i="25"/>
  <c r="AH156" i="25"/>
  <c r="AE156" i="25"/>
  <c r="AB156" i="25"/>
  <c r="BF193" i="25"/>
  <c r="BC193" i="25"/>
  <c r="AZ193" i="25"/>
  <c r="AW193" i="25"/>
  <c r="AT193" i="25"/>
  <c r="AQ193" i="25"/>
  <c r="AN193" i="25"/>
  <c r="AJ193" i="25"/>
  <c r="AH193" i="25"/>
  <c r="AE193" i="25"/>
  <c r="AB193" i="25"/>
  <c r="BF192" i="25"/>
  <c r="BC192" i="25"/>
  <c r="AZ192" i="25"/>
  <c r="AW192" i="25"/>
  <c r="AT192" i="25"/>
  <c r="AQ192" i="25"/>
  <c r="AN192" i="25"/>
  <c r="AJ192" i="25"/>
  <c r="AH192" i="25"/>
  <c r="AE192" i="25"/>
  <c r="AB192" i="25"/>
  <c r="BF10" i="25"/>
  <c r="BC10" i="25"/>
  <c r="AZ10" i="25"/>
  <c r="AW10" i="25"/>
  <c r="AT10" i="25"/>
  <c r="AQ10" i="25"/>
  <c r="AN10" i="25"/>
  <c r="AJ10" i="25"/>
  <c r="AH10" i="25"/>
  <c r="AE10" i="25"/>
  <c r="AB10" i="25"/>
  <c r="BF118" i="25"/>
  <c r="BC118" i="25"/>
  <c r="AZ118" i="25"/>
  <c r="AW118" i="25"/>
  <c r="AT118" i="25"/>
  <c r="AQ118" i="25"/>
  <c r="AN118" i="25"/>
  <c r="AJ118" i="25"/>
  <c r="W118" i="25" s="1"/>
  <c r="AH118" i="25"/>
  <c r="AE118" i="25"/>
  <c r="AB118" i="25"/>
  <c r="BF119" i="25"/>
  <c r="BC119" i="25"/>
  <c r="AZ119" i="25"/>
  <c r="AW119" i="25"/>
  <c r="AT119" i="25"/>
  <c r="AQ119" i="25"/>
  <c r="AN119" i="25"/>
  <c r="AJ119" i="25"/>
  <c r="AH119" i="25"/>
  <c r="AE119" i="25"/>
  <c r="AB119" i="25"/>
  <c r="BF9" i="25"/>
  <c r="BC9" i="25"/>
  <c r="AZ9" i="25"/>
  <c r="AW9" i="25"/>
  <c r="AT9" i="25"/>
  <c r="AQ9" i="25"/>
  <c r="AN9" i="25"/>
  <c r="AJ9" i="25"/>
  <c r="AH9" i="25"/>
  <c r="AE9" i="25"/>
  <c r="AB9" i="25"/>
  <c r="BF8" i="25"/>
  <c r="BC8" i="25"/>
  <c r="AZ8" i="25"/>
  <c r="AW8" i="25"/>
  <c r="AT8" i="25"/>
  <c r="AQ8" i="25"/>
  <c r="AN8" i="25"/>
  <c r="AJ8" i="25"/>
  <c r="AH8" i="25"/>
  <c r="AE8" i="25"/>
  <c r="AB8" i="25"/>
  <c r="BF7" i="25"/>
  <c r="BC7" i="25"/>
  <c r="AZ7" i="25"/>
  <c r="AW7" i="25"/>
  <c r="AT7" i="25"/>
  <c r="AQ7" i="25"/>
  <c r="AN7" i="25"/>
  <c r="AJ7" i="25"/>
  <c r="W7" i="25" s="1"/>
  <c r="AH7" i="25"/>
  <c r="AE7" i="25"/>
  <c r="AB7" i="25"/>
  <c r="BF184" i="25"/>
  <c r="BC184" i="25"/>
  <c r="AZ184" i="25"/>
  <c r="AW184" i="25"/>
  <c r="AT184" i="25"/>
  <c r="AQ184" i="25"/>
  <c r="AN184" i="25"/>
  <c r="AJ184" i="25"/>
  <c r="AH184" i="25"/>
  <c r="AE184" i="25"/>
  <c r="AB184" i="25"/>
  <c r="BF5" i="25"/>
  <c r="BC5" i="25"/>
  <c r="AZ5" i="25"/>
  <c r="AW5" i="25"/>
  <c r="AT5" i="25"/>
  <c r="AQ5" i="25"/>
  <c r="AN5" i="25"/>
  <c r="AJ5" i="25"/>
  <c r="AH5" i="25"/>
  <c r="AE5" i="25"/>
  <c r="AB5" i="25"/>
  <c r="BF6" i="25"/>
  <c r="BC6" i="25"/>
  <c r="AZ6" i="25"/>
  <c r="AW6" i="25"/>
  <c r="AT6" i="25"/>
  <c r="AQ6" i="25"/>
  <c r="AN6" i="25"/>
  <c r="AJ6" i="25"/>
  <c r="AH6" i="25"/>
  <c r="AE6" i="25"/>
  <c r="AB6" i="25"/>
  <c r="V13" i="25" l="1"/>
  <c r="V17" i="25"/>
  <c r="AK9" i="25"/>
  <c r="V9" i="25" s="1"/>
  <c r="W9" i="25"/>
  <c r="W5" i="25"/>
  <c r="W192" i="25"/>
  <c r="V22" i="25"/>
  <c r="AK8" i="25"/>
  <c r="V8" i="25" s="1"/>
  <c r="W8" i="25"/>
  <c r="V12" i="25"/>
  <c r="V16" i="25"/>
  <c r="V15" i="25"/>
  <c r="V20" i="25"/>
  <c r="W184" i="25"/>
  <c r="AK193" i="25"/>
  <c r="V193" i="25" s="1"/>
  <c r="W193" i="25"/>
  <c r="V156" i="25"/>
  <c r="V24" i="25"/>
  <c r="AK6" i="25"/>
  <c r="V6" i="25" s="1"/>
  <c r="W6" i="25"/>
  <c r="AK10" i="25"/>
  <c r="V10" i="25" s="1"/>
  <c r="W10" i="25"/>
  <c r="V21" i="25"/>
  <c r="V120" i="25"/>
  <c r="AK119" i="25"/>
  <c r="V119" i="25" s="1"/>
  <c r="W119" i="25"/>
  <c r="V14" i="25"/>
  <c r="V18" i="25"/>
  <c r="AK184" i="25"/>
  <c r="V184" i="25" s="1"/>
  <c r="AK5" i="25"/>
  <c r="AK7" i="25"/>
  <c r="V7" i="25" s="1"/>
  <c r="AK11" i="25"/>
  <c r="V11" i="25" s="1"/>
  <c r="AK192" i="25"/>
  <c r="AK118" i="25"/>
  <c r="V118" i="25" s="1"/>
  <c r="V5" i="25" l="1"/>
  <c r="V192" i="25"/>
  <c r="BF117" i="25"/>
  <c r="BC117" i="25"/>
  <c r="AZ117" i="25"/>
  <c r="AW117" i="25"/>
  <c r="AT117" i="25"/>
  <c r="AQ117" i="25"/>
  <c r="AN117" i="25"/>
  <c r="AJ117" i="25"/>
  <c r="W117" i="25" s="1"/>
  <c r="AH117" i="25"/>
  <c r="AE117" i="25"/>
  <c r="AB117" i="25"/>
  <c r="BF171" i="25"/>
  <c r="BC171" i="25"/>
  <c r="AZ171" i="25"/>
  <c r="AW171" i="25"/>
  <c r="AT171" i="25"/>
  <c r="AQ171" i="25"/>
  <c r="AN171" i="25"/>
  <c r="AJ171" i="25"/>
  <c r="AH171" i="25"/>
  <c r="AE171" i="25"/>
  <c r="AB171" i="25"/>
  <c r="BF169" i="25"/>
  <c r="BC169" i="25"/>
  <c r="AZ169" i="25"/>
  <c r="AW169" i="25"/>
  <c r="AT169" i="25"/>
  <c r="AQ169" i="25"/>
  <c r="AN169" i="25"/>
  <c r="AJ169" i="25"/>
  <c r="W169" i="25" s="1"/>
  <c r="AH169" i="25"/>
  <c r="AE169" i="25"/>
  <c r="AB169" i="25"/>
  <c r="BF168" i="25"/>
  <c r="BC168" i="25"/>
  <c r="AZ168" i="25"/>
  <c r="AW168" i="25"/>
  <c r="AT168" i="25"/>
  <c r="AQ168" i="25"/>
  <c r="AN168" i="25"/>
  <c r="AJ168" i="25"/>
  <c r="W168" i="25" s="1"/>
  <c r="AH168" i="25"/>
  <c r="AE168" i="25"/>
  <c r="AB168" i="25"/>
  <c r="BF167" i="25"/>
  <c r="BC167" i="25"/>
  <c r="AZ167" i="25"/>
  <c r="AW167" i="25"/>
  <c r="AT167" i="25"/>
  <c r="AQ167" i="25"/>
  <c r="AN167" i="25"/>
  <c r="AJ167" i="25"/>
  <c r="AH167" i="25"/>
  <c r="AE167" i="25"/>
  <c r="AB167" i="25"/>
  <c r="W171" i="25" l="1"/>
  <c r="W167" i="25"/>
  <c r="AK171" i="25"/>
  <c r="AK117" i="25"/>
  <c r="V117" i="25" s="1"/>
  <c r="AK169" i="25"/>
  <c r="V169" i="25" s="1"/>
  <c r="AK168" i="25"/>
  <c r="V168" i="25" s="1"/>
  <c r="AK167" i="25"/>
  <c r="V171" i="25" l="1"/>
  <c r="V167" i="25"/>
  <c r="AB116" i="25"/>
  <c r="BF116" i="25"/>
  <c r="BC116" i="25"/>
  <c r="AZ116" i="25"/>
  <c r="AW116" i="25"/>
  <c r="AT116" i="25"/>
  <c r="AQ116" i="25"/>
  <c r="AN116" i="25"/>
  <c r="AH116" i="25"/>
  <c r="AJ116" i="25"/>
  <c r="AE116" i="25"/>
  <c r="W116" i="25" l="1"/>
  <c r="AK116" i="25"/>
  <c r="V116" i="25" l="1"/>
  <c r="AN115" i="25"/>
  <c r="AB115" i="25"/>
  <c r="V115" i="25" l="1"/>
  <c r="BF222" i="25"/>
  <c r="BC222" i="25"/>
  <c r="AZ222" i="25"/>
  <c r="AW222" i="25"/>
  <c r="AT222" i="25"/>
  <c r="AQ222" i="25"/>
  <c r="AN222" i="25"/>
  <c r="AK222" i="25"/>
  <c r="AH222" i="25"/>
  <c r="AE222" i="25"/>
  <c r="AB222" i="25"/>
  <c r="BF221" i="25"/>
  <c r="BC221" i="25"/>
  <c r="AZ221" i="25"/>
  <c r="AW221" i="25"/>
  <c r="AT221" i="25"/>
  <c r="AQ221" i="25"/>
  <c r="AN221" i="25"/>
  <c r="AK221" i="25"/>
  <c r="AH221" i="25"/>
  <c r="AE221" i="25"/>
  <c r="AB221" i="25"/>
  <c r="BF220" i="25"/>
  <c r="BC220" i="25"/>
  <c r="AZ220" i="25"/>
  <c r="AW220" i="25"/>
  <c r="AT220" i="25"/>
  <c r="AQ220" i="25"/>
  <c r="AN220" i="25"/>
  <c r="AK220" i="25"/>
  <c r="AH220" i="25"/>
  <c r="AE220" i="25"/>
  <c r="AB220" i="25"/>
  <c r="BF219" i="25"/>
  <c r="BC219" i="25"/>
  <c r="AZ219" i="25"/>
  <c r="AW219" i="25"/>
  <c r="AT219" i="25"/>
  <c r="AQ219" i="25"/>
  <c r="AN219" i="25"/>
  <c r="AK219" i="25"/>
  <c r="AH219" i="25"/>
  <c r="AE219" i="25"/>
  <c r="AB219" i="25"/>
  <c r="BF218" i="25"/>
  <c r="BC218" i="25"/>
  <c r="AZ218" i="25"/>
  <c r="AW218" i="25"/>
  <c r="AT218" i="25"/>
  <c r="AQ218" i="25"/>
  <c r="AN218" i="25"/>
  <c r="AK218" i="25"/>
  <c r="AH218" i="25"/>
  <c r="AE218" i="25"/>
  <c r="AB218" i="25"/>
  <c r="T182" i="25"/>
  <c r="Y182" i="25" s="1"/>
  <c r="AQ176" i="25"/>
  <c r="BF217" i="25"/>
  <c r="BC217" i="25"/>
  <c r="AZ217" i="25"/>
  <c r="AW217" i="25"/>
  <c r="AT217" i="25"/>
  <c r="AQ217" i="25"/>
  <c r="AN217" i="25"/>
  <c r="AK217" i="25"/>
  <c r="AH217" i="25"/>
  <c r="AE217" i="25"/>
  <c r="AB217" i="25"/>
  <c r="BF216" i="25"/>
  <c r="BC216" i="25"/>
  <c r="AZ216" i="25"/>
  <c r="AW216" i="25"/>
  <c r="AT216" i="25"/>
  <c r="AQ216" i="25"/>
  <c r="AN216" i="25"/>
  <c r="AK216" i="25"/>
  <c r="AH216" i="25"/>
  <c r="AE216" i="25"/>
  <c r="AB216" i="25"/>
  <c r="BF213" i="25"/>
  <c r="BC213" i="25"/>
  <c r="AZ213" i="25"/>
  <c r="AW213" i="25"/>
  <c r="AT213" i="25"/>
  <c r="AQ213" i="25"/>
  <c r="AN213" i="25"/>
  <c r="AK213" i="25"/>
  <c r="AH213" i="25"/>
  <c r="AE213" i="25"/>
  <c r="AB213" i="25"/>
  <c r="BF212" i="25"/>
  <c r="BC212" i="25"/>
  <c r="AZ212" i="25"/>
  <c r="AW212" i="25"/>
  <c r="AT212" i="25"/>
  <c r="AQ212" i="25"/>
  <c r="AH212" i="25"/>
  <c r="AE212" i="25"/>
  <c r="AB212" i="25"/>
  <c r="BF209" i="25"/>
  <c r="BC209" i="25"/>
  <c r="AZ209" i="25"/>
  <c r="AW209" i="25"/>
  <c r="AT209" i="25"/>
  <c r="AQ209" i="25"/>
  <c r="AN209" i="25"/>
  <c r="AK209" i="25"/>
  <c r="BF206" i="25"/>
  <c r="BC206" i="25"/>
  <c r="AZ206" i="25"/>
  <c r="AW206" i="25"/>
  <c r="AT206" i="25"/>
  <c r="AQ206" i="25"/>
  <c r="AN206" i="25"/>
  <c r="AK206" i="25"/>
  <c r="AH206" i="25"/>
  <c r="AE206" i="25"/>
  <c r="AB206" i="25"/>
  <c r="T200" i="25"/>
  <c r="Y200" i="25" s="1"/>
  <c r="BF196" i="25"/>
  <c r="BC196" i="25"/>
  <c r="AZ196" i="25"/>
  <c r="AW196" i="25"/>
  <c r="AT196" i="25"/>
  <c r="AQ196" i="25"/>
  <c r="AN196" i="25"/>
  <c r="AK196" i="25"/>
  <c r="AH196" i="25"/>
  <c r="AE196" i="25"/>
  <c r="AB196" i="25"/>
  <c r="T181" i="25"/>
  <c r="T180" i="25"/>
  <c r="Y180" i="25" s="1"/>
  <c r="T161" i="25"/>
  <c r="Y161" i="25" s="1"/>
  <c r="BF155" i="25"/>
  <c r="BC155" i="25"/>
  <c r="AZ155" i="25"/>
  <c r="AW155" i="25"/>
  <c r="AT155" i="25"/>
  <c r="AQ155" i="25"/>
  <c r="AN155" i="25"/>
  <c r="AK155" i="25"/>
  <c r="AH155" i="25"/>
  <c r="AE155" i="25"/>
  <c r="AB155" i="25"/>
  <c r="T154" i="25"/>
  <c r="Y154" i="25" s="1"/>
  <c r="BF114" i="25"/>
  <c r="BC114" i="25"/>
  <c r="AZ114" i="25"/>
  <c r="AW114" i="25"/>
  <c r="AT114" i="25"/>
  <c r="AQ114" i="25"/>
  <c r="AN114" i="25"/>
  <c r="AK114" i="25"/>
  <c r="AH114" i="25"/>
  <c r="AE114" i="25"/>
  <c r="AB114" i="25"/>
  <c r="T109" i="25"/>
  <c r="T110" i="25"/>
  <c r="Y110" i="25" s="1"/>
  <c r="T111" i="25"/>
  <c r="T107" i="25"/>
  <c r="Y107" i="25" s="1"/>
  <c r="T106" i="25"/>
  <c r="T105" i="25"/>
  <c r="T104" i="25"/>
  <c r="T103" i="25"/>
  <c r="T112" i="25"/>
  <c r="T101" i="25"/>
  <c r="Y101" i="25" s="1"/>
  <c r="AN106" i="25" l="1"/>
  <c r="Y106" i="25"/>
  <c r="BF111" i="25"/>
  <c r="Y111" i="25"/>
  <c r="AZ112" i="25"/>
  <c r="Y112" i="25"/>
  <c r="BF109" i="25"/>
  <c r="Y109" i="25"/>
  <c r="AZ103" i="25"/>
  <c r="Y103" i="25"/>
  <c r="AT104" i="25"/>
  <c r="Y104" i="25"/>
  <c r="BC181" i="25"/>
  <c r="Y181" i="25"/>
  <c r="AK105" i="25"/>
  <c r="Y105" i="25"/>
  <c r="V155" i="25"/>
  <c r="V196" i="25"/>
  <c r="V209" i="25"/>
  <c r="V212" i="25"/>
  <c r="V218" i="25"/>
  <c r="V220" i="25"/>
  <c r="V222" i="25"/>
  <c r="V114" i="25"/>
  <c r="V213" i="25"/>
  <c r="V217" i="25"/>
  <c r="V216" i="25"/>
  <c r="V205" i="25"/>
  <c r="V206" i="25"/>
  <c r="V219" i="25"/>
  <c r="V221" i="25"/>
  <c r="AN180" i="25"/>
  <c r="AW183" i="25"/>
  <c r="AZ182" i="25"/>
  <c r="AN101" i="25"/>
  <c r="AN161" i="25"/>
  <c r="AB154" i="25"/>
  <c r="AW101" i="25"/>
  <c r="AT109" i="25"/>
  <c r="AE103" i="25"/>
  <c r="AH111" i="25"/>
  <c r="AH183" i="25"/>
  <c r="BF112" i="25"/>
  <c r="BC103" i="25"/>
  <c r="AQ111" i="25"/>
  <c r="AN183" i="25"/>
  <c r="AT182" i="25"/>
  <c r="AE101" i="25"/>
  <c r="AB112" i="25"/>
  <c r="AT103" i="25"/>
  <c r="AB105" i="25"/>
  <c r="AB109" i="25"/>
  <c r="AK182" i="25"/>
  <c r="AK103" i="25"/>
  <c r="BF103" i="25"/>
  <c r="AB161" i="25"/>
  <c r="AK180" i="25"/>
  <c r="AB181" i="25"/>
  <c r="BC182" i="25"/>
  <c r="AQ103" i="25"/>
  <c r="BC106" i="25"/>
  <c r="BC111" i="25"/>
  <c r="AQ154" i="25"/>
  <c r="AZ180" i="25"/>
  <c r="BF181" i="25"/>
  <c r="AZ183" i="25"/>
  <c r="AE182" i="25"/>
  <c r="AZ110" i="25"/>
  <c r="AT110" i="25"/>
  <c r="AE110" i="25"/>
  <c r="BF110" i="25"/>
  <c r="AQ110" i="25"/>
  <c r="BC110" i="25"/>
  <c r="AK110" i="25"/>
  <c r="AH110" i="25"/>
  <c r="AK104" i="25"/>
  <c r="AB104" i="25"/>
  <c r="AZ104" i="25"/>
  <c r="AW110" i="25"/>
  <c r="AH200" i="25"/>
  <c r="AB200" i="25"/>
  <c r="AZ200" i="25"/>
  <c r="AW200" i="25"/>
  <c r="BC101" i="25"/>
  <c r="AH112" i="25"/>
  <c r="AH103" i="25"/>
  <c r="AW103" i="25"/>
  <c r="AB111" i="25"/>
  <c r="AZ111" i="25"/>
  <c r="AZ109" i="25"/>
  <c r="AQ112" i="25"/>
  <c r="AQ161" i="25"/>
  <c r="BC161" i="25"/>
  <c r="AH161" i="25"/>
  <c r="AZ161" i="25"/>
  <c r="AZ176" i="25"/>
  <c r="BF176" i="25"/>
  <c r="AH176" i="25"/>
  <c r="BC176" i="25"/>
  <c r="AE176" i="25"/>
  <c r="AT176" i="25"/>
  <c r="AN111" i="25"/>
  <c r="AK109" i="25"/>
  <c r="AZ154" i="25"/>
  <c r="AN154" i="25"/>
  <c r="BF161" i="25"/>
  <c r="BC180" i="25"/>
  <c r="AN181" i="25"/>
  <c r="AK183" i="25"/>
  <c r="BF183" i="25"/>
  <c r="AQ182" i="25"/>
  <c r="BF182" i="25"/>
  <c r="AQ181" i="25"/>
  <c r="AH182" i="25"/>
  <c r="AW182" i="25"/>
  <c r="BC107" i="25"/>
  <c r="AQ107" i="25"/>
  <c r="AE107" i="25"/>
  <c r="AT107" i="25"/>
  <c r="AB107" i="25"/>
  <c r="AZ107" i="25"/>
  <c r="AK107" i="25"/>
  <c r="BF105" i="25"/>
  <c r="AT105" i="25"/>
  <c r="AH105" i="25"/>
  <c r="BC105" i="25"/>
  <c r="AN105" i="25"/>
  <c r="AW105" i="25"/>
  <c r="AE105" i="25"/>
  <c r="AQ105" i="25"/>
  <c r="AE106" i="25"/>
  <c r="AW107" i="25"/>
  <c r="AN107" i="25"/>
  <c r="AZ105" i="25"/>
  <c r="BF107" i="25"/>
  <c r="AW106" i="25"/>
  <c r="AK106" i="25"/>
  <c r="BF106" i="25"/>
  <c r="AQ106" i="25"/>
  <c r="AB106" i="25"/>
  <c r="AZ106" i="25"/>
  <c r="AH106" i="25"/>
  <c r="AT106" i="25"/>
  <c r="AH107" i="25"/>
  <c r="BF101" i="25"/>
  <c r="AT101" i="25"/>
  <c r="AH101" i="25"/>
  <c r="AB101" i="25"/>
  <c r="AQ101" i="25"/>
  <c r="AW112" i="25"/>
  <c r="AK112" i="25"/>
  <c r="AE112" i="25"/>
  <c r="AT112" i="25"/>
  <c r="BC104" i="25"/>
  <c r="AQ104" i="25"/>
  <c r="AE104" i="25"/>
  <c r="AH104" i="25"/>
  <c r="AW104" i="25"/>
  <c r="AN109" i="25"/>
  <c r="AK101" i="25"/>
  <c r="AZ101" i="25"/>
  <c r="AN112" i="25"/>
  <c r="BC112" i="25"/>
  <c r="AN104" i="25"/>
  <c r="BF104" i="25"/>
  <c r="AW111" i="25"/>
  <c r="AK111" i="25"/>
  <c r="AE111" i="25"/>
  <c r="AT111" i="25"/>
  <c r="BC109" i="25"/>
  <c r="AQ109" i="25"/>
  <c r="AE109" i="25"/>
  <c r="AH109" i="25"/>
  <c r="AW109" i="25"/>
  <c r="AW154" i="25"/>
  <c r="AK154" i="25"/>
  <c r="BF154" i="25"/>
  <c r="AT154" i="25"/>
  <c r="AH154" i="25"/>
  <c r="AE154" i="25"/>
  <c r="BC154" i="25"/>
  <c r="AW161" i="25"/>
  <c r="AK161" i="25"/>
  <c r="AE161" i="25"/>
  <c r="AT161" i="25"/>
  <c r="BF180" i="25"/>
  <c r="AT180" i="25"/>
  <c r="AH180" i="25"/>
  <c r="AB180" i="25"/>
  <c r="AQ180" i="25"/>
  <c r="AW181" i="25"/>
  <c r="AK181" i="25"/>
  <c r="AE181" i="25"/>
  <c r="AT181" i="25"/>
  <c r="BC200" i="25"/>
  <c r="AQ200" i="25"/>
  <c r="AE200" i="25"/>
  <c r="BF200" i="25"/>
  <c r="AN200" i="25"/>
  <c r="AK200" i="25"/>
  <c r="AB103" i="25"/>
  <c r="AN103" i="25"/>
  <c r="AB110" i="25"/>
  <c r="AN110" i="25"/>
  <c r="AE180" i="25"/>
  <c r="AW180" i="25"/>
  <c r="AH181" i="25"/>
  <c r="AZ181" i="25"/>
  <c r="AT200" i="25"/>
  <c r="BC183" i="25"/>
  <c r="AQ183" i="25"/>
  <c r="AE183" i="25"/>
  <c r="AB183" i="25"/>
  <c r="AT183" i="25"/>
  <c r="AK176" i="25"/>
  <c r="AW176" i="25"/>
  <c r="AB182" i="25"/>
  <c r="AN182" i="25"/>
  <c r="AB176" i="25"/>
  <c r="AN176" i="25"/>
  <c r="V111" i="25" l="1"/>
  <c r="V104" i="25"/>
  <c r="V176" i="25"/>
  <c r="V182" i="25"/>
  <c r="V112" i="25"/>
  <c r="V110" i="25"/>
  <c r="V103" i="25"/>
  <c r="V200" i="25"/>
  <c r="V181" i="25"/>
  <c r="V183" i="25"/>
  <c r="V106" i="25"/>
  <c r="V107" i="25"/>
  <c r="V105" i="25"/>
  <c r="V180" i="25"/>
  <c r="V161" i="25"/>
  <c r="V154" i="25"/>
  <c r="V101" i="25"/>
  <c r="V109" i="25"/>
  <c r="V228" i="25" l="1"/>
</calcChain>
</file>

<file path=xl/sharedStrings.xml><?xml version="1.0" encoding="utf-8"?>
<sst xmlns="http://schemas.openxmlformats.org/spreadsheetml/2006/main" count="2954" uniqueCount="485">
  <si>
    <t>Dirección Ejecutiva de Administración</t>
  </si>
  <si>
    <t>Dirección de Recursos Materiales y Servicios</t>
  </si>
  <si>
    <t xml:space="preserve">  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</si>
  <si>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</si>
  <si>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</si>
  <si>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</si>
  <si>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</si>
  <si>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</si>
  <si>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</si>
  <si>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</si>
  <si>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</si>
  <si>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</si>
  <si>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</si>
  <si>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</si>
  <si>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</si>
  <si>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</si>
  <si>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</si>
  <si>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sin IVA</t>
  </si>
  <si>
    <t>Precio Unitario con IVA</t>
  </si>
  <si>
    <t>Procedimiento de Contratación</t>
  </si>
  <si>
    <t>Importe total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</si>
  <si>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</si>
  <si>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</si>
  <si>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</si>
  <si>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</si>
  <si>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</si>
  <si>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</si>
  <si>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</si>
  <si>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</si>
  <si>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</si>
  <si>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</si>
  <si>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</si>
  <si>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</si>
  <si>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</si>
  <si>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</si>
  <si>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VZ00</t>
  </si>
  <si>
    <t>001</t>
  </si>
  <si>
    <t>M001</t>
  </si>
  <si>
    <t>B00OD01</t>
  </si>
  <si>
    <t xml:space="preserve">MATERIALES Y ÚTILES DE OFICINA </t>
  </si>
  <si>
    <t>21100013-0005</t>
  </si>
  <si>
    <t>BOLIGRAFO TINTA AZUL</t>
  </si>
  <si>
    <t>ANUAL</t>
  </si>
  <si>
    <t>PIEZA</t>
  </si>
  <si>
    <t>ADJUDICACIÓN DIRECTA</t>
  </si>
  <si>
    <t>R003</t>
  </si>
  <si>
    <t>044</t>
  </si>
  <si>
    <t>21100017-0002</t>
  </si>
  <si>
    <t>CAJA DE ARCHIVO MUERTO T/CARTA</t>
  </si>
  <si>
    <t>21100022-0015</t>
  </si>
  <si>
    <t>CARPETA CON PALANCA T/CARTA</t>
  </si>
  <si>
    <t>CINTA CANELA 48 X 150</t>
  </si>
  <si>
    <t>21100036-0001</t>
  </si>
  <si>
    <t>CLIP ESTANDAR # 1</t>
  </si>
  <si>
    <t>CAJA</t>
  </si>
  <si>
    <t>CLIP MARIPOSA  # 2</t>
  </si>
  <si>
    <t>21100055-0003</t>
  </si>
  <si>
    <t>CUTTER GRANDE</t>
  </si>
  <si>
    <t>21100058-0002</t>
  </si>
  <si>
    <t>FOLDER T/CARTA</t>
  </si>
  <si>
    <t>21100058-0003</t>
  </si>
  <si>
    <t>FOLDER T/OFICIO</t>
  </si>
  <si>
    <t>21100065-0001</t>
  </si>
  <si>
    <t>GRAPA STANDAR</t>
  </si>
  <si>
    <t>LAPIZ</t>
  </si>
  <si>
    <t>21100013-0025</t>
  </si>
  <si>
    <t>21100013-0030</t>
  </si>
  <si>
    <t>R002</t>
  </si>
  <si>
    <t>043</t>
  </si>
  <si>
    <t>21100087-0013</t>
  </si>
  <si>
    <t>PAQUETE</t>
  </si>
  <si>
    <t>21100087-0021</t>
  </si>
  <si>
    <t>21101001-0082</t>
  </si>
  <si>
    <t>21100091-0001</t>
  </si>
  <si>
    <t>BLOC</t>
  </si>
  <si>
    <t>JUEGO</t>
  </si>
  <si>
    <t>21101001-0008</t>
  </si>
  <si>
    <t>SOBRE DE PAPEL PARA CD/DVD</t>
  </si>
  <si>
    <t>21101001-0264</t>
  </si>
  <si>
    <t>21100127-0003</t>
  </si>
  <si>
    <t>21101001-0052</t>
  </si>
  <si>
    <t>PAÑUELOS KLEENEX C/100 hjs.</t>
  </si>
  <si>
    <t xml:space="preserve">MATERIALES Y ÚTILES PARA EL PROCESAMIENTO EN EQUIPOS Y BIENES INFORMÁTICOS </t>
  </si>
  <si>
    <t>ADJUDICACIÓN DIRECTA POR MONTO</t>
  </si>
  <si>
    <t>21400013-0367</t>
  </si>
  <si>
    <t>TONER PARA IMPRESORA H.P. LASER JET CC364A</t>
  </si>
  <si>
    <t>21401001-0325</t>
  </si>
  <si>
    <t>TONER HP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</si>
  <si>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</si>
  <si>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</si>
  <si>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</si>
  <si>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</si>
  <si>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</si>
  <si>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</si>
  <si>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21401001-0394</t>
  </si>
  <si>
    <t>TONER HP LASERJET CF287A NEGRO</t>
  </si>
  <si>
    <t>R005</t>
  </si>
  <si>
    <t>045</t>
  </si>
  <si>
    <t>21401001-0205</t>
  </si>
  <si>
    <t>TONER KYOCERA TK 477</t>
  </si>
  <si>
    <t>R008</t>
  </si>
  <si>
    <t>21401001-0270</t>
  </si>
  <si>
    <t>TONER PARA FOTOCOPIADORA  SHARP MX 465</t>
  </si>
  <si>
    <t>21401001-0286</t>
  </si>
  <si>
    <t>TONER PARA FOTOCOPIADORA  SHARP MX 460</t>
  </si>
  <si>
    <t>21401001-0276</t>
  </si>
  <si>
    <t>TONER LEXMARK 524X MS811DN ALTO RENDIMIENTO</t>
  </si>
  <si>
    <t xml:space="preserve">MATERIAL DE APOYO INFORMATIVO </t>
  </si>
  <si>
    <t>21501001-0002</t>
  </si>
  <si>
    <t>PAGO DE SUSCRIPCIONES DE PERIODICOS DE LA JUNTA LOCAL EJECUTIVA</t>
  </si>
  <si>
    <t xml:space="preserve">MATERIAL DE LIMPIEZA </t>
  </si>
  <si>
    <t>21601001-0016</t>
  </si>
  <si>
    <t>ROLLO</t>
  </si>
  <si>
    <t>21600006-0022</t>
  </si>
  <si>
    <t>BOLSA DE PLASTICO P/BASURA 90X1.20</t>
  </si>
  <si>
    <t>KILOGRAMO</t>
  </si>
  <si>
    <t>21600010-0004</t>
  </si>
  <si>
    <t>DETERGENTE EN POLVO</t>
  </si>
  <si>
    <t>21600022-0009</t>
  </si>
  <si>
    <t>21600018-0009</t>
  </si>
  <si>
    <t>JERGA</t>
  </si>
  <si>
    <t>21601001-0019</t>
  </si>
  <si>
    <t>TOALLA INTERDOBLADA</t>
  </si>
  <si>
    <t>GEL SANITIZANTE PARA MANOS</t>
  </si>
  <si>
    <t>21600008-0009</t>
  </si>
  <si>
    <t>PASTILLA DESODORANTE</t>
  </si>
  <si>
    <t>21600022-0016</t>
  </si>
  <si>
    <t>21601001-0018</t>
  </si>
  <si>
    <t>ALIMENTOS PARA ACTIVIDADES EXTRAORDINARIAS</t>
  </si>
  <si>
    <t>22104001-0097</t>
  </si>
  <si>
    <t>CAFE MOLIDO</t>
  </si>
  <si>
    <t>AZUCAR EN SOBRE</t>
  </si>
  <si>
    <t>22104001-0154</t>
  </si>
  <si>
    <t>22104001-0149</t>
  </si>
  <si>
    <t>TE</t>
  </si>
  <si>
    <t>PRODUCTOS ALIMENTICIOS PARA EL PERSONAL DERIVADO DE ACTIVIDADES EXTRAORDINARIAS</t>
  </si>
  <si>
    <t>22106001-0003</t>
  </si>
  <si>
    <t>MATERIAL ELÉCTRICO Y ELECTRÓNICO</t>
  </si>
  <si>
    <t>PILA AAA</t>
  </si>
  <si>
    <t>24600031-0007</t>
  </si>
  <si>
    <t>PILA 9 VOLTS</t>
  </si>
  <si>
    <t>24600010-0007</t>
  </si>
  <si>
    <t xml:space="preserve">MATERIALES COMPLEMENTARIOS </t>
  </si>
  <si>
    <t>24901001-0080</t>
  </si>
  <si>
    <t>PINTURA VINIL ACRILICA</t>
  </si>
  <si>
    <t>CUBETA</t>
  </si>
  <si>
    <t>MEDICINAS Y PRODUCTOS FARMACEUTICOS</t>
  </si>
  <si>
    <t>COMBUSTIBLES, LUBRICANTES Y ADITIVOS PARA VEHÍCULOS TERRESTRES, AÉREOS, MARÍTIMOS, LACUSTRES Y FLUVIALES DESTINADOS A SERVICIOS ADMINISTRATIVOS</t>
  </si>
  <si>
    <t>PESOS</t>
  </si>
  <si>
    <t>HERRAMIENTAS MENORES</t>
  </si>
  <si>
    <t>REFACCIONES Y ACCESORIOS MENORES DE EDIFICIOS</t>
  </si>
  <si>
    <t>29201001-0052</t>
  </si>
  <si>
    <t>CANDADO 50mm</t>
  </si>
  <si>
    <t>29200006-0002</t>
  </si>
  <si>
    <t>CHAPA</t>
  </si>
  <si>
    <t>REFACCIONES Y ACCESORIOS MENORES DE MOBILIARIO Y EQUIPO DE ADMINISTRACIÓN, EDUCACIONAL Y RECREATIVO</t>
  </si>
  <si>
    <t>REFACCIONES Y ACCESORIOS PARA EQUIPO DE COMPUTO Y TELECOMUNICACIONES</t>
  </si>
  <si>
    <t>29401001-0174</t>
  </si>
  <si>
    <t>ADAPTADOR MULTIPUERTO DE USB-C A VGA</t>
  </si>
  <si>
    <t>REFACCIONES Y ACCESORIOS MENORES OTROS BIENES MUEBLES</t>
  </si>
  <si>
    <t>SERVICIO POSTAL</t>
  </si>
  <si>
    <t>SERVICIO</t>
  </si>
  <si>
    <t>OTROS SERVICIOS COMERCIALES</t>
  </si>
  <si>
    <t>21101001-0318</t>
  </si>
  <si>
    <t>SELLO AUTOENTINTABLE</t>
  </si>
  <si>
    <t>B00OD02</t>
  </si>
  <si>
    <t>SUBCONTRATACIÓN DE SERVICIOS CON TERCEROS</t>
  </si>
  <si>
    <t>ADJUDICACIÓN DIRECTA X EXCEPCIÓN</t>
  </si>
  <si>
    <t>SERVICIOS BANCARIOS Y FINANCIEROS</t>
  </si>
  <si>
    <t>SERVICIOS FINANCIEROS, BANCARIOS Y COMERCIALES INTEGRALES</t>
  </si>
  <si>
    <t>MANTENIMIENTO Y CONSERVACIÓN DE MOBILIARIO Y EQUIPO DE ADMINISTRACIÓN</t>
  </si>
  <si>
    <t xml:space="preserve">MANTENIMIENTO Y CONSERVACIÓN DE VEHÍCULOS TERRESTRES, AÉREOS, MARÍTIMOS, LACUSTRES Y FLUVIALES </t>
  </si>
  <si>
    <t>MANTENIMIENTO Y CONSERVACION DE MAQUINARIA Y EQUIPO</t>
  </si>
  <si>
    <t>INVITACIÓN A CUANDO MENOS TRES PERSONA</t>
  </si>
  <si>
    <t>SERVICIOS DE JARDINERÍA Y FUMIGACIÓN</t>
  </si>
  <si>
    <t>SERVICIOS DE JARDINERIA Y FUMIGACION</t>
  </si>
  <si>
    <t>PASAJES TERRESTRES NACIONALES PARA LABORES EN CAMPO Y DE SUPERVISIÓN</t>
  </si>
  <si>
    <t>PASAJES TERRESTRES NACIONALES PARA SERVIDORES PÚBLICOS DE MANDO EN EL  DESEMPEÑO DE COMISIONES Y FUNCIONES OFICIALES</t>
  </si>
  <si>
    <t>21400004-0011</t>
  </si>
  <si>
    <t>29301001-0018</t>
  </si>
  <si>
    <t>HIDROLAVADORA DE PRESION</t>
  </si>
  <si>
    <t>GASTOS PARA ALIMENTACIÓN DE SERVIDORES PUBLICOS DE MANDO</t>
  </si>
  <si>
    <t xml:space="preserve">OTROS IMPUESTOS Y DERECHOS </t>
  </si>
  <si>
    <t>ARRENDAMIENTO DE EDIFICIOS Y LOCALES</t>
  </si>
  <si>
    <t>ARRENDAMIENTO DE: JUNTA LOCAL EJECUTIVA</t>
  </si>
  <si>
    <t>SI</t>
  </si>
  <si>
    <t>ARRENDAMIENTO DE VRFE</t>
  </si>
  <si>
    <t>ARRENDAMIENTO DE BODEGA ESTATA</t>
  </si>
  <si>
    <t>MS00</t>
  </si>
  <si>
    <t>SERVICIO DE AGUA</t>
  </si>
  <si>
    <t>SERVICIO DE AGUA Y SANEAMIENTO JLE Y VRFE</t>
  </si>
  <si>
    <t>NO</t>
  </si>
  <si>
    <t>SERVICIO TELEFÓNICO CONVENCIONAL</t>
  </si>
  <si>
    <t>LIMPIEZA</t>
  </si>
  <si>
    <t>21100087-0017</t>
  </si>
  <si>
    <t>ABRILLANTADOR Y QUITA POLVO PARA MUEBLES</t>
  </si>
  <si>
    <t>21600015-0001</t>
  </si>
  <si>
    <t>ACIDO MURIATICO DE 1 LT.</t>
  </si>
  <si>
    <t>25300010-0006</t>
  </si>
  <si>
    <t>AGUA OXIGENADA DE 224 ML.</t>
  </si>
  <si>
    <t>25301001-0004</t>
  </si>
  <si>
    <t>ALCOHOL DESNATURALIZADO</t>
  </si>
  <si>
    <t>21401001-0155</t>
  </si>
  <si>
    <t>ALCOHOL ISOPROPILICO PARA LIMPIEZA DE EQUIPO DE COMPUTO</t>
  </si>
  <si>
    <t>MATERIALES, ACCESORIOS Y SUMINISTROS MÉDICOS</t>
  </si>
  <si>
    <t>25401001-0020</t>
  </si>
  <si>
    <t>ALGODON</t>
  </si>
  <si>
    <t>21600008-0003</t>
  </si>
  <si>
    <t>AROMATIZANTE DE AMBIENTE EN SPRAY GLADE</t>
  </si>
  <si>
    <t>21501001-0003</t>
  </si>
  <si>
    <t>BLOCK DE NOTAS POST-IT DE COLORES</t>
  </si>
  <si>
    <t>21100081-0001</t>
  </si>
  <si>
    <t>BANDERITAS POST-IT (VARIAS)</t>
  </si>
  <si>
    <t>29400009-0038</t>
  </si>
  <si>
    <t>BOBINA DE CABLE UTP (REDES)</t>
  </si>
  <si>
    <t>21100013-0006</t>
  </si>
  <si>
    <t>BOLIGRAFO TINTA NEGRO</t>
  </si>
  <si>
    <t>21100013-0007</t>
  </si>
  <si>
    <t>BOLIGRAFO TINTA ROJO</t>
  </si>
  <si>
    <t>21601001-0014</t>
  </si>
  <si>
    <t>21601001-0008</t>
  </si>
  <si>
    <t>BOLSA DE PLASTICO P/BASURA 50X70</t>
  </si>
  <si>
    <t>21100014-0006</t>
  </si>
  <si>
    <t>BORRADOR DE MIGAJON M-20</t>
  </si>
  <si>
    <t>29100010-0002</t>
  </si>
  <si>
    <t>BROCHA DE 2""</t>
  </si>
  <si>
    <t>29100010-0007</t>
  </si>
  <si>
    <t>BROCHA DE 4""</t>
  </si>
  <si>
    <t>24601001-0087</t>
  </si>
  <si>
    <t>CABLE HDMI MACHO A MACHO</t>
  </si>
  <si>
    <t>21100017-0003</t>
  </si>
  <si>
    <t>CAJA DE ARCHIVO MUERTO T/OFICIO</t>
  </si>
  <si>
    <t>21100017-0010</t>
  </si>
  <si>
    <t>CAJA DE PLASTICO (VARIAS MEDIDAS)</t>
  </si>
  <si>
    <t>21101001-0145</t>
  </si>
  <si>
    <t>CALCULADORA ELECTRICA - GASTO</t>
  </si>
  <si>
    <t>21600013-0007</t>
  </si>
  <si>
    <t>CEPILLO P/W.C.</t>
  </si>
  <si>
    <t>21100030-0001</t>
  </si>
  <si>
    <t>CESTO DE PLASTICO PARA BASURA</t>
  </si>
  <si>
    <t>21100031-0001</t>
  </si>
  <si>
    <t>CHAROLA ORGANITODO</t>
  </si>
  <si>
    <t>21100032-0002</t>
  </si>
  <si>
    <t>CHINCHES</t>
  </si>
  <si>
    <t>21100033-0003</t>
  </si>
  <si>
    <t>CINTA ADHESIVA SHURETAPE GRIS DE 48 X 50</t>
  </si>
  <si>
    <t>CINTA CANELA 48 X 50</t>
  </si>
  <si>
    <t>21101001-0093</t>
  </si>
  <si>
    <t>CINTA DELIMITADORA</t>
  </si>
  <si>
    <t>CINTA CANELA TRANSPARENTE</t>
  </si>
  <si>
    <t>21601001-0067</t>
  </si>
  <si>
    <t>CINTA DIUREX 24 X 65</t>
  </si>
  <si>
    <t>CINTA DIUREX 12 X 33</t>
  </si>
  <si>
    <t>21601001-0084</t>
  </si>
  <si>
    <t>CINTA DIUREX 48 X 50</t>
  </si>
  <si>
    <t>21100033-0026</t>
  </si>
  <si>
    <t>CINTA MAGICA 18 X 33</t>
  </si>
  <si>
    <t>CINTA MASKING TAPE  12 X 50</t>
  </si>
  <si>
    <t>CINTA MASKING TAPE  18 X 50</t>
  </si>
  <si>
    <t>21100045-0004</t>
  </si>
  <si>
    <t>DESPACHADOR P/CINTA DIUREX 24 X 65</t>
  </si>
  <si>
    <t xml:space="preserve">PAQUETE </t>
  </si>
  <si>
    <t>24601001-0381</t>
  </si>
  <si>
    <t>CINCHOS DE PLASTICO</t>
  </si>
  <si>
    <t>21100036-0002</t>
  </si>
  <si>
    <t>CLIP ESTANDAR # 2</t>
  </si>
  <si>
    <t>CLORO</t>
  </si>
  <si>
    <t>MATERIAL DE LIMPIEZA</t>
  </si>
  <si>
    <t>GARRAFON  DE AGUA 20 LTS</t>
  </si>
  <si>
    <t>GALLETA SURTUDO ESPECIAL</t>
  </si>
  <si>
    <t>22104001-0076</t>
  </si>
  <si>
    <t>AGUA EMBOTELLADA</t>
  </si>
  <si>
    <t>22104001-0101</t>
  </si>
  <si>
    <t>CREMA EN  POLVO</t>
  </si>
  <si>
    <t>29400009-0004</t>
  </si>
  <si>
    <t>CONECTOR RJ-45 4 PARES P/REDES</t>
  </si>
  <si>
    <t>REFACCIONES  Y  ACCESORIOS  PARA  EQUIPO  DE  CÓMPUTO  Y TELECOMUNICACIONES</t>
  </si>
  <si>
    <t>BOLSA</t>
  </si>
  <si>
    <t>21100040-0006</t>
  </si>
  <si>
    <t>CORRECTOR MINI ROLLER</t>
  </si>
  <si>
    <t>21101001-0148</t>
  </si>
  <si>
    <t>CUADERNO TIPO FRANCES</t>
  </si>
  <si>
    <t>21600007-0003</t>
  </si>
  <si>
    <t>DESINFECTANTE LIMPIADOR  (FABULOSO)</t>
  </si>
  <si>
    <t>21400004-0002</t>
  </si>
  <si>
    <t>DISCO COMPACTO ( C.D. )</t>
  </si>
  <si>
    <t>DISCO COMPACTO DVD GRABABLE</t>
  </si>
  <si>
    <t>C MENOR</t>
  </si>
  <si>
    <t>29401001-0106</t>
  </si>
  <si>
    <t>DISCO DURO EXTERNO DE 2T - GASTO</t>
  </si>
  <si>
    <t>21100044-0002</t>
  </si>
  <si>
    <t>ENGRAPADORA</t>
  </si>
  <si>
    <t>21100081-0049</t>
  </si>
  <si>
    <t>ETIQUETA ADHESIVA FLUORECENTE</t>
  </si>
  <si>
    <t>21100081-0053</t>
  </si>
  <si>
    <t>ETIQUETA ADHESIVA T/CARTA</t>
  </si>
  <si>
    <t>ETIQUETA ADHESIVA  19 X 50</t>
  </si>
  <si>
    <t>ETIQUETA ADHESIVA  32 X 64</t>
  </si>
  <si>
    <t>ETIQUETA P/ROTULAR (C.D.)</t>
  </si>
  <si>
    <t>21100081-0106</t>
  </si>
  <si>
    <t>EXTENSION DE CORRIENTE PARA USO RUDO</t>
  </si>
  <si>
    <t>21601001-0035</t>
  </si>
  <si>
    <t>FIBRA ESPONJA PARA TRASTES</t>
  </si>
  <si>
    <t>24601001-0056</t>
  </si>
  <si>
    <t>FOCO DE LED</t>
  </si>
  <si>
    <t>25401001-0081</t>
  </si>
  <si>
    <t>GASA NO ESTERIL 10 X 10 CM</t>
  </si>
  <si>
    <t>GUANTES DE HULE P/LIMPieza</t>
  </si>
  <si>
    <t>PAR</t>
  </si>
  <si>
    <t>25200001-0001</t>
  </si>
  <si>
    <t>INSECTICIDA</t>
  </si>
  <si>
    <t>PLAGICIDAS, ABONOS Y FERTILIZANTES</t>
  </si>
  <si>
    <t>MENOR</t>
  </si>
  <si>
    <t>JABON LIQUIDO P/UTENCILIOS DE COCINA</t>
  </si>
  <si>
    <t>JABON P/MANOS (SHAMPOO) 1 GALON</t>
  </si>
  <si>
    <t>21600022-0011</t>
  </si>
  <si>
    <t>JABON P/MANOS  ( SHAMPOO )</t>
  </si>
  <si>
    <t>29101001-0001</t>
  </si>
  <si>
    <t>BROCA</t>
  </si>
  <si>
    <t>21101001-0263</t>
  </si>
  <si>
    <t>KIT DE BORRADOR, MARCADORES Y LIQUIDO LIMPIADOR PARA PIZARRON</t>
  </si>
  <si>
    <t>24601001-0015</t>
  </si>
  <si>
    <t>LAMPARA DE LED</t>
  </si>
  <si>
    <t>21100041-0045</t>
  </si>
  <si>
    <t>LIBRETA PROFESIONAL CUADRO CHICO 100 hjs.</t>
  </si>
  <si>
    <t>21100041-0047</t>
  </si>
  <si>
    <t>LIBRETA PROFESIONAL CUADRO GRANDE 100 hjs</t>
  </si>
  <si>
    <t>21100041-0049</t>
  </si>
  <si>
    <t>LIBRETA PROFESIONAL DE RAYA 100 hjs.</t>
  </si>
  <si>
    <t>21100072-0001</t>
  </si>
  <si>
    <t>LIGAS NUMERO  10</t>
  </si>
  <si>
    <t>21400008-0001</t>
  </si>
  <si>
    <t>LIMPIADOR P/COMPONENTES DE COMPUTO</t>
  </si>
  <si>
    <t>21600010-0005</t>
  </si>
  <si>
    <t>LIMPIADOR LIQUIDO</t>
  </si>
  <si>
    <t>24600001-0001</t>
  </si>
  <si>
    <t>MARCADOR TINTA PERMANENTE NEGRO</t>
  </si>
  <si>
    <t>24600018-0001</t>
  </si>
  <si>
    <t>MARCADOR TINTA PERMANENTE ROJO</t>
  </si>
  <si>
    <t>21101001-0076</t>
  </si>
  <si>
    <t>MARCADOR PARA PINTARRON</t>
  </si>
  <si>
    <t>25300010-0004</t>
  </si>
  <si>
    <t>MERTHIOLATE</t>
  </si>
  <si>
    <t>21101001-0233</t>
  </si>
  <si>
    <t>MICA AUTOADHERIBLE 60 X 50 CM</t>
  </si>
  <si>
    <t>21100111-0002</t>
  </si>
  <si>
    <t>MINAS ¾ PUNTILLAS 0.5 m.m.</t>
  </si>
  <si>
    <t>21100041-0039</t>
  </si>
  <si>
    <t>DISPERSION ELECTRONICA DE COMBUSTIBLE PARA SERVICIOS ADMINISTRATIVOS</t>
  </si>
  <si>
    <t>PAPEL BOND T/CARTA 500 hjs.</t>
  </si>
  <si>
    <t>21101001-0080</t>
  </si>
  <si>
    <t>PAPEL BOND T/C COLOR</t>
  </si>
  <si>
    <t>PAPEL BOND T/DOBLE CARTA C/500 hjs.</t>
  </si>
  <si>
    <t>PAPEL BOND T/OFICIO  C/500 hjs.</t>
  </si>
  <si>
    <t>PAPEL HIGIENICO</t>
  </si>
  <si>
    <t>PAPEL OPALINA T/C</t>
  </si>
  <si>
    <t>21101001-0270</t>
  </si>
  <si>
    <t>PAPEL PARA ROTAFOLIO</t>
  </si>
  <si>
    <t>PAPEL TOALLA  EN ROLLO</t>
  </si>
  <si>
    <t>PEGAMENTO ADHESIVO T/ LAPIZ</t>
  </si>
  <si>
    <t>21100092-0013</t>
  </si>
  <si>
    <t>PEGAMENTO KRAZY KOLA - LOKA</t>
  </si>
  <si>
    <t>21100092-0015</t>
  </si>
  <si>
    <t>PEGAMENTO UHU   8 ml.</t>
  </si>
  <si>
    <t>21100094-0001</t>
  </si>
  <si>
    <t>PERFORADORA DOBLE ORIFICIO</t>
  </si>
  <si>
    <t>24600031-0001</t>
  </si>
  <si>
    <t>PILA AA</t>
  </si>
  <si>
    <t>24600031-0002</t>
  </si>
  <si>
    <t>21601001-0012</t>
  </si>
  <si>
    <t>PINOL</t>
  </si>
  <si>
    <t>21100013-0044</t>
  </si>
  <si>
    <t>PLUMIN PUNTO FINO (AZUL)</t>
  </si>
  <si>
    <t>24901001-0078</t>
  </si>
  <si>
    <t>PINTURA DE ESMALTE 19 LITROS</t>
  </si>
  <si>
    <t>21600029-0001</t>
  </si>
  <si>
    <t>PLUMERO</t>
  </si>
  <si>
    <t>21100031-0005</t>
  </si>
  <si>
    <t>PORTA DOCUMENTOS ACRILICO ( 3 NIVELES )</t>
  </si>
  <si>
    <t>21100102-0003</t>
  </si>
  <si>
    <t>PORTAGAFETE DE IDENTIFICACION PLAST/ACRIL</t>
  </si>
  <si>
    <t>PROTECTOR DE HOJAS T/C</t>
  </si>
  <si>
    <t>21100102-0004</t>
  </si>
  <si>
    <t>PORTA GAFETES TIPO YOYO</t>
  </si>
  <si>
    <t>21100006-0008</t>
  </si>
  <si>
    <t>RAFIA</t>
  </si>
  <si>
    <t>21100114-0011</t>
  </si>
  <si>
    <t>REGLA METALICA   30cm.</t>
  </si>
  <si>
    <t>21100003-0003</t>
  </si>
  <si>
    <t>SACAPUNTAS MANUAL (METALICO)</t>
  </si>
  <si>
    <t>21101001-0059</t>
  </si>
  <si>
    <t>SEPARADOR DE HOJAS</t>
  </si>
  <si>
    <t>21100083-0008</t>
  </si>
  <si>
    <t>SERVILLETAS DESECHABLES 250 PiezaS</t>
  </si>
  <si>
    <t>21101001-0063</t>
  </si>
  <si>
    <t>SOBRE BOLSA T/C</t>
  </si>
  <si>
    <t>21101001-0061</t>
  </si>
  <si>
    <t>SOBRE BOLSA T/O</t>
  </si>
  <si>
    <t>21100123-0010</t>
  </si>
  <si>
    <t>SOBRE BOLSA T/RADIOGRAFIA S/IMP.</t>
  </si>
  <si>
    <t>21100123-0006</t>
  </si>
  <si>
    <t>SOBRE BOLSA T/EXTRAOFICIO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</si>
  <si>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</si>
  <si>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</si>
  <si>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</si>
  <si>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</si>
  <si>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</si>
  <si>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</si>
  <si>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21100125-0001</t>
  </si>
  <si>
    <t>TABLA PORTAPAPEL EN ACRILICO T/CARTA</t>
  </si>
  <si>
    <t>TARJETA BRISTOL 5 X 8 BLANCA</t>
  </si>
  <si>
    <t>21101001-0266</t>
  </si>
  <si>
    <t>TARJETA BRISTOL 3 X 5 BLANCA</t>
  </si>
  <si>
    <t>TIJERA DEL  # 6</t>
  </si>
  <si>
    <t>21601001-0026</t>
  </si>
  <si>
    <t>TOALLA DE MICROFIBRA</t>
  </si>
  <si>
    <t>21101001-0302</t>
  </si>
  <si>
    <t>TINTA PARA SELLO DE GOMA AZUL 25 ML</t>
  </si>
  <si>
    <t>21100043-0001</t>
  </si>
  <si>
    <t>DEDAL DE HULE (VARIOS)</t>
  </si>
  <si>
    <t>25401001-0207</t>
  </si>
  <si>
    <t>ALIMENTOS</t>
  </si>
  <si>
    <t>AUDIFONOS INALAMBRICOS</t>
  </si>
  <si>
    <t>CANALETA P/REGISTRO ELECTRICO</t>
  </si>
  <si>
    <t>CUBETA DE PLASTICO 01 lt.</t>
  </si>
  <si>
    <t>CUBREBOCAS</t>
  </si>
  <si>
    <t>21601001-0066</t>
  </si>
  <si>
    <t>CUCHARA DESECHABLE</t>
  </si>
  <si>
    <t>21601001-0106</t>
  </si>
  <si>
    <t>DESINFECTANTE EN AEROSOL</t>
  </si>
  <si>
    <t>DESPACHADOR INDIVIDUAL P/GEL</t>
  </si>
  <si>
    <t>ESCOBA DE PLASTICO TIPO  CEPILLO</t>
  </si>
  <si>
    <t>21100040-0005</t>
  </si>
  <si>
    <t>GEL ANTIBACTERIAL</t>
  </si>
  <si>
    <t>GOOGLES DE USO MEDICO</t>
  </si>
  <si>
    <t>21100081-0012</t>
  </si>
  <si>
    <t>JALADOR DE HULE ( CHICO )</t>
  </si>
  <si>
    <t>KIT DE MANTENIMIENTO PARA IMPRESORA</t>
  </si>
  <si>
    <t>LIBRO DE REGISTRO T/FLORETE  96 hjs.</t>
  </si>
  <si>
    <t>21100123-0016</t>
  </si>
  <si>
    <t>LIQUIDO DESINFECTANTE Y SANITIZANTE</t>
  </si>
  <si>
    <t>OXIMETRO DE DEDO</t>
  </si>
  <si>
    <t>21100108-0005</t>
  </si>
  <si>
    <t>RESORTE DE UÑA</t>
  </si>
  <si>
    <t>RODILLO CALIENTE PARA FOTOCOPIADORA</t>
  </si>
  <si>
    <t>SANITIZANTE LIQUIDO</t>
  </si>
  <si>
    <t>25401001-0158</t>
  </si>
  <si>
    <t>SOBRE CELOFAN T/MEDIA CARTA</t>
  </si>
  <si>
    <t>29901001-0178</t>
  </si>
  <si>
    <t>TOALLAS DESINFECTANTES CON CLORO</t>
  </si>
  <si>
    <t>UÑA DE FUSOR</t>
  </si>
  <si>
    <t>21100022-0031</t>
  </si>
  <si>
    <t>VASO  THERMICO DESECHABLE</t>
  </si>
  <si>
    <t>REFACCIONES, ACCESORIO OTROS</t>
  </si>
  <si>
    <t>GALON</t>
  </si>
  <si>
    <t>LITRO</t>
  </si>
  <si>
    <t>29401001-0095</t>
  </si>
  <si>
    <t>BOTE</t>
  </si>
  <si>
    <t>25401001-0169</t>
  </si>
  <si>
    <t>GUANTES NO ESTERILES</t>
  </si>
  <si>
    <t>29400009-0044</t>
  </si>
  <si>
    <t>21400013-0364</t>
  </si>
  <si>
    <t>TONER PARA IMPRESORA HP LASER JET MOD. P4015N N/P CC364A</t>
  </si>
  <si>
    <t>SERVICIO DE VIGILANCIA</t>
  </si>
  <si>
    <t>PAGO DEL SERVICIO DE VIGILANCIA INTRAMUROS DURANTE EL MES DE FEBRERO EN LAS OFICINAS DEL RFE</t>
  </si>
  <si>
    <t>I3P</t>
  </si>
  <si>
    <t>MANTENIMIENTO Y CONSERVACIÓN DE INMUEBLES</t>
  </si>
  <si>
    <t>PAGO POR EL SERVICIO DE MANTENIMIENTO A LA RED ELECTRICA</t>
  </si>
  <si>
    <t xml:space="preserve">MANTENIMIENTO Y CONSERVACIÓN DE BIENES INFORMÁTICOS </t>
  </si>
  <si>
    <t>MANTENIMIENTO DE EQUIPOS DE FOTOCOPIADO</t>
  </si>
  <si>
    <t>SERVICIO DE LIMPIEZA</t>
  </si>
  <si>
    <t>MANTENIMIENTO DE AIRES ACONDICIONADOS</t>
  </si>
  <si>
    <t>Programa Anual de Adquisiciones, Arrendamientos y Servicios del INE  2022 (PAAASINE)</t>
  </si>
  <si>
    <t>Importe_Enero</t>
  </si>
  <si>
    <t>Importe_Febrero</t>
  </si>
  <si>
    <t>Importe_Marzo</t>
  </si>
  <si>
    <t>Importe_Abril</t>
  </si>
  <si>
    <t>Importe_Mayo</t>
  </si>
  <si>
    <t>Importe_Junio</t>
  </si>
  <si>
    <t>Importe_Julio</t>
  </si>
  <si>
    <t>Importe_Agosto</t>
  </si>
  <si>
    <t>Importe_Septiembre</t>
  </si>
  <si>
    <t>Importe_Octubre</t>
  </si>
  <si>
    <t>Importe_Noviembre</t>
  </si>
  <si>
    <t>Importe_Diciembre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</si>
</sst>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C14B0"/>
        <bgColor indexed="64"/>
      </patternFill>
    </fill>
    <fill>
      <patternFill patternType="solid">
        <fgColor theme="0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0" fontId="9" fillId="0" borderId="0"/>
  </cellStyleXfs>
  <cellXfs count="64">
    <xf numFmtId="0" fontId="0" fillId="0" borderId="0" xfId="0"/>
    <xf numFmtId="0" fontId="6" fillId="2" borderId="1" xfId="2" applyFont="1" applyFill="1" applyBorder="1" applyAlignment="1">
      <alignment horizontal="left" vertical="center" wrapText="1"/>
    </xf>
    <xf numFmtId="0" fontId="8" fillId="2" borderId="0" xfId="2" applyFont="1" applyFill="1" applyAlignment="1">
      <alignment horizontal="left" vertical="center" wrapText="1"/>
    </xf>
    <xf numFmtId="0" fontId="7" fillId="2" borderId="1" xfId="2" quotePrefix="1" applyFont="1" applyFill="1" applyBorder="1" applyAlignment="1">
      <alignment horizontal="left" vertical="center" wrapText="1"/>
    </xf>
    <xf numFmtId="0" fontId="7" fillId="2" borderId="1" xfId="2" applyFont="1" applyFill="1" applyBorder="1" applyAlignment="1">
      <alignment horizontal="left" vertical="center" wrapText="1"/>
    </xf>
    <xf numFmtId="3" fontId="7" fillId="2" borderId="1" xfId="2" applyNumberFormat="1" applyFont="1" applyFill="1" applyBorder="1" applyAlignment="1">
      <alignment horizontal="left" vertical="center" wrapText="1"/>
    </xf>
    <xf numFmtId="0" fontId="1" fillId="2" borderId="0" xfId="1" applyFill="1" applyAlignment="1">
      <alignment horizontal="left"/>
    </xf>
    <xf numFmtId="0" fontId="6" fillId="2" borderId="0" xfId="1" applyFont="1" applyFill="1" applyAlignment="1">
      <alignment horizontal="left"/>
    </xf>
    <xf numFmtId="0" fontId="1" fillId="2" borderId="0" xfId="1" applyFont="1" applyFill="1" applyAlignment="1">
      <alignment horizontal="left"/>
    </xf>
    <xf numFmtId="4" fontId="1" fillId="2" borderId="0" xfId="1" applyNumberFormat="1" applyFill="1" applyAlignment="1">
      <alignment horizontal="left"/>
    </xf>
    <xf numFmtId="3" fontId="1" fillId="2" borderId="0" xfId="1" applyNumberFormat="1" applyFill="1" applyAlignment="1">
      <alignment horizontal="left"/>
    </xf>
    <xf numFmtId="1" fontId="1" fillId="2" borderId="0" xfId="1" applyNumberFormat="1" applyFill="1" applyAlignment="1">
      <alignment horizontal="left"/>
    </xf>
    <xf numFmtId="3" fontId="2" fillId="2" borderId="0" xfId="2" applyNumberFormat="1" applyFont="1" applyFill="1" applyBorder="1" applyAlignment="1">
      <alignment horizontal="left" vertical="center"/>
    </xf>
    <xf numFmtId="3" fontId="3" fillId="2" borderId="0" xfId="2" applyNumberFormat="1" applyFont="1" applyFill="1" applyAlignment="1">
      <alignment horizontal="left"/>
    </xf>
    <xf numFmtId="0" fontId="3" fillId="2" borderId="0" xfId="2" applyFont="1" applyFill="1" applyAlignment="1">
      <alignment horizontal="left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top" wrapText="1"/>
    </xf>
    <xf numFmtId="0" fontId="11" fillId="4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/>
    </xf>
    <xf numFmtId="3" fontId="8" fillId="2" borderId="1" xfId="3" applyNumberFormat="1" applyFont="1" applyFill="1" applyBorder="1" applyAlignment="1">
      <alignment horizontal="left" vertical="center" wrapText="1"/>
    </xf>
    <xf numFmtId="4" fontId="7" fillId="2" borderId="1" xfId="2" applyNumberFormat="1" applyFont="1" applyFill="1" applyBorder="1" applyAlignment="1">
      <alignment horizontal="left" vertical="center" wrapText="1"/>
    </xf>
    <xf numFmtId="1" fontId="8" fillId="2" borderId="1" xfId="2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top" wrapText="1"/>
    </xf>
    <xf numFmtId="0" fontId="11" fillId="4" borderId="3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center"/>
    </xf>
    <xf numFmtId="0" fontId="6" fillId="2" borderId="2" xfId="2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left" vertical="top" wrapText="1"/>
    </xf>
    <xf numFmtId="0" fontId="11" fillId="4" borderId="4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left"/>
    </xf>
    <xf numFmtId="0" fontId="6" fillId="4" borderId="4" xfId="0" applyFont="1" applyFill="1" applyBorder="1" applyAlignment="1">
      <alignment horizontal="left" vertical="top" wrapText="1"/>
    </xf>
    <xf numFmtId="0" fontId="6" fillId="2" borderId="4" xfId="0" applyFont="1" applyFill="1" applyBorder="1" applyAlignment="1">
      <alignment horizontal="left"/>
    </xf>
    <xf numFmtId="4" fontId="7" fillId="2" borderId="3" xfId="2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left"/>
    </xf>
    <xf numFmtId="0" fontId="6" fillId="2" borderId="1" xfId="7" applyFont="1" applyFill="1" applyBorder="1" applyAlignment="1">
      <alignment horizontal="left" vertical="top"/>
    </xf>
    <xf numFmtId="4" fontId="6" fillId="2" borderId="1" xfId="7" applyNumberFormat="1" applyFont="1" applyFill="1" applyBorder="1" applyAlignment="1">
      <alignment horizontal="left" vertical="top"/>
    </xf>
    <xf numFmtId="1" fontId="7" fillId="2" borderId="1" xfId="2" applyNumberFormat="1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/>
    </xf>
    <xf numFmtId="4" fontId="8" fillId="2" borderId="3" xfId="2" applyNumberFormat="1" applyFont="1" applyFill="1" applyBorder="1" applyAlignment="1">
      <alignment horizontal="left" vertical="center" wrapText="1"/>
    </xf>
    <xf numFmtId="2" fontId="6" fillId="2" borderId="1" xfId="6" applyNumberFormat="1" applyFont="1" applyFill="1" applyBorder="1" applyAlignment="1">
      <alignment horizontal="left" vertical="top"/>
    </xf>
    <xf numFmtId="2" fontId="6" fillId="2" borderId="1" xfId="7" applyNumberFormat="1" applyFont="1" applyFill="1" applyBorder="1" applyAlignment="1">
      <alignment horizontal="left" vertical="top"/>
    </xf>
    <xf numFmtId="0" fontId="8" fillId="2" borderId="1" xfId="2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3" xfId="2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horizontal="left" vertical="top" wrapText="1"/>
    </xf>
    <xf numFmtId="0" fontId="6" fillId="2" borderId="5" xfId="0" applyFont="1" applyFill="1" applyBorder="1" applyAlignment="1">
      <alignment horizontal="left"/>
    </xf>
    <xf numFmtId="3" fontId="8" fillId="2" borderId="1" xfId="2" applyNumberFormat="1" applyFont="1" applyFill="1" applyBorder="1" applyAlignment="1">
      <alignment horizontal="left" vertical="center" wrapText="1"/>
    </xf>
    <xf numFmtId="3" fontId="7" fillId="2" borderId="1" xfId="2" applyNumberFormat="1" applyFont="1" applyFill="1" applyBorder="1" applyAlignment="1">
      <alignment horizontal="left" wrapText="1"/>
    </xf>
    <xf numFmtId="0" fontId="6" fillId="2" borderId="1" xfId="7" applyFont="1" applyFill="1" applyBorder="1" applyAlignment="1">
      <alignment horizontal="left"/>
    </xf>
    <xf numFmtId="3" fontId="7" fillId="2" borderId="0" xfId="2" applyNumberFormat="1" applyFont="1" applyFill="1" applyBorder="1" applyAlignment="1">
      <alignment horizontal="left" vertical="center" wrapText="1"/>
    </xf>
    <xf numFmtId="4" fontId="6" fillId="2" borderId="0" xfId="1" applyNumberFormat="1" applyFont="1" applyFill="1" applyAlignment="1">
      <alignment horizontal="left"/>
    </xf>
    <xf numFmtId="3" fontId="6" fillId="2" borderId="0" xfId="1" applyNumberFormat="1" applyFont="1" applyFill="1" applyAlignment="1">
      <alignment horizontal="left"/>
    </xf>
    <xf numFmtId="1" fontId="6" fillId="2" borderId="0" xfId="1" applyNumberFormat="1" applyFont="1" applyFill="1" applyAlignment="1">
      <alignment horizontal="left"/>
    </xf>
    <xf numFmtId="0" fontId="6" fillId="2" borderId="0" xfId="2" applyFont="1" applyFill="1" applyAlignment="1">
      <alignment horizontal="left" vertical="center" wrapText="1"/>
    </xf>
    <xf numFmtId="0" fontId="12" fillId="2" borderId="2" xfId="3" applyFont="1" applyFill="1" applyBorder="1" applyAlignment="1">
      <alignment horizontal="left" vertical="center" wrapText="1"/>
    </xf>
    <xf numFmtId="0" fontId="12" fillId="2" borderId="1" xfId="3" applyFont="1" applyFill="1" applyBorder="1" applyAlignment="1">
      <alignment horizontal="left" vertical="center" wrapText="1"/>
    </xf>
    <xf numFmtId="0" fontId="12" fillId="3" borderId="1" xfId="3" applyFont="1" applyFill="1" applyBorder="1" applyAlignment="1">
      <alignment horizontal="left" vertical="center" wrapText="1"/>
    </xf>
    <xf numFmtId="1" fontId="12" fillId="3" borderId="1" xfId="3" applyNumberFormat="1" applyFont="1" applyFill="1" applyBorder="1" applyAlignment="1">
      <alignment horizontal="left" vertical="center" wrapText="1"/>
    </xf>
    <xf numFmtId="3" fontId="12" fillId="3" borderId="1" xfId="3" applyNumberFormat="1" applyFont="1" applyFill="1" applyBorder="1" applyAlignment="1">
      <alignment horizontal="left" vertical="center" wrapText="1"/>
    </xf>
    <xf numFmtId="4" fontId="12" fillId="3" borderId="1" xfId="3" applyNumberFormat="1" applyFont="1" applyFill="1" applyBorder="1" applyAlignment="1">
      <alignment horizontal="left" vertical="center" wrapText="1"/>
    </xf>
    <xf numFmtId="3" fontId="12" fillId="3" borderId="1" xfId="4" applyNumberFormat="1" applyFont="1" applyFill="1" applyBorder="1" applyAlignment="1">
      <alignment horizontal="left" vertical="center" wrapText="1"/>
    </xf>
    <xf numFmtId="0" fontId="3" fillId="2" borderId="0" xfId="2" applyFont="1" applyFill="1" applyAlignment="1">
      <alignment horizontal="left"/>
    </xf>
    <xf numFmtId="3" fontId="3" fillId="2" borderId="0" xfId="2" applyNumberFormat="1" applyFont="1" applyFill="1" applyAlignment="1">
      <alignment horizontal="left"/>
    </xf>
    <xf numFmtId="1" fontId="3" fillId="2" borderId="0" xfId="2" applyNumberFormat="1" applyFont="1" applyFill="1" applyAlignment="1">
      <alignment horizontal="left"/>
    </xf>
  </cellXfs>
  <cellStyles count="8">
    <cellStyle name="Millares 2 2" xfId="4" xr:uid="{00000000-0005-0000-0000-000000000000}"/>
    <cellStyle name="Moneda" xfId="6" builtinId="4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 2" xfId="3" xr:uid="{00000000-0005-0000-0000-000006000000}"/>
    <cellStyle name="Normal_FORMATO_JUSTIFICACION DE AP 2004" xfId="7" xr:uid="{00000000-0005-0000-0000-000007000000}"/>
  </cellStyles>
  <dxfs count="0"/>
  <tableStyles count="0" defaultTableStyle="TableStyleMedium2" defaultPivotStyle="PivotStyleLight16"/>
  <colors>
    <mruColors>
      <color rgb="FFBC14B0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207054</xdr:colOff>
      <xdr:row>1</xdr:row>
      <xdr:rowOff>166255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C7C22EA-4000-4EBF-8585-1324F8ADDE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329272" cy="47798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G228"/>
  <sheetViews>
    <sheetView tabSelected="1" topLeftCell="A46" zoomScale="110" zoomScaleNormal="110" workbookViewId="0">
      <pane xSplit="13" topLeftCell="N1" activePane="topRight" state="frozen"/>
      <selection activeCell="B233" sqref="B233"/>
      <selection pane="topRight" activeCell="R12" sqref="R12"/>
    </sheetView>
  </sheetViews>
  <sheetFormatPr baseColWidth="10" defaultColWidth="11.5546875" defaultRowHeight="13.8" x14ac:dyDescent="0.3"/>
  <cols>
    <col min="1" max="13" width="5.44140625" style="7" customWidth="1"/>
    <col min="14" max="14" width="9.5546875" style="7" hidden="1" customWidth="1"/>
    <col min="15" max="15" width="9.77734375" style="7" hidden="1" customWidth="1"/>
    <col min="16" max="16" width="11.44140625" style="7" customWidth="1"/>
    <col min="17" max="17" width="11.44140625" style="7" hidden="1" customWidth="1"/>
    <col min="18" max="18" width="12.77734375" style="7" customWidth="1"/>
    <col min="19" max="19" width="7.77734375" style="7" customWidth="1"/>
    <col min="20" max="20" width="8.77734375" style="7" customWidth="1"/>
    <col min="21" max="21" width="37.21875" style="7" hidden="1" customWidth="1"/>
    <col min="22" max="22" width="15.77734375" style="50" customWidth="1"/>
    <col min="23" max="23" width="8.77734375" style="7" customWidth="1"/>
    <col min="24" max="24" width="8.77734375" style="7" hidden="1" customWidth="1"/>
    <col min="25" max="25" width="8.77734375" style="51" customWidth="1"/>
    <col min="26" max="27" width="8.77734375" style="7" hidden="1" customWidth="1"/>
    <col min="28" max="28" width="8.77734375" style="51" customWidth="1"/>
    <col min="29" max="30" width="8.77734375" style="7" hidden="1" customWidth="1"/>
    <col min="31" max="31" width="8.77734375" style="51" customWidth="1"/>
    <col min="32" max="33" width="8.77734375" style="7" hidden="1" customWidth="1"/>
    <col min="34" max="34" width="8.77734375" style="51" customWidth="1"/>
    <col min="35" max="36" width="8.77734375" style="7" hidden="1" customWidth="1"/>
    <col min="37" max="37" width="8.77734375" style="51" customWidth="1"/>
    <col min="38" max="39" width="8.77734375" style="7" hidden="1" customWidth="1"/>
    <col min="40" max="40" width="8.77734375" style="51" customWidth="1"/>
    <col min="41" max="42" width="8.77734375" style="7" hidden="1" customWidth="1"/>
    <col min="43" max="43" width="8.77734375" style="51" customWidth="1"/>
    <col min="44" max="45" width="8.77734375" style="7" hidden="1" customWidth="1"/>
    <col min="46" max="46" width="8.77734375" style="52" customWidth="1"/>
    <col min="47" max="47" width="8.77734375" style="7" hidden="1" customWidth="1"/>
    <col min="48" max="48" width="10.88671875" style="7" hidden="1" customWidth="1"/>
    <col min="49" max="49" width="8.77734375" style="51" customWidth="1"/>
    <col min="50" max="51" width="8.77734375" style="7" hidden="1" customWidth="1"/>
    <col min="52" max="52" width="8.77734375" style="51" customWidth="1"/>
    <col min="53" max="53" width="8.77734375" style="7" hidden="1" customWidth="1"/>
    <col min="54" max="54" width="11.33203125" style="7" hidden="1" customWidth="1"/>
    <col min="55" max="55" width="8.77734375" style="51" customWidth="1"/>
    <col min="56" max="57" width="8.77734375" style="7" hidden="1" customWidth="1"/>
    <col min="58" max="58" width="8.77734375" style="51" customWidth="1"/>
    <col min="59" max="59" width="8.77734375" style="7" customWidth="1"/>
    <col min="60" max="16384" width="11.5546875" style="7"/>
  </cols>
  <sheetData>
    <row r="1" spans="2:59" s="6" customFormat="1" ht="24.75" customHeight="1" x14ac:dyDescent="0.3">
      <c r="M1" s="8"/>
      <c r="P1" s="8"/>
      <c r="Q1" s="8"/>
      <c r="V1" s="9"/>
      <c r="Y1" s="10"/>
      <c r="AB1" s="10"/>
      <c r="AE1" s="10"/>
      <c r="AH1" s="10"/>
      <c r="AK1" s="10"/>
      <c r="AN1" s="10"/>
      <c r="AQ1" s="10"/>
      <c r="AT1" s="11"/>
      <c r="AW1" s="10"/>
      <c r="AZ1" s="10"/>
      <c r="BC1" s="10"/>
      <c r="BE1" s="12" t="s">
        <v>0</v>
      </c>
      <c r="BF1" s="10"/>
    </row>
    <row r="2" spans="2:59" s="6" customFormat="1" ht="22.2" x14ac:dyDescent="0.3">
      <c r="M2" s="8"/>
      <c r="P2" s="8"/>
      <c r="Q2" s="8"/>
      <c r="V2" s="9"/>
      <c r="Y2" s="10"/>
      <c r="AB2" s="10"/>
      <c r="AE2" s="10"/>
      <c r="AH2" s="10"/>
      <c r="AK2" s="10"/>
      <c r="AN2" s="10"/>
      <c r="AQ2" s="10"/>
      <c r="AT2" s="11"/>
      <c r="AW2" s="10"/>
      <c r="AZ2" s="10"/>
      <c r="BC2" s="10"/>
      <c r="BE2" s="12" t="s">
        <v>1</v>
      </c>
      <c r="BF2" s="10"/>
    </row>
    <row r="3" spans="2:59" s="6" customFormat="1" ht="25.8" x14ac:dyDescent="0.5">
      <c r="B3" s="61" t="s">
        <v>472</v>
      </c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2"/>
      <c r="Z3" s="61"/>
      <c r="AA3" s="61"/>
      <c r="AB3" s="62"/>
      <c r="AC3" s="61"/>
      <c r="AD3" s="61"/>
      <c r="AE3" s="62"/>
      <c r="AF3" s="61"/>
      <c r="AG3" s="61"/>
      <c r="AH3" s="62"/>
      <c r="AI3" s="61"/>
      <c r="AJ3" s="61"/>
      <c r="AK3" s="62"/>
      <c r="AL3" s="61"/>
      <c r="AM3" s="61"/>
      <c r="AN3" s="62"/>
      <c r="AO3" s="61"/>
      <c r="AP3" s="61"/>
      <c r="AQ3" s="62"/>
      <c r="AR3" s="61"/>
      <c r="AS3" s="61"/>
      <c r="AT3" s="63"/>
      <c r="AU3" s="61"/>
      <c r="AV3" s="61"/>
      <c r="AW3" s="62"/>
      <c r="AX3" s="61"/>
      <c r="AY3" s="61"/>
      <c r="AZ3" s="62"/>
      <c r="BA3" s="61"/>
      <c r="BB3" s="61"/>
      <c r="BC3" s="13"/>
      <c r="BD3" s="14"/>
      <c r="BF3" s="13"/>
      <c r="BG3" s="14"/>
    </row>
    <row r="4" spans="2:59" s="53" customFormat="1" ht="41.4" x14ac:dyDescent="0.3">
      <c r="B4" s="54" t="s">
        <v>2</v>
      </c>
      <c r="C4" s="54" t="s">
        <v>3</v>
      </c>
      <c r="D4" s="54" t="s">
        <v>4</v>
      </c>
      <c r="E4" s="55" t="s">
        <v>5</v>
      </c>
      <c r="F4" s="55" t="s">
        <v>6</v>
      </c>
      <c r="G4" s="55" t="s">
        <v>7</v>
      </c>
      <c r="H4" s="55" t="s">
        <v>8</v>
      </c>
      <c r="I4" s="56"/>
      <c r="J4" s="57" t="s">
        <v>9</v>
      </c>
      <c r="K4" s="57" t="s">
        <v>10</v>
      </c>
      <c r="L4" s="57" t="s">
        <v>11</v>
      </c>
      <c r="M4" s="57" t="s">
        <v>12</v>
      </c>
      <c r="N4" s="57" t="s">
        <v>13</v>
      </c>
      <c r="O4" s="57" t="s">
        <v>14</v>
      </c>
      <c r="P4" s="57" t="s">
        <v>15</v>
      </c>
      <c r="Q4" s="57"/>
      <c r="R4" s="58" t="s">
        <v>16</v>
      </c>
      <c r="S4" s="58" t="s">
        <v>17</v>
      </c>
      <c r="T4" s="57" t="s">
        <v>18</v>
      </c>
      <c r="U4" s="58" t="s">
        <v>19</v>
      </c>
      <c r="V4" s="59" t="s">
        <v>20</v>
      </c>
      <c r="W4" s="58" t="s">
        <v>21</v>
      </c>
      <c r="X4" s="60" t="s">
        <v>22</v>
      </c>
      <c r="Y4" s="60" t="s">
        <v>473</v>
      </c>
      <c r="Z4" s="60"/>
      <c r="AA4" s="60" t="s">
        <v>23</v>
      </c>
      <c r="AB4" s="60" t="s">
        <v>474</v>
      </c>
      <c r="AC4" s="60"/>
      <c r="AD4" s="60" t="s">
        <v>24</v>
      </c>
      <c r="AE4" s="60" t="s">
        <v>475</v>
      </c>
      <c r="AF4" s="60"/>
      <c r="AG4" s="60" t="s">
        <v>25</v>
      </c>
      <c r="AH4" s="60" t="s">
        <v>476</v>
      </c>
      <c r="AI4" s="60"/>
      <c r="AJ4" s="60" t="s">
        <v>26</v>
      </c>
      <c r="AK4" s="60" t="s">
        <v>477</v>
      </c>
      <c r="AL4" s="60"/>
      <c r="AM4" s="60" t="s">
        <v>27</v>
      </c>
      <c r="AN4" s="60" t="s">
        <v>478</v>
      </c>
      <c r="AO4" s="60"/>
      <c r="AP4" s="60" t="s">
        <v>28</v>
      </c>
      <c r="AQ4" s="60" t="s">
        <v>479</v>
      </c>
      <c r="AR4" s="60"/>
      <c r="AS4" s="60" t="s">
        <v>29</v>
      </c>
      <c r="AT4" s="60" t="s">
        <v>480</v>
      </c>
      <c r="AU4" s="60"/>
      <c r="AV4" s="60" t="s">
        <v>30</v>
      </c>
      <c r="AW4" s="60" t="s">
        <v>481</v>
      </c>
      <c r="AX4" s="60"/>
      <c r="AY4" s="60" t="s">
        <v>31</v>
      </c>
      <c r="AZ4" s="60" t="s">
        <v>482</v>
      </c>
      <c r="BA4" s="60"/>
      <c r="BB4" s="60" t="s">
        <v>32</v>
      </c>
      <c r="BC4" s="60" t="s">
        <v>483</v>
      </c>
      <c r="BD4" s="60"/>
      <c r="BE4" s="60" t="s">
        <v>33</v>
      </c>
      <c r="BF4" s="60" t="s">
        <v>484</v>
      </c>
      <c r="BG4" s="60"/>
    </row>
    <row r="5" spans="2:59" s="2" customFormat="1" ht="13.05" customHeight="1" x14ac:dyDescent="0.3">
      <c r="B5" s="1" t="s">
        <v>34</v>
      </c>
      <c r="C5" s="1" t="s">
        <v>35</v>
      </c>
      <c r="D5" s="1" t="s">
        <v>35</v>
      </c>
      <c r="E5" s="3" t="s">
        <v>36</v>
      </c>
      <c r="F5" s="4" t="s">
        <v>37</v>
      </c>
      <c r="G5" s="3" t="s">
        <v>36</v>
      </c>
      <c r="H5" s="4" t="s">
        <v>38</v>
      </c>
      <c r="I5" s="4"/>
      <c r="J5" s="15">
        <v>21101</v>
      </c>
      <c r="K5" s="16" t="s">
        <v>39</v>
      </c>
      <c r="L5" s="17" t="s">
        <v>211</v>
      </c>
      <c r="M5" s="17" t="s">
        <v>212</v>
      </c>
      <c r="N5" s="18" t="s">
        <v>185</v>
      </c>
      <c r="O5" s="5" t="s">
        <v>42</v>
      </c>
      <c r="P5" s="19" t="s">
        <v>43</v>
      </c>
      <c r="Q5" s="19">
        <v>2</v>
      </c>
      <c r="R5" s="5">
        <v>10</v>
      </c>
      <c r="S5" s="5">
        <v>34.99</v>
      </c>
      <c r="T5" s="5">
        <v>40.590000000000003</v>
      </c>
      <c r="U5" s="5" t="s">
        <v>44</v>
      </c>
      <c r="V5" s="20">
        <f>ROUND((Y5+AB5+AE5+AH5+AK5+AN5+AQ5+AT5+AW5+AZ5+BC5+BF5),0)</f>
        <v>406</v>
      </c>
      <c r="W5" s="21">
        <f>X5+AA5+AD5+AG5+AJ5+AM5+AP5+AS5+AV5+AY5+BB5+BE5</f>
        <v>10</v>
      </c>
      <c r="X5" s="5">
        <v>0</v>
      </c>
      <c r="Y5" s="5">
        <v>0</v>
      </c>
      <c r="Z5" s="5"/>
      <c r="AA5" s="5">
        <v>2</v>
      </c>
      <c r="AB5" s="5">
        <f t="shared" ref="AB5:AB39" si="0">AA5*$T5</f>
        <v>81.180000000000007</v>
      </c>
      <c r="AC5" s="5"/>
      <c r="AD5" s="5"/>
      <c r="AE5" s="5">
        <f t="shared" ref="AE5:AE36" si="1">AD5*$T5</f>
        <v>0</v>
      </c>
      <c r="AF5" s="5"/>
      <c r="AG5" s="5">
        <v>2</v>
      </c>
      <c r="AH5" s="5">
        <f t="shared" ref="AH5:AH36" si="2">AG5*$T5</f>
        <v>81.180000000000007</v>
      </c>
      <c r="AI5" s="5"/>
      <c r="AJ5" s="5">
        <f t="shared" ref="AJ5:AK11" si="3">AI5*$T5</f>
        <v>0</v>
      </c>
      <c r="AK5" s="5">
        <f t="shared" si="3"/>
        <v>0</v>
      </c>
      <c r="AL5" s="5"/>
      <c r="AM5" s="5">
        <v>2</v>
      </c>
      <c r="AN5" s="5">
        <f t="shared" ref="AN5:AN36" si="4">AM5*$T5</f>
        <v>81.180000000000007</v>
      </c>
      <c r="AO5" s="5"/>
      <c r="AP5" s="5"/>
      <c r="AQ5" s="5">
        <f t="shared" ref="AQ5:AQ36" si="5">AP5*$T5</f>
        <v>0</v>
      </c>
      <c r="AR5" s="5"/>
      <c r="AS5" s="5">
        <v>2</v>
      </c>
      <c r="AT5" s="5">
        <f t="shared" ref="AT5:AT36" si="6">AS5*$T5</f>
        <v>81.180000000000007</v>
      </c>
      <c r="AU5" s="5"/>
      <c r="AV5" s="5"/>
      <c r="AW5" s="5">
        <f t="shared" ref="AW5:AW36" si="7">AV5*$T5</f>
        <v>0</v>
      </c>
      <c r="AX5" s="5"/>
      <c r="AY5" s="5">
        <v>2</v>
      </c>
      <c r="AZ5" s="5">
        <f t="shared" ref="AZ5:AZ36" si="8">AY5*$T5</f>
        <v>81.180000000000007</v>
      </c>
      <c r="BA5" s="5"/>
      <c r="BB5" s="5"/>
      <c r="BC5" s="5">
        <f t="shared" ref="BC5:BC36" si="9">BB5*$T5</f>
        <v>0</v>
      </c>
      <c r="BD5" s="5"/>
      <c r="BE5" s="5"/>
      <c r="BF5" s="5">
        <f t="shared" ref="BF5:BF36" si="10">BE5*$T5</f>
        <v>0</v>
      </c>
      <c r="BG5" s="5"/>
    </row>
    <row r="6" spans="2:59" s="2" customFormat="1" ht="13.05" customHeight="1" x14ac:dyDescent="0.3">
      <c r="B6" s="1" t="s">
        <v>34</v>
      </c>
      <c r="C6" s="1" t="s">
        <v>35</v>
      </c>
      <c r="D6" s="1" t="s">
        <v>35</v>
      </c>
      <c r="E6" s="3" t="s">
        <v>36</v>
      </c>
      <c r="F6" s="4" t="s">
        <v>37</v>
      </c>
      <c r="G6" s="3" t="s">
        <v>36</v>
      </c>
      <c r="H6" s="4" t="s">
        <v>38</v>
      </c>
      <c r="I6" s="4"/>
      <c r="J6" s="15">
        <v>21101</v>
      </c>
      <c r="K6" s="16" t="s">
        <v>39</v>
      </c>
      <c r="L6" s="16" t="s">
        <v>209</v>
      </c>
      <c r="M6" s="16" t="s">
        <v>210</v>
      </c>
      <c r="N6" s="18" t="s">
        <v>185</v>
      </c>
      <c r="O6" s="5" t="s">
        <v>42</v>
      </c>
      <c r="P6" s="19" t="s">
        <v>74</v>
      </c>
      <c r="Q6" s="19">
        <v>5</v>
      </c>
      <c r="R6" s="5">
        <v>35</v>
      </c>
      <c r="S6" s="5">
        <v>37.61</v>
      </c>
      <c r="T6" s="5">
        <v>43.63</v>
      </c>
      <c r="U6" s="5" t="s">
        <v>44</v>
      </c>
      <c r="V6" s="20">
        <f>ROUND((Y6+AB6+AE6+AH6+AK6+AN6+AQ6+AT6+AW6+AZ6+BC6+BF6),0)</f>
        <v>1527</v>
      </c>
      <c r="W6" s="21">
        <f>X6+AA6+AD6+AG6+AJ6+AM6+AP6+AS6+AV6+AY6+BB6+BE6</f>
        <v>35</v>
      </c>
      <c r="X6" s="5">
        <v>0</v>
      </c>
      <c r="Y6" s="5">
        <v>0</v>
      </c>
      <c r="Z6" s="5"/>
      <c r="AA6" s="5">
        <v>7</v>
      </c>
      <c r="AB6" s="5">
        <f t="shared" si="0"/>
        <v>305.41000000000003</v>
      </c>
      <c r="AC6" s="5"/>
      <c r="AD6" s="5"/>
      <c r="AE6" s="5">
        <f t="shared" si="1"/>
        <v>0</v>
      </c>
      <c r="AF6" s="5"/>
      <c r="AG6" s="5">
        <v>7</v>
      </c>
      <c r="AH6" s="5">
        <f t="shared" si="2"/>
        <v>305.41000000000003</v>
      </c>
      <c r="AI6" s="5"/>
      <c r="AJ6" s="5">
        <f t="shared" si="3"/>
        <v>0</v>
      </c>
      <c r="AK6" s="5">
        <f t="shared" si="3"/>
        <v>0</v>
      </c>
      <c r="AL6" s="5"/>
      <c r="AM6" s="5">
        <v>7</v>
      </c>
      <c r="AN6" s="5">
        <f t="shared" si="4"/>
        <v>305.41000000000003</v>
      </c>
      <c r="AO6" s="5"/>
      <c r="AP6" s="5"/>
      <c r="AQ6" s="5">
        <f t="shared" si="5"/>
        <v>0</v>
      </c>
      <c r="AR6" s="5"/>
      <c r="AS6" s="5">
        <v>7</v>
      </c>
      <c r="AT6" s="5">
        <f t="shared" si="6"/>
        <v>305.41000000000003</v>
      </c>
      <c r="AU6" s="5"/>
      <c r="AV6" s="5"/>
      <c r="AW6" s="5">
        <f t="shared" si="7"/>
        <v>0</v>
      </c>
      <c r="AX6" s="5"/>
      <c r="AY6" s="5">
        <v>7</v>
      </c>
      <c r="AZ6" s="5">
        <f t="shared" si="8"/>
        <v>305.41000000000003</v>
      </c>
      <c r="BA6" s="5"/>
      <c r="BB6" s="5"/>
      <c r="BC6" s="5">
        <f t="shared" si="9"/>
        <v>0</v>
      </c>
      <c r="BD6" s="5"/>
      <c r="BE6" s="5"/>
      <c r="BF6" s="5">
        <f t="shared" si="10"/>
        <v>0</v>
      </c>
      <c r="BG6" s="5"/>
    </row>
    <row r="7" spans="2:59" s="2" customFormat="1" ht="13.05" customHeight="1" x14ac:dyDescent="0.3">
      <c r="B7" s="1" t="s">
        <v>34</v>
      </c>
      <c r="C7" s="1" t="s">
        <v>35</v>
      </c>
      <c r="D7" s="1" t="s">
        <v>35</v>
      </c>
      <c r="E7" s="3" t="s">
        <v>36</v>
      </c>
      <c r="F7" s="4" t="s">
        <v>37</v>
      </c>
      <c r="G7" s="3" t="s">
        <v>36</v>
      </c>
      <c r="H7" s="4" t="s">
        <v>38</v>
      </c>
      <c r="I7" s="4"/>
      <c r="J7" s="15">
        <v>21101</v>
      </c>
      <c r="K7" s="16" t="s">
        <v>39</v>
      </c>
      <c r="L7" s="20" t="s">
        <v>40</v>
      </c>
      <c r="M7" s="22" t="s">
        <v>41</v>
      </c>
      <c r="N7" s="18" t="s">
        <v>185</v>
      </c>
      <c r="O7" s="5" t="s">
        <v>42</v>
      </c>
      <c r="P7" s="19" t="s">
        <v>43</v>
      </c>
      <c r="Q7" s="19">
        <v>24</v>
      </c>
      <c r="R7" s="5">
        <v>216</v>
      </c>
      <c r="S7" s="5">
        <v>2.54</v>
      </c>
      <c r="T7" s="5">
        <v>2.95</v>
      </c>
      <c r="U7" s="5" t="s">
        <v>44</v>
      </c>
      <c r="V7" s="20">
        <f>ROUND((Y7+AB7+AE7+AH7+AK7+AN7+AQ7+AT7+AW7+AZ7+BC7+BF7),0)</f>
        <v>637</v>
      </c>
      <c r="W7" s="21">
        <f>X7+AA7+AD7+AG7+AJ7+AM7+AP7+AS7+AV7+AY7+BB7+BE7</f>
        <v>216</v>
      </c>
      <c r="X7" s="5">
        <v>0</v>
      </c>
      <c r="Y7" s="5">
        <v>0</v>
      </c>
      <c r="Z7" s="5"/>
      <c r="AA7" s="5">
        <v>36</v>
      </c>
      <c r="AB7" s="5">
        <f t="shared" si="0"/>
        <v>106.2</v>
      </c>
      <c r="AC7" s="5"/>
      <c r="AD7" s="5"/>
      <c r="AE7" s="5">
        <f t="shared" si="1"/>
        <v>0</v>
      </c>
      <c r="AF7" s="5"/>
      <c r="AG7" s="5">
        <v>36</v>
      </c>
      <c r="AH7" s="5">
        <f t="shared" si="2"/>
        <v>106.2</v>
      </c>
      <c r="AI7" s="5"/>
      <c r="AJ7" s="5">
        <f t="shared" si="3"/>
        <v>0</v>
      </c>
      <c r="AK7" s="5">
        <f t="shared" si="3"/>
        <v>0</v>
      </c>
      <c r="AL7" s="5"/>
      <c r="AM7" s="5">
        <v>36</v>
      </c>
      <c r="AN7" s="5">
        <f t="shared" si="4"/>
        <v>106.2</v>
      </c>
      <c r="AO7" s="5"/>
      <c r="AP7" s="5"/>
      <c r="AQ7" s="5">
        <f t="shared" si="5"/>
        <v>0</v>
      </c>
      <c r="AR7" s="5"/>
      <c r="AS7" s="5">
        <v>36</v>
      </c>
      <c r="AT7" s="5">
        <f t="shared" si="6"/>
        <v>106.2</v>
      </c>
      <c r="AU7" s="5"/>
      <c r="AV7" s="5"/>
      <c r="AW7" s="5">
        <f t="shared" si="7"/>
        <v>0</v>
      </c>
      <c r="AX7" s="5"/>
      <c r="AY7" s="5">
        <v>72</v>
      </c>
      <c r="AZ7" s="5">
        <f t="shared" si="8"/>
        <v>212.4</v>
      </c>
      <c r="BA7" s="5"/>
      <c r="BB7" s="5"/>
      <c r="BC7" s="5">
        <f t="shared" si="9"/>
        <v>0</v>
      </c>
      <c r="BD7" s="5"/>
      <c r="BE7" s="5"/>
      <c r="BF7" s="5">
        <f t="shared" si="10"/>
        <v>0</v>
      </c>
      <c r="BG7" s="5"/>
    </row>
    <row r="8" spans="2:59" s="2" customFormat="1" ht="13.05" customHeight="1" x14ac:dyDescent="0.3">
      <c r="B8" s="1" t="s">
        <v>34</v>
      </c>
      <c r="C8" s="1" t="s">
        <v>35</v>
      </c>
      <c r="D8" s="1" t="s">
        <v>35</v>
      </c>
      <c r="E8" s="3" t="s">
        <v>36</v>
      </c>
      <c r="F8" s="4" t="s">
        <v>37</v>
      </c>
      <c r="G8" s="3" t="s">
        <v>36</v>
      </c>
      <c r="H8" s="4" t="s">
        <v>38</v>
      </c>
      <c r="I8" s="4"/>
      <c r="J8" s="15">
        <v>21101</v>
      </c>
      <c r="K8" s="16" t="s">
        <v>39</v>
      </c>
      <c r="L8" s="16" t="s">
        <v>215</v>
      </c>
      <c r="M8" s="16" t="s">
        <v>216</v>
      </c>
      <c r="N8" s="18" t="s">
        <v>185</v>
      </c>
      <c r="O8" s="5" t="s">
        <v>42</v>
      </c>
      <c r="P8" s="19" t="s">
        <v>43</v>
      </c>
      <c r="Q8" s="19">
        <v>12</v>
      </c>
      <c r="R8" s="5">
        <v>250</v>
      </c>
      <c r="S8" s="5">
        <v>2.16</v>
      </c>
      <c r="T8" s="5">
        <v>2.5</v>
      </c>
      <c r="U8" s="5" t="s">
        <v>44</v>
      </c>
      <c r="V8" s="20">
        <f>ROUND((Y8+AB8+AE8+AH8+AK8+AN8+AQ8+AT8+AW8+AZ8+BC8+BF8),0)</f>
        <v>270</v>
      </c>
      <c r="W8" s="21">
        <f>X8+AA8+AD8+AG8+AJ8+AM8+AP8+AS8+AV8+AY8+BB8+BE8</f>
        <v>108</v>
      </c>
      <c r="X8" s="5">
        <v>0</v>
      </c>
      <c r="Y8" s="5">
        <v>0</v>
      </c>
      <c r="Z8" s="5"/>
      <c r="AA8" s="5">
        <v>24</v>
      </c>
      <c r="AB8" s="5">
        <f t="shared" si="0"/>
        <v>60</v>
      </c>
      <c r="AC8" s="5"/>
      <c r="AD8" s="5"/>
      <c r="AE8" s="5">
        <f t="shared" si="1"/>
        <v>0</v>
      </c>
      <c r="AF8" s="5"/>
      <c r="AG8" s="5">
        <v>12</v>
      </c>
      <c r="AH8" s="5">
        <f t="shared" si="2"/>
        <v>30</v>
      </c>
      <c r="AI8" s="5"/>
      <c r="AJ8" s="5">
        <f t="shared" si="3"/>
        <v>0</v>
      </c>
      <c r="AK8" s="5">
        <f t="shared" si="3"/>
        <v>0</v>
      </c>
      <c r="AL8" s="5"/>
      <c r="AM8" s="5">
        <v>24</v>
      </c>
      <c r="AN8" s="5">
        <f t="shared" si="4"/>
        <v>60</v>
      </c>
      <c r="AO8" s="5"/>
      <c r="AP8" s="5"/>
      <c r="AQ8" s="5">
        <f t="shared" si="5"/>
        <v>0</v>
      </c>
      <c r="AR8" s="5"/>
      <c r="AS8" s="5">
        <v>12</v>
      </c>
      <c r="AT8" s="5">
        <f t="shared" si="6"/>
        <v>30</v>
      </c>
      <c r="AU8" s="5"/>
      <c r="AV8" s="5"/>
      <c r="AW8" s="5">
        <f t="shared" si="7"/>
        <v>0</v>
      </c>
      <c r="AX8" s="5"/>
      <c r="AY8" s="5">
        <v>36</v>
      </c>
      <c r="AZ8" s="5">
        <f t="shared" si="8"/>
        <v>90</v>
      </c>
      <c r="BA8" s="5"/>
      <c r="BB8" s="5"/>
      <c r="BC8" s="5">
        <f t="shared" si="9"/>
        <v>0</v>
      </c>
      <c r="BD8" s="5"/>
      <c r="BE8" s="5"/>
      <c r="BF8" s="5">
        <f t="shared" si="10"/>
        <v>0</v>
      </c>
      <c r="BG8" s="5"/>
    </row>
    <row r="9" spans="2:59" s="2" customFormat="1" ht="13.05" customHeight="1" x14ac:dyDescent="0.3">
      <c r="B9" s="1" t="s">
        <v>34</v>
      </c>
      <c r="C9" s="1" t="s">
        <v>35</v>
      </c>
      <c r="D9" s="1" t="s">
        <v>35</v>
      </c>
      <c r="E9" s="3" t="s">
        <v>36</v>
      </c>
      <c r="F9" s="4" t="s">
        <v>67</v>
      </c>
      <c r="G9" s="3" t="s">
        <v>68</v>
      </c>
      <c r="H9" s="4" t="s">
        <v>38</v>
      </c>
      <c r="I9" s="4"/>
      <c r="J9" s="15">
        <v>21101</v>
      </c>
      <c r="K9" s="16" t="s">
        <v>39</v>
      </c>
      <c r="L9" s="17" t="s">
        <v>217</v>
      </c>
      <c r="M9" s="17" t="s">
        <v>218</v>
      </c>
      <c r="N9" s="18" t="s">
        <v>185</v>
      </c>
      <c r="O9" s="5" t="s">
        <v>42</v>
      </c>
      <c r="P9" s="19" t="s">
        <v>43</v>
      </c>
      <c r="Q9" s="19">
        <v>5</v>
      </c>
      <c r="R9" s="5">
        <v>36</v>
      </c>
      <c r="S9" s="5">
        <v>2.16</v>
      </c>
      <c r="T9" s="5">
        <v>2.5</v>
      </c>
      <c r="U9" s="5" t="s">
        <v>44</v>
      </c>
      <c r="V9" s="20">
        <f>ROUND((Y9+AB9+AE9+AH9+AK9+AN9+AQ9+AT9+AW9+AZ9+BC9+BF9),0)</f>
        <v>90</v>
      </c>
      <c r="W9" s="21">
        <f>X9+AA9+AD9+AG9+AJ9+AM9+AP9+AS9+AV9+AY9+BB9+BE9</f>
        <v>36</v>
      </c>
      <c r="X9" s="5">
        <v>0</v>
      </c>
      <c r="Y9" s="5">
        <v>0</v>
      </c>
      <c r="Z9" s="5"/>
      <c r="AA9" s="5">
        <v>12</v>
      </c>
      <c r="AB9" s="5">
        <f t="shared" si="0"/>
        <v>30</v>
      </c>
      <c r="AC9" s="5"/>
      <c r="AD9" s="5"/>
      <c r="AE9" s="5">
        <f t="shared" si="1"/>
        <v>0</v>
      </c>
      <c r="AF9" s="5"/>
      <c r="AG9" s="5"/>
      <c r="AH9" s="5">
        <f t="shared" si="2"/>
        <v>0</v>
      </c>
      <c r="AI9" s="5"/>
      <c r="AJ9" s="5">
        <f t="shared" si="3"/>
        <v>0</v>
      </c>
      <c r="AK9" s="5">
        <f t="shared" si="3"/>
        <v>0</v>
      </c>
      <c r="AL9" s="5"/>
      <c r="AM9" s="5">
        <v>12</v>
      </c>
      <c r="AN9" s="5">
        <f t="shared" si="4"/>
        <v>30</v>
      </c>
      <c r="AO9" s="5"/>
      <c r="AP9" s="5"/>
      <c r="AQ9" s="5">
        <f t="shared" si="5"/>
        <v>0</v>
      </c>
      <c r="AR9" s="5"/>
      <c r="AS9" s="5"/>
      <c r="AT9" s="5">
        <f t="shared" si="6"/>
        <v>0</v>
      </c>
      <c r="AU9" s="5"/>
      <c r="AV9" s="5"/>
      <c r="AW9" s="5">
        <f t="shared" si="7"/>
        <v>0</v>
      </c>
      <c r="AX9" s="5"/>
      <c r="AY9" s="5">
        <v>12</v>
      </c>
      <c r="AZ9" s="5">
        <f t="shared" si="8"/>
        <v>30</v>
      </c>
      <c r="BA9" s="5"/>
      <c r="BB9" s="5"/>
      <c r="BC9" s="5">
        <f t="shared" si="9"/>
        <v>0</v>
      </c>
      <c r="BD9" s="5"/>
      <c r="BE9" s="5"/>
      <c r="BF9" s="5">
        <f t="shared" si="10"/>
        <v>0</v>
      </c>
      <c r="BG9" s="5"/>
    </row>
    <row r="10" spans="2:59" s="2" customFormat="1" ht="13.05" customHeight="1" x14ac:dyDescent="0.3">
      <c r="B10" s="1" t="s">
        <v>34</v>
      </c>
      <c r="C10" s="1" t="s">
        <v>35</v>
      </c>
      <c r="D10" s="1" t="s">
        <v>35</v>
      </c>
      <c r="E10" s="3" t="s">
        <v>36</v>
      </c>
      <c r="F10" s="4" t="s">
        <v>67</v>
      </c>
      <c r="G10" s="3" t="s">
        <v>68</v>
      </c>
      <c r="H10" s="4" t="s">
        <v>38</v>
      </c>
      <c r="I10" s="4"/>
      <c r="J10" s="15">
        <v>21101</v>
      </c>
      <c r="K10" s="16" t="s">
        <v>39</v>
      </c>
      <c r="L10" s="17" t="s">
        <v>222</v>
      </c>
      <c r="M10" s="17" t="s">
        <v>223</v>
      </c>
      <c r="N10" s="18" t="s">
        <v>185</v>
      </c>
      <c r="O10" s="5" t="s">
        <v>42</v>
      </c>
      <c r="P10" s="19" t="s">
        <v>43</v>
      </c>
      <c r="Q10" s="19">
        <v>0</v>
      </c>
      <c r="R10" s="5">
        <v>30</v>
      </c>
      <c r="S10" s="5">
        <v>4.46</v>
      </c>
      <c r="T10" s="5">
        <v>5.17</v>
      </c>
      <c r="U10" s="5" t="s">
        <v>44</v>
      </c>
      <c r="V10" s="20">
        <f>ROUND((Y10+AB10+AE10+AH10+AK10+AN10+AQ10+AT10+AW10+AZ10+BC10+BF10),0)</f>
        <v>155</v>
      </c>
      <c r="W10" s="21">
        <f>X10+AA10+AD10+AG10+AJ10+AM10+AP10+AS10+AV10+AY10+BB10+BE10</f>
        <v>30</v>
      </c>
      <c r="X10" s="5">
        <v>0</v>
      </c>
      <c r="Y10" s="5">
        <v>0</v>
      </c>
      <c r="Z10" s="5"/>
      <c r="AA10" s="5">
        <v>6</v>
      </c>
      <c r="AB10" s="5">
        <f t="shared" si="0"/>
        <v>31.02</v>
      </c>
      <c r="AC10" s="5"/>
      <c r="AD10" s="5"/>
      <c r="AE10" s="5">
        <f t="shared" si="1"/>
        <v>0</v>
      </c>
      <c r="AF10" s="5"/>
      <c r="AG10" s="5">
        <v>6</v>
      </c>
      <c r="AH10" s="5">
        <f t="shared" si="2"/>
        <v>31.02</v>
      </c>
      <c r="AI10" s="5"/>
      <c r="AJ10" s="5">
        <f t="shared" si="3"/>
        <v>0</v>
      </c>
      <c r="AK10" s="5">
        <f t="shared" si="3"/>
        <v>0</v>
      </c>
      <c r="AL10" s="5"/>
      <c r="AM10" s="5">
        <v>6</v>
      </c>
      <c r="AN10" s="5">
        <f t="shared" si="4"/>
        <v>31.02</v>
      </c>
      <c r="AO10" s="5"/>
      <c r="AP10" s="5"/>
      <c r="AQ10" s="5">
        <f t="shared" si="5"/>
        <v>0</v>
      </c>
      <c r="AR10" s="5"/>
      <c r="AS10" s="5">
        <v>6</v>
      </c>
      <c r="AT10" s="5">
        <f t="shared" si="6"/>
        <v>31.02</v>
      </c>
      <c r="AU10" s="5"/>
      <c r="AV10" s="5"/>
      <c r="AW10" s="5">
        <f t="shared" si="7"/>
        <v>0</v>
      </c>
      <c r="AX10" s="5"/>
      <c r="AY10" s="5">
        <v>6</v>
      </c>
      <c r="AZ10" s="5">
        <f t="shared" si="8"/>
        <v>31.02</v>
      </c>
      <c r="BA10" s="5"/>
      <c r="BB10" s="5"/>
      <c r="BC10" s="5">
        <f t="shared" si="9"/>
        <v>0</v>
      </c>
      <c r="BD10" s="5"/>
      <c r="BE10" s="5"/>
      <c r="BF10" s="5">
        <f t="shared" si="10"/>
        <v>0</v>
      </c>
      <c r="BG10" s="5"/>
    </row>
    <row r="11" spans="2:59" s="2" customFormat="1" ht="13.05" customHeight="1" x14ac:dyDescent="0.3">
      <c r="B11" s="1" t="s">
        <v>34</v>
      </c>
      <c r="C11" s="1" t="s">
        <v>35</v>
      </c>
      <c r="D11" s="1" t="s">
        <v>35</v>
      </c>
      <c r="E11" s="3" t="s">
        <v>36</v>
      </c>
      <c r="F11" s="4" t="s">
        <v>45</v>
      </c>
      <c r="G11" s="3" t="s">
        <v>46</v>
      </c>
      <c r="H11" s="4" t="s">
        <v>38</v>
      </c>
      <c r="I11" s="4"/>
      <c r="J11" s="15">
        <v>21101</v>
      </c>
      <c r="K11" s="16" t="s">
        <v>39</v>
      </c>
      <c r="L11" s="17" t="s">
        <v>47</v>
      </c>
      <c r="M11" s="17" t="s">
        <v>48</v>
      </c>
      <c r="N11" s="18" t="s">
        <v>185</v>
      </c>
      <c r="O11" s="5" t="s">
        <v>42</v>
      </c>
      <c r="P11" s="19" t="s">
        <v>43</v>
      </c>
      <c r="Q11" s="19">
        <v>30</v>
      </c>
      <c r="R11" s="5">
        <v>80</v>
      </c>
      <c r="S11" s="5">
        <v>26.65</v>
      </c>
      <c r="T11" s="5">
        <v>30.91</v>
      </c>
      <c r="U11" s="5" t="s">
        <v>44</v>
      </c>
      <c r="V11" s="20">
        <f>ROUND((Y11+AB11+AE11+AH11+AK11+AN11+AQ11+AT11+AW11+AZ11+BC11+BF11),0)</f>
        <v>2473</v>
      </c>
      <c r="W11" s="21">
        <f>X11+AA11+AD11+AG11+AJ11+AM11+AP11+AS11+AV11+AY11+BB11+BE11</f>
        <v>80</v>
      </c>
      <c r="X11" s="5">
        <v>0</v>
      </c>
      <c r="Y11" s="5">
        <v>0</v>
      </c>
      <c r="Z11" s="5"/>
      <c r="AA11" s="5">
        <v>20</v>
      </c>
      <c r="AB11" s="5">
        <f t="shared" si="0"/>
        <v>618.20000000000005</v>
      </c>
      <c r="AC11" s="5"/>
      <c r="AD11" s="5"/>
      <c r="AE11" s="5">
        <f t="shared" si="1"/>
        <v>0</v>
      </c>
      <c r="AF11" s="5"/>
      <c r="AG11" s="5">
        <v>20</v>
      </c>
      <c r="AH11" s="5">
        <f t="shared" si="2"/>
        <v>618.20000000000005</v>
      </c>
      <c r="AI11" s="5"/>
      <c r="AJ11" s="5">
        <f t="shared" si="3"/>
        <v>0</v>
      </c>
      <c r="AK11" s="5">
        <f t="shared" si="3"/>
        <v>0</v>
      </c>
      <c r="AL11" s="5"/>
      <c r="AM11" s="5">
        <v>20</v>
      </c>
      <c r="AN11" s="5">
        <f t="shared" si="4"/>
        <v>618.20000000000005</v>
      </c>
      <c r="AO11" s="5"/>
      <c r="AP11" s="5"/>
      <c r="AQ11" s="5">
        <f t="shared" si="5"/>
        <v>0</v>
      </c>
      <c r="AR11" s="5"/>
      <c r="AS11" s="5"/>
      <c r="AT11" s="5">
        <f t="shared" si="6"/>
        <v>0</v>
      </c>
      <c r="AU11" s="5"/>
      <c r="AV11" s="5"/>
      <c r="AW11" s="5">
        <f t="shared" si="7"/>
        <v>0</v>
      </c>
      <c r="AX11" s="5"/>
      <c r="AY11" s="5">
        <v>20</v>
      </c>
      <c r="AZ11" s="5">
        <f t="shared" si="8"/>
        <v>618.20000000000005</v>
      </c>
      <c r="BA11" s="5"/>
      <c r="BB11" s="5"/>
      <c r="BC11" s="5">
        <f t="shared" si="9"/>
        <v>0</v>
      </c>
      <c r="BD11" s="5"/>
      <c r="BE11" s="5"/>
      <c r="BF11" s="5">
        <f t="shared" si="10"/>
        <v>0</v>
      </c>
      <c r="BG11" s="5"/>
    </row>
    <row r="12" spans="2:59" s="2" customFormat="1" ht="13.05" customHeight="1" x14ac:dyDescent="0.3">
      <c r="B12" s="1" t="s">
        <v>34</v>
      </c>
      <c r="C12" s="1" t="s">
        <v>35</v>
      </c>
      <c r="D12" s="1" t="s">
        <v>35</v>
      </c>
      <c r="E12" s="3" t="s">
        <v>36</v>
      </c>
      <c r="F12" s="4" t="s">
        <v>96</v>
      </c>
      <c r="G12" s="3" t="s">
        <v>97</v>
      </c>
      <c r="H12" s="4" t="s">
        <v>38</v>
      </c>
      <c r="I12" s="4"/>
      <c r="J12" s="15">
        <v>21101</v>
      </c>
      <c r="K12" s="16" t="s">
        <v>39</v>
      </c>
      <c r="L12" s="17" t="s">
        <v>230</v>
      </c>
      <c r="M12" s="17" t="s">
        <v>231</v>
      </c>
      <c r="N12" s="18" t="s">
        <v>185</v>
      </c>
      <c r="O12" s="5" t="s">
        <v>42</v>
      </c>
      <c r="P12" s="19" t="s">
        <v>43</v>
      </c>
      <c r="Q12" s="19">
        <v>20</v>
      </c>
      <c r="R12" s="5">
        <v>34</v>
      </c>
      <c r="S12" s="5">
        <v>29.35</v>
      </c>
      <c r="T12" s="5">
        <v>34.049999999999997</v>
      </c>
      <c r="U12" s="5" t="s">
        <v>44</v>
      </c>
      <c r="V12" s="20">
        <f>ROUND((Y12+AB12+AE12+AH12+AK12+AN12+AQ12+AT12+AW12+AZ12+BC12+BF12),0)</f>
        <v>1703</v>
      </c>
      <c r="W12" s="21">
        <f>X12+AA12+AD12+AG12+AJ12+AM12+AP12+AS12+AV12+AY12+BB12+BE12</f>
        <v>50</v>
      </c>
      <c r="X12" s="5">
        <v>0</v>
      </c>
      <c r="Y12" s="5">
        <v>0</v>
      </c>
      <c r="Z12" s="5"/>
      <c r="AA12" s="5">
        <v>10</v>
      </c>
      <c r="AB12" s="5">
        <f t="shared" si="0"/>
        <v>340.5</v>
      </c>
      <c r="AC12" s="5"/>
      <c r="AD12" s="5"/>
      <c r="AE12" s="5">
        <f t="shared" si="1"/>
        <v>0</v>
      </c>
      <c r="AF12" s="5"/>
      <c r="AG12" s="5">
        <v>10</v>
      </c>
      <c r="AH12" s="5">
        <f t="shared" si="2"/>
        <v>340.5</v>
      </c>
      <c r="AI12" s="5"/>
      <c r="AJ12" s="5">
        <v>0</v>
      </c>
      <c r="AK12" s="5">
        <f t="shared" ref="AK12:AK43" si="11">AJ12*$T12</f>
        <v>0</v>
      </c>
      <c r="AL12" s="5"/>
      <c r="AM12" s="5">
        <v>10</v>
      </c>
      <c r="AN12" s="5">
        <f t="shared" si="4"/>
        <v>340.5</v>
      </c>
      <c r="AO12" s="5"/>
      <c r="AP12" s="5"/>
      <c r="AQ12" s="5">
        <f t="shared" si="5"/>
        <v>0</v>
      </c>
      <c r="AR12" s="5"/>
      <c r="AS12" s="5"/>
      <c r="AT12" s="5">
        <f t="shared" si="6"/>
        <v>0</v>
      </c>
      <c r="AU12" s="5"/>
      <c r="AV12" s="5"/>
      <c r="AW12" s="5">
        <f t="shared" si="7"/>
        <v>0</v>
      </c>
      <c r="AX12" s="5"/>
      <c r="AY12" s="5">
        <v>20</v>
      </c>
      <c r="AZ12" s="5">
        <f t="shared" si="8"/>
        <v>681</v>
      </c>
      <c r="BA12" s="5"/>
      <c r="BB12" s="5"/>
      <c r="BC12" s="5">
        <f t="shared" si="9"/>
        <v>0</v>
      </c>
      <c r="BD12" s="5"/>
      <c r="BE12" s="5"/>
      <c r="BF12" s="5">
        <f t="shared" si="10"/>
        <v>0</v>
      </c>
      <c r="BG12" s="5"/>
    </row>
    <row r="13" spans="2:59" s="2" customFormat="1" ht="13.05" customHeight="1" x14ac:dyDescent="0.3">
      <c r="B13" s="1" t="s">
        <v>34</v>
      </c>
      <c r="C13" s="1" t="s">
        <v>35</v>
      </c>
      <c r="D13" s="1" t="s">
        <v>35</v>
      </c>
      <c r="E13" s="3" t="s">
        <v>36</v>
      </c>
      <c r="F13" s="4" t="s">
        <v>100</v>
      </c>
      <c r="G13" s="3" t="s">
        <v>36</v>
      </c>
      <c r="H13" s="4" t="s">
        <v>38</v>
      </c>
      <c r="I13" s="4"/>
      <c r="J13" s="15">
        <v>21101</v>
      </c>
      <c r="K13" s="16" t="s">
        <v>39</v>
      </c>
      <c r="L13" s="17" t="s">
        <v>232</v>
      </c>
      <c r="M13" s="17" t="s">
        <v>233</v>
      </c>
      <c r="N13" s="18" t="s">
        <v>185</v>
      </c>
      <c r="O13" s="5" t="s">
        <v>42</v>
      </c>
      <c r="P13" s="19" t="s">
        <v>43</v>
      </c>
      <c r="Q13" s="19"/>
      <c r="R13" s="5">
        <v>400</v>
      </c>
      <c r="S13" s="5">
        <v>67.94</v>
      </c>
      <c r="T13" s="5">
        <v>78.81</v>
      </c>
      <c r="U13" s="5" t="s">
        <v>44</v>
      </c>
      <c r="V13" s="20">
        <f>ROUND((Y13+AB13+AE13+AH13+AK13+AN13+AQ13+AT13+AW13+AZ13+BC13+BF13),0)</f>
        <v>31524</v>
      </c>
      <c r="W13" s="21">
        <f>X13+AA13+AD13+AG13+AJ13+AM13+AP13+AS13+AV13+AY13+BB13+BE13</f>
        <v>400</v>
      </c>
      <c r="X13" s="5">
        <v>0</v>
      </c>
      <c r="Y13" s="5">
        <v>0</v>
      </c>
      <c r="Z13" s="5"/>
      <c r="AA13" s="5">
        <v>100</v>
      </c>
      <c r="AB13" s="5">
        <f t="shared" si="0"/>
        <v>7881</v>
      </c>
      <c r="AC13" s="5"/>
      <c r="AD13" s="5"/>
      <c r="AE13" s="5">
        <f t="shared" si="1"/>
        <v>0</v>
      </c>
      <c r="AF13" s="5"/>
      <c r="AG13" s="5">
        <v>100</v>
      </c>
      <c r="AH13" s="5">
        <f t="shared" si="2"/>
        <v>7881</v>
      </c>
      <c r="AI13" s="5"/>
      <c r="AJ13" s="5"/>
      <c r="AK13" s="5">
        <f t="shared" si="11"/>
        <v>0</v>
      </c>
      <c r="AL13" s="5"/>
      <c r="AM13" s="5">
        <v>50</v>
      </c>
      <c r="AN13" s="5">
        <f t="shared" si="4"/>
        <v>3940.5</v>
      </c>
      <c r="AO13" s="5"/>
      <c r="AP13" s="5"/>
      <c r="AQ13" s="5">
        <f t="shared" si="5"/>
        <v>0</v>
      </c>
      <c r="AR13" s="5"/>
      <c r="AS13" s="5">
        <v>50</v>
      </c>
      <c r="AT13" s="5">
        <f t="shared" si="6"/>
        <v>3940.5</v>
      </c>
      <c r="AU13" s="5"/>
      <c r="AV13" s="5"/>
      <c r="AW13" s="5">
        <f t="shared" si="7"/>
        <v>0</v>
      </c>
      <c r="AX13" s="5"/>
      <c r="AY13" s="5">
        <v>100</v>
      </c>
      <c r="AZ13" s="5">
        <f t="shared" si="8"/>
        <v>7881</v>
      </c>
      <c r="BA13" s="5"/>
      <c r="BB13" s="5"/>
      <c r="BC13" s="5">
        <f t="shared" si="9"/>
        <v>0</v>
      </c>
      <c r="BD13" s="5"/>
      <c r="BE13" s="5"/>
      <c r="BF13" s="5">
        <f t="shared" si="10"/>
        <v>0</v>
      </c>
      <c r="BG13" s="5"/>
    </row>
    <row r="14" spans="2:59" s="2" customFormat="1" ht="13.05" customHeight="1" x14ac:dyDescent="0.3">
      <c r="B14" s="1" t="s">
        <v>34</v>
      </c>
      <c r="C14" s="1" t="s">
        <v>35</v>
      </c>
      <c r="D14" s="1" t="s">
        <v>35</v>
      </c>
      <c r="E14" s="3" t="s">
        <v>36</v>
      </c>
      <c r="F14" s="4" t="s">
        <v>100</v>
      </c>
      <c r="G14" s="3" t="s">
        <v>36</v>
      </c>
      <c r="H14" s="4" t="s">
        <v>38</v>
      </c>
      <c r="I14" s="4"/>
      <c r="J14" s="15">
        <v>21101</v>
      </c>
      <c r="K14" s="16" t="s">
        <v>39</v>
      </c>
      <c r="L14" s="17" t="s">
        <v>234</v>
      </c>
      <c r="M14" s="17" t="s">
        <v>235</v>
      </c>
      <c r="N14" s="18" t="s">
        <v>185</v>
      </c>
      <c r="O14" s="5" t="s">
        <v>42</v>
      </c>
      <c r="P14" s="19" t="s">
        <v>43</v>
      </c>
      <c r="Q14" s="19"/>
      <c r="R14" s="5">
        <v>6</v>
      </c>
      <c r="S14" s="5">
        <v>227.28</v>
      </c>
      <c r="T14" s="5">
        <v>263.64</v>
      </c>
      <c r="U14" s="5" t="s">
        <v>44</v>
      </c>
      <c r="V14" s="20">
        <f>ROUND((Y14+AB14+AE14+AH14+AK14+AN14+AQ14+AT14+AW14+AZ14+BC14+BF14),0)</f>
        <v>1055</v>
      </c>
      <c r="W14" s="21">
        <f>X14+AA14+AD14+AG14+AJ14+AM14+AP14+AS14+AV14+AY14+BB14+BE14</f>
        <v>4</v>
      </c>
      <c r="X14" s="5">
        <v>0</v>
      </c>
      <c r="Y14" s="5">
        <v>0</v>
      </c>
      <c r="Z14" s="5"/>
      <c r="AA14" s="5"/>
      <c r="AB14" s="5">
        <f t="shared" si="0"/>
        <v>0</v>
      </c>
      <c r="AC14" s="5"/>
      <c r="AD14" s="5"/>
      <c r="AE14" s="5">
        <f t="shared" si="1"/>
        <v>0</v>
      </c>
      <c r="AF14" s="5"/>
      <c r="AG14" s="5">
        <v>1</v>
      </c>
      <c r="AH14" s="5">
        <f t="shared" si="2"/>
        <v>263.64</v>
      </c>
      <c r="AI14" s="5"/>
      <c r="AJ14" s="5"/>
      <c r="AK14" s="5">
        <f t="shared" si="11"/>
        <v>0</v>
      </c>
      <c r="AL14" s="5"/>
      <c r="AM14" s="5">
        <v>1</v>
      </c>
      <c r="AN14" s="5">
        <f t="shared" si="4"/>
        <v>263.64</v>
      </c>
      <c r="AO14" s="5"/>
      <c r="AP14" s="5"/>
      <c r="AQ14" s="5">
        <f t="shared" si="5"/>
        <v>0</v>
      </c>
      <c r="AR14" s="5"/>
      <c r="AS14" s="5"/>
      <c r="AT14" s="5">
        <f t="shared" si="6"/>
        <v>0</v>
      </c>
      <c r="AU14" s="5"/>
      <c r="AV14" s="5"/>
      <c r="AW14" s="5">
        <f t="shared" si="7"/>
        <v>0</v>
      </c>
      <c r="AX14" s="5"/>
      <c r="AY14" s="5">
        <v>2</v>
      </c>
      <c r="AZ14" s="5">
        <f t="shared" si="8"/>
        <v>527.28</v>
      </c>
      <c r="BA14" s="5"/>
      <c r="BB14" s="5"/>
      <c r="BC14" s="5">
        <f t="shared" si="9"/>
        <v>0</v>
      </c>
      <c r="BD14" s="5"/>
      <c r="BE14" s="5"/>
      <c r="BF14" s="5">
        <f t="shared" si="10"/>
        <v>0</v>
      </c>
      <c r="BG14" s="5"/>
    </row>
    <row r="15" spans="2:59" s="2" customFormat="1" ht="13.05" customHeight="1" x14ac:dyDescent="0.3">
      <c r="B15" s="1" t="s">
        <v>34</v>
      </c>
      <c r="C15" s="1" t="s">
        <v>35</v>
      </c>
      <c r="D15" s="1" t="s">
        <v>35</v>
      </c>
      <c r="E15" s="3" t="s">
        <v>36</v>
      </c>
      <c r="F15" s="4" t="s">
        <v>67</v>
      </c>
      <c r="G15" s="3" t="s">
        <v>68</v>
      </c>
      <c r="H15" s="4" t="s">
        <v>38</v>
      </c>
      <c r="I15" s="4"/>
      <c r="J15" s="15">
        <v>21101</v>
      </c>
      <c r="K15" s="16" t="s">
        <v>39</v>
      </c>
      <c r="L15" s="17" t="s">
        <v>49</v>
      </c>
      <c r="M15" s="17" t="s">
        <v>50</v>
      </c>
      <c r="N15" s="18" t="s">
        <v>185</v>
      </c>
      <c r="O15" s="5" t="s">
        <v>42</v>
      </c>
      <c r="P15" s="19" t="s">
        <v>43</v>
      </c>
      <c r="Q15" s="19"/>
      <c r="R15" s="5">
        <v>520</v>
      </c>
      <c r="S15" s="5">
        <v>23.73</v>
      </c>
      <c r="T15" s="5">
        <v>27.4</v>
      </c>
      <c r="U15" s="5" t="s">
        <v>44</v>
      </c>
      <c r="V15" s="20">
        <f>ROUND((Y15+AB15+AE15+AH15+AK15+AN15+AQ15+AT15+AW15+AZ15+BC15+BF15),0)</f>
        <v>14248</v>
      </c>
      <c r="W15" s="21">
        <f>X15+AA15+AD15+AG15+AJ15+AM15+AP15+AS15+AV15+AY15+BB15+BE15</f>
        <v>520</v>
      </c>
      <c r="X15" s="5">
        <v>0</v>
      </c>
      <c r="Y15" s="5">
        <v>0</v>
      </c>
      <c r="Z15" s="5"/>
      <c r="AA15" s="5">
        <v>150</v>
      </c>
      <c r="AB15" s="5">
        <f t="shared" si="0"/>
        <v>4110</v>
      </c>
      <c r="AC15" s="5"/>
      <c r="AD15" s="5"/>
      <c r="AE15" s="5">
        <f t="shared" si="1"/>
        <v>0</v>
      </c>
      <c r="AF15" s="5"/>
      <c r="AG15" s="5">
        <v>70</v>
      </c>
      <c r="AH15" s="5">
        <f t="shared" si="2"/>
        <v>1918</v>
      </c>
      <c r="AI15" s="5"/>
      <c r="AJ15" s="5"/>
      <c r="AK15" s="5">
        <f t="shared" si="11"/>
        <v>0</v>
      </c>
      <c r="AL15" s="5"/>
      <c r="AM15" s="5">
        <v>100</v>
      </c>
      <c r="AN15" s="5">
        <f t="shared" si="4"/>
        <v>2740</v>
      </c>
      <c r="AO15" s="5"/>
      <c r="AP15" s="5"/>
      <c r="AQ15" s="5">
        <f t="shared" si="5"/>
        <v>0</v>
      </c>
      <c r="AR15" s="5"/>
      <c r="AS15" s="5">
        <v>100</v>
      </c>
      <c r="AT15" s="5">
        <f t="shared" si="6"/>
        <v>2740</v>
      </c>
      <c r="AU15" s="5"/>
      <c r="AV15" s="5"/>
      <c r="AW15" s="5">
        <f t="shared" si="7"/>
        <v>0</v>
      </c>
      <c r="AX15" s="5"/>
      <c r="AY15" s="5">
        <v>100</v>
      </c>
      <c r="AZ15" s="5">
        <f t="shared" si="8"/>
        <v>2740</v>
      </c>
      <c r="BA15" s="5"/>
      <c r="BB15" s="5"/>
      <c r="BC15" s="5">
        <f t="shared" si="9"/>
        <v>0</v>
      </c>
      <c r="BD15" s="5"/>
      <c r="BE15" s="5"/>
      <c r="BF15" s="5">
        <f t="shared" si="10"/>
        <v>0</v>
      </c>
      <c r="BG15" s="5"/>
    </row>
    <row r="16" spans="2:59" s="2" customFormat="1" ht="13.05" customHeight="1" x14ac:dyDescent="0.3">
      <c r="B16" s="1" t="s">
        <v>34</v>
      </c>
      <c r="C16" s="1" t="s">
        <v>35</v>
      </c>
      <c r="D16" s="1" t="s">
        <v>35</v>
      </c>
      <c r="E16" s="3" t="s">
        <v>36</v>
      </c>
      <c r="F16" s="4" t="s">
        <v>100</v>
      </c>
      <c r="G16" s="3" t="s">
        <v>36</v>
      </c>
      <c r="H16" s="4" t="s">
        <v>38</v>
      </c>
      <c r="I16" s="4"/>
      <c r="J16" s="15">
        <v>21101</v>
      </c>
      <c r="K16" s="16" t="s">
        <v>39</v>
      </c>
      <c r="L16" s="17" t="s">
        <v>238</v>
      </c>
      <c r="M16" s="17" t="s">
        <v>239</v>
      </c>
      <c r="N16" s="18" t="s">
        <v>185</v>
      </c>
      <c r="O16" s="5" t="s">
        <v>42</v>
      </c>
      <c r="P16" s="19" t="s">
        <v>43</v>
      </c>
      <c r="Q16" s="19"/>
      <c r="R16" s="5">
        <v>2</v>
      </c>
      <c r="S16" s="5">
        <v>80.22</v>
      </c>
      <c r="T16" s="5">
        <v>90.05</v>
      </c>
      <c r="U16" s="5" t="s">
        <v>44</v>
      </c>
      <c r="V16" s="20">
        <f>ROUND((Y16+AB16+AE16+AH16+AK16+AN16+AQ16+AT16+AW16+AZ16+BC16+BF16),0)</f>
        <v>180</v>
      </c>
      <c r="W16" s="21">
        <f>X16+AA16+AD16+AG16+AJ16+AM16+AP16+AS16+AV16+AY16+BB16+BE16</f>
        <v>2</v>
      </c>
      <c r="X16" s="5">
        <v>0</v>
      </c>
      <c r="Y16" s="5">
        <v>0</v>
      </c>
      <c r="Z16" s="5"/>
      <c r="AA16" s="5">
        <v>2</v>
      </c>
      <c r="AB16" s="5">
        <f t="shared" si="0"/>
        <v>180.1</v>
      </c>
      <c r="AC16" s="5"/>
      <c r="AD16" s="5"/>
      <c r="AE16" s="5">
        <f t="shared" si="1"/>
        <v>0</v>
      </c>
      <c r="AF16" s="5"/>
      <c r="AG16" s="5"/>
      <c r="AH16" s="5">
        <f t="shared" si="2"/>
        <v>0</v>
      </c>
      <c r="AI16" s="5"/>
      <c r="AJ16" s="5"/>
      <c r="AK16" s="5">
        <f t="shared" si="11"/>
        <v>0</v>
      </c>
      <c r="AL16" s="5"/>
      <c r="AM16" s="5"/>
      <c r="AN16" s="5">
        <f t="shared" si="4"/>
        <v>0</v>
      </c>
      <c r="AO16" s="5"/>
      <c r="AP16" s="5"/>
      <c r="AQ16" s="5">
        <f t="shared" si="5"/>
        <v>0</v>
      </c>
      <c r="AR16" s="5"/>
      <c r="AS16" s="5"/>
      <c r="AT16" s="5">
        <f t="shared" si="6"/>
        <v>0</v>
      </c>
      <c r="AU16" s="5"/>
      <c r="AV16" s="5"/>
      <c r="AW16" s="5">
        <f t="shared" si="7"/>
        <v>0</v>
      </c>
      <c r="AX16" s="5"/>
      <c r="AY16" s="5"/>
      <c r="AZ16" s="5">
        <f t="shared" si="8"/>
        <v>0</v>
      </c>
      <c r="BA16" s="5"/>
      <c r="BB16" s="5"/>
      <c r="BC16" s="5">
        <f t="shared" si="9"/>
        <v>0</v>
      </c>
      <c r="BD16" s="5"/>
      <c r="BE16" s="5"/>
      <c r="BF16" s="5">
        <f t="shared" si="10"/>
        <v>0</v>
      </c>
      <c r="BG16" s="5"/>
    </row>
    <row r="17" spans="2:59" s="2" customFormat="1" ht="13.05" customHeight="1" x14ac:dyDescent="0.3">
      <c r="B17" s="1" t="s">
        <v>34</v>
      </c>
      <c r="C17" s="1" t="s">
        <v>35</v>
      </c>
      <c r="D17" s="1" t="s">
        <v>35</v>
      </c>
      <c r="E17" s="3" t="s">
        <v>36</v>
      </c>
      <c r="F17" s="4" t="s">
        <v>100</v>
      </c>
      <c r="G17" s="3" t="s">
        <v>36</v>
      </c>
      <c r="H17" s="4" t="s">
        <v>38</v>
      </c>
      <c r="I17" s="4"/>
      <c r="J17" s="15">
        <v>21101</v>
      </c>
      <c r="K17" s="16" t="s">
        <v>39</v>
      </c>
      <c r="L17" s="17" t="s">
        <v>240</v>
      </c>
      <c r="M17" s="17" t="s">
        <v>241</v>
      </c>
      <c r="N17" s="18" t="s">
        <v>185</v>
      </c>
      <c r="O17" s="5" t="s">
        <v>42</v>
      </c>
      <c r="P17" s="19" t="s">
        <v>43</v>
      </c>
      <c r="Q17" s="19"/>
      <c r="R17" s="5">
        <v>3</v>
      </c>
      <c r="S17" s="5">
        <v>178.26</v>
      </c>
      <c r="T17" s="5">
        <v>206.78</v>
      </c>
      <c r="U17" s="5" t="s">
        <v>44</v>
      </c>
      <c r="V17" s="20">
        <f>ROUND((Y17+AB17+AE17+AH17+AK17+AN17+AQ17+AT17+AW17+AZ17+BC17+BF17),0)</f>
        <v>414</v>
      </c>
      <c r="W17" s="21">
        <f>X17+AA17+AD17+AG17+AJ17+AM17+AP17+AS17+AV17+AY17+BB17+BE17</f>
        <v>2</v>
      </c>
      <c r="X17" s="5">
        <v>0</v>
      </c>
      <c r="Y17" s="5">
        <v>0</v>
      </c>
      <c r="Z17" s="5"/>
      <c r="AA17" s="5">
        <v>1</v>
      </c>
      <c r="AB17" s="5">
        <f t="shared" si="0"/>
        <v>206.78</v>
      </c>
      <c r="AC17" s="5"/>
      <c r="AD17" s="5"/>
      <c r="AE17" s="5">
        <f t="shared" si="1"/>
        <v>0</v>
      </c>
      <c r="AF17" s="5"/>
      <c r="AG17" s="5"/>
      <c r="AH17" s="5">
        <f t="shared" si="2"/>
        <v>0</v>
      </c>
      <c r="AI17" s="5"/>
      <c r="AJ17" s="5"/>
      <c r="AK17" s="5">
        <f t="shared" si="11"/>
        <v>0</v>
      </c>
      <c r="AL17" s="5"/>
      <c r="AM17" s="5">
        <v>1</v>
      </c>
      <c r="AN17" s="5">
        <f t="shared" si="4"/>
        <v>206.78</v>
      </c>
      <c r="AO17" s="5"/>
      <c r="AP17" s="5"/>
      <c r="AQ17" s="5">
        <f t="shared" si="5"/>
        <v>0</v>
      </c>
      <c r="AR17" s="5"/>
      <c r="AS17" s="5"/>
      <c r="AT17" s="5">
        <f t="shared" si="6"/>
        <v>0</v>
      </c>
      <c r="AU17" s="5"/>
      <c r="AV17" s="5"/>
      <c r="AW17" s="5">
        <f t="shared" si="7"/>
        <v>0</v>
      </c>
      <c r="AX17" s="5"/>
      <c r="AY17" s="5"/>
      <c r="AZ17" s="5">
        <f t="shared" si="8"/>
        <v>0</v>
      </c>
      <c r="BA17" s="5"/>
      <c r="BB17" s="5"/>
      <c r="BC17" s="5">
        <f t="shared" si="9"/>
        <v>0</v>
      </c>
      <c r="BD17" s="5"/>
      <c r="BE17" s="5"/>
      <c r="BF17" s="5">
        <f t="shared" si="10"/>
        <v>0</v>
      </c>
      <c r="BG17" s="5"/>
    </row>
    <row r="18" spans="2:59" s="2" customFormat="1" ht="13.05" customHeight="1" x14ac:dyDescent="0.3">
      <c r="B18" s="1" t="s">
        <v>34</v>
      </c>
      <c r="C18" s="1" t="s">
        <v>35</v>
      </c>
      <c r="D18" s="1" t="s">
        <v>35</v>
      </c>
      <c r="E18" s="3" t="s">
        <v>36</v>
      </c>
      <c r="F18" s="4" t="s">
        <v>37</v>
      </c>
      <c r="G18" s="3" t="s">
        <v>36</v>
      </c>
      <c r="H18" s="4" t="s">
        <v>38</v>
      </c>
      <c r="I18" s="4"/>
      <c r="J18" s="15">
        <v>21101</v>
      </c>
      <c r="K18" s="16" t="s">
        <v>39</v>
      </c>
      <c r="L18" s="17" t="s">
        <v>242</v>
      </c>
      <c r="M18" s="17" t="s">
        <v>243</v>
      </c>
      <c r="N18" s="18" t="s">
        <v>185</v>
      </c>
      <c r="O18" s="5" t="s">
        <v>42</v>
      </c>
      <c r="P18" s="19" t="s">
        <v>54</v>
      </c>
      <c r="Q18" s="19"/>
      <c r="R18" s="5">
        <v>2</v>
      </c>
      <c r="S18" s="5">
        <v>80.22</v>
      </c>
      <c r="T18" s="5">
        <v>93.05</v>
      </c>
      <c r="U18" s="5" t="s">
        <v>44</v>
      </c>
      <c r="V18" s="20">
        <f>ROUND((Y18+AB18+AE18+AH18+AK18+AN18+AQ18+AT18+AW18+AZ18+BC18+BF18),0)</f>
        <v>186</v>
      </c>
      <c r="W18" s="21">
        <f>X18+AA18+AD18+AG18+AJ18+AM18+AP18+AS18+AV18+AY18+BB18+BE18</f>
        <v>2</v>
      </c>
      <c r="X18" s="5">
        <v>0</v>
      </c>
      <c r="Y18" s="5">
        <v>0</v>
      </c>
      <c r="Z18" s="5"/>
      <c r="AA18" s="5">
        <v>1</v>
      </c>
      <c r="AB18" s="5">
        <f t="shared" si="0"/>
        <v>93.05</v>
      </c>
      <c r="AC18" s="5"/>
      <c r="AD18" s="5"/>
      <c r="AE18" s="5">
        <f t="shared" si="1"/>
        <v>0</v>
      </c>
      <c r="AF18" s="5"/>
      <c r="AG18" s="5"/>
      <c r="AH18" s="5">
        <f t="shared" si="2"/>
        <v>0</v>
      </c>
      <c r="AI18" s="5"/>
      <c r="AJ18" s="5"/>
      <c r="AK18" s="5">
        <f t="shared" si="11"/>
        <v>0</v>
      </c>
      <c r="AL18" s="5"/>
      <c r="AM18" s="5">
        <v>1</v>
      </c>
      <c r="AN18" s="5">
        <f t="shared" si="4"/>
        <v>93.05</v>
      </c>
      <c r="AO18" s="5"/>
      <c r="AP18" s="5"/>
      <c r="AQ18" s="5">
        <f t="shared" si="5"/>
        <v>0</v>
      </c>
      <c r="AR18" s="5"/>
      <c r="AS18" s="5"/>
      <c r="AT18" s="5">
        <f t="shared" si="6"/>
        <v>0</v>
      </c>
      <c r="AU18" s="5"/>
      <c r="AV18" s="5"/>
      <c r="AW18" s="5">
        <f t="shared" si="7"/>
        <v>0</v>
      </c>
      <c r="AX18" s="5"/>
      <c r="AY18" s="5"/>
      <c r="AZ18" s="5">
        <f t="shared" si="8"/>
        <v>0</v>
      </c>
      <c r="BA18" s="5"/>
      <c r="BB18" s="5"/>
      <c r="BC18" s="5">
        <f t="shared" si="9"/>
        <v>0</v>
      </c>
      <c r="BD18" s="5"/>
      <c r="BE18" s="5"/>
      <c r="BF18" s="5">
        <f t="shared" si="10"/>
        <v>0</v>
      </c>
      <c r="BG18" s="5"/>
    </row>
    <row r="19" spans="2:59" s="2" customFormat="1" ht="13.05" customHeight="1" x14ac:dyDescent="0.3">
      <c r="B19" s="1" t="s">
        <v>34</v>
      </c>
      <c r="C19" s="1" t="s">
        <v>35</v>
      </c>
      <c r="D19" s="1" t="s">
        <v>35</v>
      </c>
      <c r="E19" s="3" t="s">
        <v>36</v>
      </c>
      <c r="F19" s="4" t="s">
        <v>37</v>
      </c>
      <c r="G19" s="3" t="s">
        <v>36</v>
      </c>
      <c r="H19" s="4" t="s">
        <v>38</v>
      </c>
      <c r="I19" s="4"/>
      <c r="J19" s="15">
        <v>21101</v>
      </c>
      <c r="K19" s="16" t="s">
        <v>39</v>
      </c>
      <c r="L19" s="18" t="s">
        <v>262</v>
      </c>
      <c r="M19" s="18" t="s">
        <v>263</v>
      </c>
      <c r="N19" s="18" t="s">
        <v>185</v>
      </c>
      <c r="O19" s="5" t="s">
        <v>42</v>
      </c>
      <c r="P19" s="19" t="s">
        <v>261</v>
      </c>
      <c r="Q19" s="19"/>
      <c r="R19" s="5">
        <v>2</v>
      </c>
      <c r="S19" s="5">
        <v>129.24</v>
      </c>
      <c r="T19" s="5">
        <v>149.91999999999999</v>
      </c>
      <c r="U19" s="5" t="s">
        <v>44</v>
      </c>
      <c r="V19" s="20">
        <f>ROUND((Y19+AB19+AE19+AH19+AK19+AN19+AQ19+AT19+AW19+AZ19+BC19+BF19),0)</f>
        <v>300</v>
      </c>
      <c r="W19" s="21">
        <f>X19+AA19+AD19+AG19+AJ19+AM19+AP19+AS19+AV19+AY19+BB19+BE19</f>
        <v>2</v>
      </c>
      <c r="X19" s="5">
        <v>0</v>
      </c>
      <c r="Y19" s="5">
        <v>0</v>
      </c>
      <c r="Z19" s="5"/>
      <c r="AA19" s="5">
        <v>1</v>
      </c>
      <c r="AB19" s="5">
        <f t="shared" si="0"/>
        <v>149.91999999999999</v>
      </c>
      <c r="AC19" s="5"/>
      <c r="AD19" s="5"/>
      <c r="AE19" s="5">
        <f t="shared" si="1"/>
        <v>0</v>
      </c>
      <c r="AF19" s="5"/>
      <c r="AG19" s="5"/>
      <c r="AH19" s="5">
        <f t="shared" si="2"/>
        <v>0</v>
      </c>
      <c r="AI19" s="5"/>
      <c r="AJ19" s="5"/>
      <c r="AK19" s="5">
        <f t="shared" si="11"/>
        <v>0</v>
      </c>
      <c r="AL19" s="5"/>
      <c r="AM19" s="5">
        <v>1</v>
      </c>
      <c r="AN19" s="5">
        <f t="shared" si="4"/>
        <v>149.91999999999999</v>
      </c>
      <c r="AO19" s="5"/>
      <c r="AP19" s="5"/>
      <c r="AQ19" s="5">
        <f t="shared" si="5"/>
        <v>0</v>
      </c>
      <c r="AR19" s="5"/>
      <c r="AS19" s="5"/>
      <c r="AT19" s="5">
        <f t="shared" si="6"/>
        <v>0</v>
      </c>
      <c r="AU19" s="5"/>
      <c r="AV19" s="5"/>
      <c r="AW19" s="5">
        <f t="shared" si="7"/>
        <v>0</v>
      </c>
      <c r="AX19" s="5"/>
      <c r="AY19" s="5"/>
      <c r="AZ19" s="5">
        <f t="shared" si="8"/>
        <v>0</v>
      </c>
      <c r="BA19" s="5"/>
      <c r="BB19" s="5"/>
      <c r="BC19" s="5">
        <f t="shared" si="9"/>
        <v>0</v>
      </c>
      <c r="BD19" s="5"/>
      <c r="BE19" s="5"/>
      <c r="BF19" s="5">
        <f t="shared" si="10"/>
        <v>0</v>
      </c>
      <c r="BG19" s="5"/>
    </row>
    <row r="20" spans="2:59" s="2" customFormat="1" ht="13.05" customHeight="1" x14ac:dyDescent="0.3">
      <c r="B20" s="1" t="s">
        <v>34</v>
      </c>
      <c r="C20" s="1" t="s">
        <v>35</v>
      </c>
      <c r="D20" s="1" t="s">
        <v>35</v>
      </c>
      <c r="E20" s="3" t="s">
        <v>36</v>
      </c>
      <c r="F20" s="4" t="s">
        <v>37</v>
      </c>
      <c r="G20" s="3" t="s">
        <v>36</v>
      </c>
      <c r="H20" s="4" t="s">
        <v>38</v>
      </c>
      <c r="I20" s="4"/>
      <c r="J20" s="15">
        <v>21101</v>
      </c>
      <c r="K20" s="16" t="s">
        <v>39</v>
      </c>
      <c r="L20" s="17" t="s">
        <v>244</v>
      </c>
      <c r="M20" s="17" t="s">
        <v>245</v>
      </c>
      <c r="N20" s="18" t="s">
        <v>185</v>
      </c>
      <c r="O20" s="5" t="s">
        <v>42</v>
      </c>
      <c r="P20" s="19" t="s">
        <v>43</v>
      </c>
      <c r="Q20" s="19"/>
      <c r="R20" s="5">
        <v>5</v>
      </c>
      <c r="S20" s="5">
        <v>213</v>
      </c>
      <c r="T20" s="5">
        <v>247.1</v>
      </c>
      <c r="U20" s="5" t="s">
        <v>44</v>
      </c>
      <c r="V20" s="20">
        <f>ROUND((Y20+AB20+AE20+AH20+AK20+AN20+AQ20+AT20+AW20+AZ20+BC20+BF20),0)</f>
        <v>1236</v>
      </c>
      <c r="W20" s="21">
        <f>X20+AA20+AD20+AG20+AJ20+AM20+AP20+AS20+AV20+AY20+BB20+BE20</f>
        <v>5</v>
      </c>
      <c r="X20" s="5">
        <v>0</v>
      </c>
      <c r="Y20" s="5">
        <v>0</v>
      </c>
      <c r="Z20" s="5"/>
      <c r="AA20" s="5">
        <v>1</v>
      </c>
      <c r="AB20" s="5">
        <f t="shared" si="0"/>
        <v>247.1</v>
      </c>
      <c r="AC20" s="5"/>
      <c r="AD20" s="5"/>
      <c r="AE20" s="5">
        <f t="shared" si="1"/>
        <v>0</v>
      </c>
      <c r="AF20" s="5"/>
      <c r="AG20" s="5">
        <v>1</v>
      </c>
      <c r="AH20" s="5">
        <f t="shared" si="2"/>
        <v>247.1</v>
      </c>
      <c r="AI20" s="5"/>
      <c r="AJ20" s="5"/>
      <c r="AK20" s="5">
        <f t="shared" si="11"/>
        <v>0</v>
      </c>
      <c r="AL20" s="5"/>
      <c r="AM20" s="5">
        <v>1</v>
      </c>
      <c r="AN20" s="5">
        <f t="shared" si="4"/>
        <v>247.1</v>
      </c>
      <c r="AO20" s="5"/>
      <c r="AP20" s="5"/>
      <c r="AQ20" s="5">
        <f t="shared" si="5"/>
        <v>0</v>
      </c>
      <c r="AR20" s="5"/>
      <c r="AS20" s="5"/>
      <c r="AT20" s="5">
        <f t="shared" si="6"/>
        <v>0</v>
      </c>
      <c r="AU20" s="5"/>
      <c r="AV20" s="5"/>
      <c r="AW20" s="5">
        <f t="shared" si="7"/>
        <v>0</v>
      </c>
      <c r="AX20" s="5"/>
      <c r="AY20" s="5">
        <v>2</v>
      </c>
      <c r="AZ20" s="5">
        <f t="shared" si="8"/>
        <v>494.2</v>
      </c>
      <c r="BA20" s="5"/>
      <c r="BB20" s="5"/>
      <c r="BC20" s="5">
        <f t="shared" si="9"/>
        <v>0</v>
      </c>
      <c r="BD20" s="5"/>
      <c r="BE20" s="5"/>
      <c r="BF20" s="5">
        <f t="shared" si="10"/>
        <v>0</v>
      </c>
      <c r="BG20" s="5"/>
    </row>
    <row r="21" spans="2:59" s="2" customFormat="1" ht="13.05" customHeight="1" x14ac:dyDescent="0.3">
      <c r="B21" s="1" t="s">
        <v>34</v>
      </c>
      <c r="C21" s="1" t="s">
        <v>35</v>
      </c>
      <c r="D21" s="1" t="s">
        <v>35</v>
      </c>
      <c r="E21" s="3" t="s">
        <v>36</v>
      </c>
      <c r="F21" s="4" t="s">
        <v>37</v>
      </c>
      <c r="G21" s="3" t="s">
        <v>36</v>
      </c>
      <c r="H21" s="4" t="s">
        <v>38</v>
      </c>
      <c r="I21" s="4"/>
      <c r="J21" s="15">
        <v>21101</v>
      </c>
      <c r="K21" s="16" t="s">
        <v>39</v>
      </c>
      <c r="L21" s="16" t="s">
        <v>127</v>
      </c>
      <c r="M21" s="16" t="s">
        <v>51</v>
      </c>
      <c r="N21" s="18" t="s">
        <v>185</v>
      </c>
      <c r="O21" s="5" t="s">
        <v>42</v>
      </c>
      <c r="P21" s="19" t="s">
        <v>43</v>
      </c>
      <c r="Q21" s="19"/>
      <c r="R21" s="5">
        <v>14</v>
      </c>
      <c r="S21" s="5">
        <v>24.75</v>
      </c>
      <c r="T21" s="5">
        <v>28.71</v>
      </c>
      <c r="U21" s="5" t="s">
        <v>44</v>
      </c>
      <c r="V21" s="20">
        <f>ROUND((Y21+AB21+AE21+AH21+AK21+AN21+AQ21+AT21+AW21+AZ21+BC21+BF21),0)</f>
        <v>402</v>
      </c>
      <c r="W21" s="21">
        <f>X21+AA21+AD21+AG21+AJ21+AM21+AP21+AS21+AV21+AY21+BB21+BE21</f>
        <v>14</v>
      </c>
      <c r="X21" s="5">
        <v>0</v>
      </c>
      <c r="Y21" s="5">
        <v>0</v>
      </c>
      <c r="Z21" s="5"/>
      <c r="AA21" s="5">
        <v>7</v>
      </c>
      <c r="AB21" s="5">
        <f t="shared" si="0"/>
        <v>200.97</v>
      </c>
      <c r="AC21" s="5"/>
      <c r="AD21" s="5"/>
      <c r="AE21" s="5">
        <f t="shared" si="1"/>
        <v>0</v>
      </c>
      <c r="AF21" s="5"/>
      <c r="AG21" s="5"/>
      <c r="AH21" s="5">
        <f t="shared" si="2"/>
        <v>0</v>
      </c>
      <c r="AI21" s="5"/>
      <c r="AJ21" s="5"/>
      <c r="AK21" s="5">
        <f t="shared" si="11"/>
        <v>0</v>
      </c>
      <c r="AL21" s="5"/>
      <c r="AM21" s="5">
        <v>2</v>
      </c>
      <c r="AN21" s="5">
        <f t="shared" si="4"/>
        <v>57.42</v>
      </c>
      <c r="AO21" s="5"/>
      <c r="AP21" s="5"/>
      <c r="AQ21" s="5">
        <f t="shared" si="5"/>
        <v>0</v>
      </c>
      <c r="AR21" s="5"/>
      <c r="AS21" s="5">
        <v>5</v>
      </c>
      <c r="AT21" s="5">
        <f t="shared" si="6"/>
        <v>143.55000000000001</v>
      </c>
      <c r="AU21" s="5"/>
      <c r="AV21" s="5"/>
      <c r="AW21" s="5">
        <f t="shared" si="7"/>
        <v>0</v>
      </c>
      <c r="AX21" s="5"/>
      <c r="AY21" s="5"/>
      <c r="AZ21" s="5">
        <f t="shared" si="8"/>
        <v>0</v>
      </c>
      <c r="BA21" s="5"/>
      <c r="BB21" s="5"/>
      <c r="BC21" s="5">
        <f t="shared" si="9"/>
        <v>0</v>
      </c>
      <c r="BD21" s="5"/>
      <c r="BE21" s="5"/>
      <c r="BF21" s="5">
        <f t="shared" si="10"/>
        <v>0</v>
      </c>
      <c r="BG21" s="5"/>
    </row>
    <row r="22" spans="2:59" s="2" customFormat="1" ht="13.05" customHeight="1" x14ac:dyDescent="0.3">
      <c r="B22" s="1" t="s">
        <v>34</v>
      </c>
      <c r="C22" s="1" t="s">
        <v>35</v>
      </c>
      <c r="D22" s="1" t="s">
        <v>35</v>
      </c>
      <c r="E22" s="3" t="s">
        <v>36</v>
      </c>
      <c r="F22" s="4" t="s">
        <v>37</v>
      </c>
      <c r="G22" s="3" t="s">
        <v>36</v>
      </c>
      <c r="H22" s="4" t="s">
        <v>38</v>
      </c>
      <c r="I22" s="4"/>
      <c r="J22" s="15">
        <v>21101</v>
      </c>
      <c r="K22" s="16" t="s">
        <v>39</v>
      </c>
      <c r="L22" s="16" t="s">
        <v>121</v>
      </c>
      <c r="M22" s="16" t="s">
        <v>246</v>
      </c>
      <c r="N22" s="18" t="s">
        <v>185</v>
      </c>
      <c r="O22" s="5" t="s">
        <v>42</v>
      </c>
      <c r="P22" s="19" t="s">
        <v>43</v>
      </c>
      <c r="Q22" s="19"/>
      <c r="R22" s="5">
        <v>37</v>
      </c>
      <c r="S22" s="5">
        <v>12.9</v>
      </c>
      <c r="T22" s="5">
        <v>14.96</v>
      </c>
      <c r="U22" s="5" t="s">
        <v>44</v>
      </c>
      <c r="V22" s="20">
        <f>ROUND((Y22+AB22+AE22+AH22+AK22+AN22+AQ22+AT22+AW22+AZ22+BC22+BF22),0)</f>
        <v>554</v>
      </c>
      <c r="W22" s="21">
        <f>X22+AA22+AD22+AG22+AJ22+AM22+AP22+AS22+AV22+AY22+BB22+BE22</f>
        <v>37</v>
      </c>
      <c r="X22" s="5">
        <v>0</v>
      </c>
      <c r="Y22" s="5">
        <v>0</v>
      </c>
      <c r="Z22" s="5"/>
      <c r="AA22" s="5">
        <v>2</v>
      </c>
      <c r="AB22" s="5">
        <f t="shared" si="0"/>
        <v>29.92</v>
      </c>
      <c r="AC22" s="5"/>
      <c r="AD22" s="5"/>
      <c r="AE22" s="5">
        <f t="shared" si="1"/>
        <v>0</v>
      </c>
      <c r="AF22" s="5"/>
      <c r="AG22" s="5">
        <v>10</v>
      </c>
      <c r="AH22" s="5">
        <f t="shared" si="2"/>
        <v>149.60000000000002</v>
      </c>
      <c r="AI22" s="5"/>
      <c r="AJ22" s="5"/>
      <c r="AK22" s="5">
        <f t="shared" si="11"/>
        <v>0</v>
      </c>
      <c r="AL22" s="5"/>
      <c r="AM22" s="5">
        <v>10</v>
      </c>
      <c r="AN22" s="5">
        <f t="shared" si="4"/>
        <v>149.60000000000002</v>
      </c>
      <c r="AO22" s="5"/>
      <c r="AP22" s="5"/>
      <c r="AQ22" s="5">
        <f t="shared" si="5"/>
        <v>0</v>
      </c>
      <c r="AR22" s="5"/>
      <c r="AS22" s="5">
        <v>10</v>
      </c>
      <c r="AT22" s="5">
        <f t="shared" si="6"/>
        <v>149.60000000000002</v>
      </c>
      <c r="AU22" s="5"/>
      <c r="AV22" s="5"/>
      <c r="AW22" s="5">
        <f t="shared" si="7"/>
        <v>0</v>
      </c>
      <c r="AX22" s="5"/>
      <c r="AY22" s="5">
        <v>5</v>
      </c>
      <c r="AZ22" s="5">
        <f t="shared" si="8"/>
        <v>74.800000000000011</v>
      </c>
      <c r="BA22" s="5"/>
      <c r="BB22" s="5"/>
      <c r="BC22" s="5">
        <f t="shared" si="9"/>
        <v>0</v>
      </c>
      <c r="BD22" s="5"/>
      <c r="BE22" s="5"/>
      <c r="BF22" s="5">
        <f t="shared" si="10"/>
        <v>0</v>
      </c>
      <c r="BG22" s="5"/>
    </row>
    <row r="23" spans="2:59" s="2" customFormat="1" ht="13.05" customHeight="1" x14ac:dyDescent="0.3">
      <c r="B23" s="1" t="s">
        <v>34</v>
      </c>
      <c r="C23" s="1" t="s">
        <v>35</v>
      </c>
      <c r="D23" s="1" t="s">
        <v>35</v>
      </c>
      <c r="E23" s="3" t="s">
        <v>36</v>
      </c>
      <c r="F23" s="4" t="s">
        <v>100</v>
      </c>
      <c r="G23" s="3" t="s">
        <v>36</v>
      </c>
      <c r="H23" s="4" t="s">
        <v>38</v>
      </c>
      <c r="I23" s="4"/>
      <c r="J23" s="15">
        <v>21101</v>
      </c>
      <c r="K23" s="16" t="s">
        <v>39</v>
      </c>
      <c r="L23" s="16" t="s">
        <v>121</v>
      </c>
      <c r="M23" s="16" t="s">
        <v>249</v>
      </c>
      <c r="N23" s="18" t="s">
        <v>185</v>
      </c>
      <c r="O23" s="5" t="s">
        <v>42</v>
      </c>
      <c r="P23" s="19" t="s">
        <v>43</v>
      </c>
      <c r="Q23" s="19"/>
      <c r="R23" s="5">
        <v>6</v>
      </c>
      <c r="S23" s="5">
        <v>15.59</v>
      </c>
      <c r="T23" s="5">
        <v>18.09</v>
      </c>
      <c r="U23" s="5" t="s">
        <v>44</v>
      </c>
      <c r="V23" s="20">
        <f>ROUND((Y23+AB23+AE23+AH23+AK23+AN23+AQ23+AT23+AW23+AZ23+BC23+BF23),0)</f>
        <v>109</v>
      </c>
      <c r="W23" s="21">
        <f>X23+AA23+AD23+AG23+AJ23+AM23+AP23+AS23+AV23+AY23+BB23+BE23</f>
        <v>6</v>
      </c>
      <c r="X23" s="5">
        <v>0</v>
      </c>
      <c r="Y23" s="5">
        <v>0</v>
      </c>
      <c r="Z23" s="5"/>
      <c r="AA23" s="5">
        <v>2</v>
      </c>
      <c r="AB23" s="5">
        <f t="shared" si="0"/>
        <v>36.18</v>
      </c>
      <c r="AC23" s="5"/>
      <c r="AD23" s="5"/>
      <c r="AE23" s="5">
        <f t="shared" si="1"/>
        <v>0</v>
      </c>
      <c r="AF23" s="5"/>
      <c r="AG23" s="5">
        <v>2</v>
      </c>
      <c r="AH23" s="5">
        <f t="shared" si="2"/>
        <v>36.18</v>
      </c>
      <c r="AI23" s="5"/>
      <c r="AJ23" s="5"/>
      <c r="AK23" s="5">
        <f t="shared" si="11"/>
        <v>0</v>
      </c>
      <c r="AL23" s="5"/>
      <c r="AM23" s="5"/>
      <c r="AN23" s="5">
        <f t="shared" si="4"/>
        <v>0</v>
      </c>
      <c r="AO23" s="5"/>
      <c r="AP23" s="5"/>
      <c r="AQ23" s="5">
        <f t="shared" si="5"/>
        <v>0</v>
      </c>
      <c r="AR23" s="5"/>
      <c r="AS23" s="5">
        <v>2</v>
      </c>
      <c r="AT23" s="5">
        <f t="shared" si="6"/>
        <v>36.18</v>
      </c>
      <c r="AU23" s="5"/>
      <c r="AV23" s="5"/>
      <c r="AW23" s="5">
        <f t="shared" si="7"/>
        <v>0</v>
      </c>
      <c r="AX23" s="5"/>
      <c r="AY23" s="5"/>
      <c r="AZ23" s="5">
        <f t="shared" si="8"/>
        <v>0</v>
      </c>
      <c r="BA23" s="5"/>
      <c r="BB23" s="5"/>
      <c r="BC23" s="5">
        <f t="shared" si="9"/>
        <v>0</v>
      </c>
      <c r="BD23" s="5"/>
      <c r="BE23" s="5"/>
      <c r="BF23" s="5">
        <f t="shared" si="10"/>
        <v>0</v>
      </c>
      <c r="BG23" s="5"/>
    </row>
    <row r="24" spans="2:59" s="2" customFormat="1" ht="13.05" customHeight="1" x14ac:dyDescent="0.3">
      <c r="B24" s="1" t="s">
        <v>34</v>
      </c>
      <c r="C24" s="1" t="s">
        <v>35</v>
      </c>
      <c r="D24" s="1" t="s">
        <v>35</v>
      </c>
      <c r="E24" s="3" t="s">
        <v>36</v>
      </c>
      <c r="F24" s="4" t="s">
        <v>37</v>
      </c>
      <c r="G24" s="3" t="s">
        <v>36</v>
      </c>
      <c r="H24" s="4" t="s">
        <v>38</v>
      </c>
      <c r="I24" s="4"/>
      <c r="J24" s="15">
        <v>21101</v>
      </c>
      <c r="K24" s="16" t="s">
        <v>39</v>
      </c>
      <c r="L24" s="17" t="s">
        <v>247</v>
      </c>
      <c r="M24" s="17" t="s">
        <v>248</v>
      </c>
      <c r="N24" s="18" t="s">
        <v>185</v>
      </c>
      <c r="O24" s="5" t="s">
        <v>42</v>
      </c>
      <c r="P24" s="19" t="s">
        <v>112</v>
      </c>
      <c r="Q24" s="19"/>
      <c r="R24" s="5">
        <v>3</v>
      </c>
      <c r="S24" s="5">
        <v>468.1</v>
      </c>
      <c r="T24" s="5">
        <v>543</v>
      </c>
      <c r="U24" s="5" t="s">
        <v>44</v>
      </c>
      <c r="V24" s="20">
        <f>ROUND((Y24+AB24+AE24+AH24+AK24+AN24+AQ24+AT24+AW24+AZ24+BC24+BF24),0)</f>
        <v>1629</v>
      </c>
      <c r="W24" s="21">
        <f>X24+AA24+AD24+AG24+AJ24+AM24+AP24+AS24+AV24+AY24+BB24+BE24</f>
        <v>3</v>
      </c>
      <c r="X24" s="5">
        <v>0</v>
      </c>
      <c r="Y24" s="5">
        <v>0</v>
      </c>
      <c r="Z24" s="5"/>
      <c r="AA24" s="5">
        <v>1</v>
      </c>
      <c r="AB24" s="5">
        <f t="shared" si="0"/>
        <v>543</v>
      </c>
      <c r="AC24" s="5"/>
      <c r="AD24" s="5"/>
      <c r="AE24" s="5">
        <f t="shared" si="1"/>
        <v>0</v>
      </c>
      <c r="AF24" s="5"/>
      <c r="AG24" s="5"/>
      <c r="AH24" s="5">
        <f t="shared" si="2"/>
        <v>0</v>
      </c>
      <c r="AI24" s="5"/>
      <c r="AJ24" s="5"/>
      <c r="AK24" s="5">
        <f t="shared" si="11"/>
        <v>0</v>
      </c>
      <c r="AL24" s="5"/>
      <c r="AM24" s="5">
        <v>1</v>
      </c>
      <c r="AN24" s="5">
        <f t="shared" si="4"/>
        <v>543</v>
      </c>
      <c r="AO24" s="5"/>
      <c r="AP24" s="5"/>
      <c r="AQ24" s="5">
        <f t="shared" si="5"/>
        <v>0</v>
      </c>
      <c r="AR24" s="5"/>
      <c r="AS24" s="5"/>
      <c r="AT24" s="5">
        <f t="shared" si="6"/>
        <v>0</v>
      </c>
      <c r="AU24" s="5"/>
      <c r="AV24" s="5"/>
      <c r="AW24" s="5">
        <f t="shared" si="7"/>
        <v>0</v>
      </c>
      <c r="AX24" s="5"/>
      <c r="AY24" s="5">
        <v>1</v>
      </c>
      <c r="AZ24" s="5">
        <f t="shared" si="8"/>
        <v>543</v>
      </c>
      <c r="BA24" s="5"/>
      <c r="BB24" s="5"/>
      <c r="BC24" s="5">
        <f t="shared" si="9"/>
        <v>0</v>
      </c>
      <c r="BD24" s="5"/>
      <c r="BE24" s="5"/>
      <c r="BF24" s="5">
        <f t="shared" si="10"/>
        <v>0</v>
      </c>
      <c r="BG24" s="5"/>
    </row>
    <row r="25" spans="2:59" s="2" customFormat="1" ht="13.05" customHeight="1" x14ac:dyDescent="0.3">
      <c r="B25" s="1" t="s">
        <v>34</v>
      </c>
      <c r="C25" s="1" t="s">
        <v>35</v>
      </c>
      <c r="D25" s="1" t="s">
        <v>35</v>
      </c>
      <c r="E25" s="3" t="s">
        <v>36</v>
      </c>
      <c r="F25" s="4" t="s">
        <v>37</v>
      </c>
      <c r="G25" s="3" t="s">
        <v>36</v>
      </c>
      <c r="H25" s="4" t="s">
        <v>38</v>
      </c>
      <c r="I25" s="4"/>
      <c r="J25" s="15">
        <v>21101</v>
      </c>
      <c r="K25" s="16" t="s">
        <v>39</v>
      </c>
      <c r="L25" s="16" t="s">
        <v>121</v>
      </c>
      <c r="M25" s="16" t="s">
        <v>252</v>
      </c>
      <c r="N25" s="18" t="s">
        <v>185</v>
      </c>
      <c r="O25" s="5" t="s">
        <v>42</v>
      </c>
      <c r="P25" s="19" t="s">
        <v>43</v>
      </c>
      <c r="Q25" s="19"/>
      <c r="R25" s="5">
        <v>6</v>
      </c>
      <c r="S25" s="5">
        <v>23.97</v>
      </c>
      <c r="T25" s="5">
        <v>27.81</v>
      </c>
      <c r="U25" s="5" t="s">
        <v>44</v>
      </c>
      <c r="V25" s="20">
        <f>ROUND((Y25+AB25+AE25+AH25+AK25+AN25+AQ25+AT25+AW25+AZ25+BC25+BF25),0)</f>
        <v>167</v>
      </c>
      <c r="W25" s="21">
        <f>X25+AA25+AD25+AG25+AJ25+AM25+AP25+AS25+AV25+AY25+BB25+BE25</f>
        <v>6</v>
      </c>
      <c r="X25" s="5">
        <v>0</v>
      </c>
      <c r="Y25" s="5">
        <v>0</v>
      </c>
      <c r="Z25" s="5"/>
      <c r="AA25" s="5">
        <v>2</v>
      </c>
      <c r="AB25" s="5">
        <f t="shared" si="0"/>
        <v>55.62</v>
      </c>
      <c r="AC25" s="5"/>
      <c r="AD25" s="5"/>
      <c r="AE25" s="5">
        <f t="shared" si="1"/>
        <v>0</v>
      </c>
      <c r="AF25" s="5"/>
      <c r="AG25" s="5">
        <v>2</v>
      </c>
      <c r="AH25" s="5">
        <f t="shared" si="2"/>
        <v>55.62</v>
      </c>
      <c r="AI25" s="5"/>
      <c r="AJ25" s="5"/>
      <c r="AK25" s="5">
        <f t="shared" si="11"/>
        <v>0</v>
      </c>
      <c r="AL25" s="5"/>
      <c r="AM25" s="5"/>
      <c r="AN25" s="5">
        <f t="shared" si="4"/>
        <v>0</v>
      </c>
      <c r="AO25" s="5"/>
      <c r="AP25" s="5"/>
      <c r="AQ25" s="5">
        <f t="shared" si="5"/>
        <v>0</v>
      </c>
      <c r="AR25" s="5"/>
      <c r="AS25" s="5"/>
      <c r="AT25" s="5">
        <f t="shared" si="6"/>
        <v>0</v>
      </c>
      <c r="AU25" s="5"/>
      <c r="AV25" s="5"/>
      <c r="AW25" s="5">
        <f t="shared" si="7"/>
        <v>0</v>
      </c>
      <c r="AX25" s="5"/>
      <c r="AY25" s="5">
        <v>2</v>
      </c>
      <c r="AZ25" s="5">
        <f t="shared" si="8"/>
        <v>55.62</v>
      </c>
      <c r="BA25" s="5"/>
      <c r="BB25" s="5"/>
      <c r="BC25" s="5">
        <f t="shared" si="9"/>
        <v>0</v>
      </c>
      <c r="BD25" s="5"/>
      <c r="BE25" s="5"/>
      <c r="BF25" s="5">
        <f t="shared" si="10"/>
        <v>0</v>
      </c>
      <c r="BG25" s="5"/>
    </row>
    <row r="26" spans="2:59" s="2" customFormat="1" ht="13.05" customHeight="1" x14ac:dyDescent="0.3">
      <c r="B26" s="1" t="s">
        <v>34</v>
      </c>
      <c r="C26" s="1" t="s">
        <v>35</v>
      </c>
      <c r="D26" s="1" t="s">
        <v>35</v>
      </c>
      <c r="E26" s="3" t="s">
        <v>36</v>
      </c>
      <c r="F26" s="4" t="s">
        <v>37</v>
      </c>
      <c r="G26" s="3" t="s">
        <v>36</v>
      </c>
      <c r="H26" s="4" t="s">
        <v>165</v>
      </c>
      <c r="I26" s="4"/>
      <c r="J26" s="15">
        <v>21101</v>
      </c>
      <c r="K26" s="16" t="s">
        <v>39</v>
      </c>
      <c r="L26" s="16" t="s">
        <v>250</v>
      </c>
      <c r="M26" s="16" t="s">
        <v>251</v>
      </c>
      <c r="N26" s="18" t="s">
        <v>185</v>
      </c>
      <c r="O26" s="5" t="s">
        <v>42</v>
      </c>
      <c r="P26" s="19" t="s">
        <v>43</v>
      </c>
      <c r="Q26" s="19"/>
      <c r="R26" s="5">
        <v>26</v>
      </c>
      <c r="S26" s="5">
        <v>20.95</v>
      </c>
      <c r="T26" s="5">
        <v>24.3</v>
      </c>
      <c r="U26" s="5" t="s">
        <v>44</v>
      </c>
      <c r="V26" s="20">
        <f>ROUND((Y26+AB26+AE26+AH26+AK26+AN26+AQ26+AT26+AW26+AZ26+BC26+BF26),0)</f>
        <v>632</v>
      </c>
      <c r="W26" s="21">
        <f>X26+AA26+AD26+AG26+AJ26+AM26+AP26+AS26+AV26+AY26+BB26+BE26</f>
        <v>26</v>
      </c>
      <c r="X26" s="5">
        <v>0</v>
      </c>
      <c r="Y26" s="5">
        <v>0</v>
      </c>
      <c r="Z26" s="5"/>
      <c r="AA26" s="5">
        <v>10</v>
      </c>
      <c r="AB26" s="5">
        <f t="shared" si="0"/>
        <v>243</v>
      </c>
      <c r="AC26" s="5"/>
      <c r="AD26" s="5"/>
      <c r="AE26" s="5">
        <f t="shared" si="1"/>
        <v>0</v>
      </c>
      <c r="AF26" s="5"/>
      <c r="AG26" s="5">
        <v>1</v>
      </c>
      <c r="AH26" s="5">
        <f t="shared" si="2"/>
        <v>24.3</v>
      </c>
      <c r="AI26" s="5"/>
      <c r="AJ26" s="5"/>
      <c r="AK26" s="5">
        <f t="shared" si="11"/>
        <v>0</v>
      </c>
      <c r="AL26" s="5"/>
      <c r="AM26" s="5">
        <v>5</v>
      </c>
      <c r="AN26" s="5">
        <f t="shared" si="4"/>
        <v>121.5</v>
      </c>
      <c r="AO26" s="5"/>
      <c r="AP26" s="5"/>
      <c r="AQ26" s="5">
        <f t="shared" si="5"/>
        <v>0</v>
      </c>
      <c r="AR26" s="5"/>
      <c r="AS26" s="5"/>
      <c r="AT26" s="5">
        <f t="shared" si="6"/>
        <v>0</v>
      </c>
      <c r="AU26" s="5"/>
      <c r="AV26" s="5"/>
      <c r="AW26" s="5">
        <f t="shared" si="7"/>
        <v>0</v>
      </c>
      <c r="AX26" s="5"/>
      <c r="AY26" s="5">
        <v>10</v>
      </c>
      <c r="AZ26" s="5">
        <f t="shared" si="8"/>
        <v>243</v>
      </c>
      <c r="BA26" s="5"/>
      <c r="BB26" s="5"/>
      <c r="BC26" s="5">
        <f t="shared" si="9"/>
        <v>0</v>
      </c>
      <c r="BD26" s="5"/>
      <c r="BE26" s="5"/>
      <c r="BF26" s="5">
        <f t="shared" si="10"/>
        <v>0</v>
      </c>
      <c r="BG26" s="5"/>
    </row>
    <row r="27" spans="2:59" s="2" customFormat="1" ht="13.05" customHeight="1" x14ac:dyDescent="0.3">
      <c r="B27" s="1" t="s">
        <v>34</v>
      </c>
      <c r="C27" s="1" t="s">
        <v>35</v>
      </c>
      <c r="D27" s="1" t="s">
        <v>35</v>
      </c>
      <c r="E27" s="3" t="s">
        <v>36</v>
      </c>
      <c r="F27" s="4" t="s">
        <v>37</v>
      </c>
      <c r="G27" s="3" t="s">
        <v>36</v>
      </c>
      <c r="H27" s="4" t="s">
        <v>165</v>
      </c>
      <c r="I27" s="4"/>
      <c r="J27" s="15">
        <v>21101</v>
      </c>
      <c r="K27" s="16" t="s">
        <v>39</v>
      </c>
      <c r="L27" s="16" t="s">
        <v>253</v>
      </c>
      <c r="M27" s="16" t="s">
        <v>254</v>
      </c>
      <c r="N27" s="18" t="s">
        <v>185</v>
      </c>
      <c r="O27" s="5" t="s">
        <v>42</v>
      </c>
      <c r="P27" s="19" t="s">
        <v>43</v>
      </c>
      <c r="Q27" s="19"/>
      <c r="R27" s="5">
        <v>30</v>
      </c>
      <c r="S27" s="5">
        <v>44.57</v>
      </c>
      <c r="T27" s="5">
        <v>51.7</v>
      </c>
      <c r="U27" s="5" t="s">
        <v>44</v>
      </c>
      <c r="V27" s="20">
        <f>ROUND((Y27+AB27+AE27+AH27+AK27+AN27+AQ27+AT27+AW27+AZ27+BC27+BF27),0)</f>
        <v>1499</v>
      </c>
      <c r="W27" s="21">
        <f>X27+AA27+AD27+AG27+AJ27+AM27+AP27+AS27+AV27+AY27+BB27+BE27</f>
        <v>29</v>
      </c>
      <c r="X27" s="5">
        <v>0</v>
      </c>
      <c r="Y27" s="5">
        <v>0</v>
      </c>
      <c r="Z27" s="5"/>
      <c r="AA27" s="5">
        <v>5</v>
      </c>
      <c r="AB27" s="5">
        <f t="shared" si="0"/>
        <v>258.5</v>
      </c>
      <c r="AC27" s="5"/>
      <c r="AD27" s="5"/>
      <c r="AE27" s="5">
        <f t="shared" si="1"/>
        <v>0</v>
      </c>
      <c r="AF27" s="5"/>
      <c r="AG27" s="5">
        <v>5</v>
      </c>
      <c r="AH27" s="5">
        <f t="shared" si="2"/>
        <v>258.5</v>
      </c>
      <c r="AI27" s="5"/>
      <c r="AJ27" s="5"/>
      <c r="AK27" s="5">
        <f t="shared" si="11"/>
        <v>0</v>
      </c>
      <c r="AL27" s="5"/>
      <c r="AM27" s="5">
        <v>7</v>
      </c>
      <c r="AN27" s="5">
        <f t="shared" si="4"/>
        <v>361.90000000000003</v>
      </c>
      <c r="AO27" s="5"/>
      <c r="AP27" s="5"/>
      <c r="AQ27" s="5">
        <f t="shared" si="5"/>
        <v>0</v>
      </c>
      <c r="AR27" s="5"/>
      <c r="AS27" s="5">
        <v>6</v>
      </c>
      <c r="AT27" s="5">
        <f t="shared" si="6"/>
        <v>310.20000000000005</v>
      </c>
      <c r="AU27" s="5"/>
      <c r="AV27" s="5"/>
      <c r="AW27" s="5">
        <f t="shared" si="7"/>
        <v>0</v>
      </c>
      <c r="AX27" s="5"/>
      <c r="AY27" s="5">
        <v>6</v>
      </c>
      <c r="AZ27" s="5">
        <f t="shared" si="8"/>
        <v>310.20000000000005</v>
      </c>
      <c r="BA27" s="5"/>
      <c r="BB27" s="5"/>
      <c r="BC27" s="5">
        <f t="shared" si="9"/>
        <v>0</v>
      </c>
      <c r="BD27" s="5"/>
      <c r="BE27" s="5"/>
      <c r="BF27" s="5">
        <f t="shared" si="10"/>
        <v>0</v>
      </c>
      <c r="BG27" s="5"/>
    </row>
    <row r="28" spans="2:59" s="2" customFormat="1" ht="13.05" customHeight="1" x14ac:dyDescent="0.3">
      <c r="B28" s="1" t="s">
        <v>34</v>
      </c>
      <c r="C28" s="1" t="s">
        <v>35</v>
      </c>
      <c r="D28" s="1" t="s">
        <v>35</v>
      </c>
      <c r="E28" s="3" t="s">
        <v>36</v>
      </c>
      <c r="F28" s="4" t="s">
        <v>37</v>
      </c>
      <c r="G28" s="3" t="s">
        <v>36</v>
      </c>
      <c r="H28" s="4" t="s">
        <v>38</v>
      </c>
      <c r="I28" s="4"/>
      <c r="J28" s="15">
        <v>21101</v>
      </c>
      <c r="K28" s="16" t="s">
        <v>39</v>
      </c>
      <c r="L28" s="17" t="s">
        <v>255</v>
      </c>
      <c r="M28" s="17" t="s">
        <v>256</v>
      </c>
      <c r="N28" s="18" t="s">
        <v>185</v>
      </c>
      <c r="O28" s="5" t="s">
        <v>42</v>
      </c>
      <c r="P28" s="19" t="s">
        <v>43</v>
      </c>
      <c r="Q28" s="19"/>
      <c r="R28" s="5">
        <v>6</v>
      </c>
      <c r="S28" s="5">
        <v>64.62</v>
      </c>
      <c r="T28" s="5">
        <v>74.959999999999994</v>
      </c>
      <c r="U28" s="5" t="s">
        <v>44</v>
      </c>
      <c r="V28" s="20">
        <f>ROUND((Y28+AB28+AE28+AH28+AK28+AN28+AQ28+AT28+AW28+AZ28+BC28+BF28),0)</f>
        <v>450</v>
      </c>
      <c r="W28" s="21">
        <f>X28+AA28+AD28+AG28+AJ28+AM28+AP28+AS28+AV28+AY28+BB28+BE28</f>
        <v>6</v>
      </c>
      <c r="X28" s="5">
        <v>0</v>
      </c>
      <c r="Y28" s="5">
        <v>0</v>
      </c>
      <c r="Z28" s="5"/>
      <c r="AA28" s="5">
        <v>2</v>
      </c>
      <c r="AB28" s="5">
        <f t="shared" si="0"/>
        <v>149.91999999999999</v>
      </c>
      <c r="AC28" s="5"/>
      <c r="AD28" s="5"/>
      <c r="AE28" s="5">
        <f t="shared" si="1"/>
        <v>0</v>
      </c>
      <c r="AF28" s="5"/>
      <c r="AG28" s="5">
        <v>2</v>
      </c>
      <c r="AH28" s="5">
        <f t="shared" si="2"/>
        <v>149.91999999999999</v>
      </c>
      <c r="AI28" s="5"/>
      <c r="AJ28" s="5"/>
      <c r="AK28" s="5">
        <f t="shared" si="11"/>
        <v>0</v>
      </c>
      <c r="AL28" s="5"/>
      <c r="AM28" s="5"/>
      <c r="AN28" s="5">
        <f t="shared" si="4"/>
        <v>0</v>
      </c>
      <c r="AO28" s="5"/>
      <c r="AP28" s="5"/>
      <c r="AQ28" s="5">
        <f t="shared" si="5"/>
        <v>0</v>
      </c>
      <c r="AR28" s="5"/>
      <c r="AS28" s="5"/>
      <c r="AT28" s="5">
        <f t="shared" si="6"/>
        <v>0</v>
      </c>
      <c r="AU28" s="5"/>
      <c r="AV28" s="5"/>
      <c r="AW28" s="5">
        <f t="shared" si="7"/>
        <v>0</v>
      </c>
      <c r="AX28" s="5"/>
      <c r="AY28" s="5">
        <v>2</v>
      </c>
      <c r="AZ28" s="5">
        <f t="shared" si="8"/>
        <v>149.91999999999999</v>
      </c>
      <c r="BA28" s="5"/>
      <c r="BB28" s="5"/>
      <c r="BC28" s="5">
        <f t="shared" si="9"/>
        <v>0</v>
      </c>
      <c r="BD28" s="5"/>
      <c r="BE28" s="5"/>
      <c r="BF28" s="5">
        <f t="shared" si="10"/>
        <v>0</v>
      </c>
      <c r="BG28" s="5"/>
    </row>
    <row r="29" spans="2:59" s="2" customFormat="1" ht="13.05" customHeight="1" x14ac:dyDescent="0.3">
      <c r="B29" s="1" t="s">
        <v>34</v>
      </c>
      <c r="C29" s="1" t="s">
        <v>35</v>
      </c>
      <c r="D29" s="1" t="s">
        <v>35</v>
      </c>
      <c r="E29" s="3" t="s">
        <v>36</v>
      </c>
      <c r="F29" s="4" t="s">
        <v>37</v>
      </c>
      <c r="G29" s="3" t="s">
        <v>36</v>
      </c>
      <c r="H29" s="4" t="s">
        <v>38</v>
      </c>
      <c r="I29" s="4"/>
      <c r="J29" s="15">
        <v>21101</v>
      </c>
      <c r="K29" s="16" t="s">
        <v>39</v>
      </c>
      <c r="L29" s="16" t="s">
        <v>253</v>
      </c>
      <c r="M29" s="16" t="s">
        <v>257</v>
      </c>
      <c r="N29" s="18" t="s">
        <v>185</v>
      </c>
      <c r="O29" s="5" t="s">
        <v>42</v>
      </c>
      <c r="P29" s="19" t="s">
        <v>43</v>
      </c>
      <c r="Q29" s="19"/>
      <c r="R29" s="5">
        <v>5</v>
      </c>
      <c r="S29" s="5">
        <v>64.62</v>
      </c>
      <c r="T29" s="5">
        <v>74.959999999999994</v>
      </c>
      <c r="U29" s="5" t="s">
        <v>44</v>
      </c>
      <c r="V29" s="20">
        <f>ROUND((Y29+AB29+AE29+AH29+AK29+AN29+AQ29+AT29+AW29+AZ29+BC29+BF29),0)</f>
        <v>375</v>
      </c>
      <c r="W29" s="21">
        <f>X29+AA29+AD29+AG29+AJ29+AM29+AP29+AS29+AV29+AY29+BB29+BE29</f>
        <v>5</v>
      </c>
      <c r="X29" s="5">
        <v>0</v>
      </c>
      <c r="Y29" s="5">
        <v>0</v>
      </c>
      <c r="Z29" s="5"/>
      <c r="AA29" s="5">
        <v>1</v>
      </c>
      <c r="AB29" s="5">
        <f t="shared" si="0"/>
        <v>74.959999999999994</v>
      </c>
      <c r="AC29" s="5"/>
      <c r="AD29" s="5"/>
      <c r="AE29" s="5">
        <f t="shared" si="1"/>
        <v>0</v>
      </c>
      <c r="AF29" s="5"/>
      <c r="AG29" s="5">
        <v>1</v>
      </c>
      <c r="AH29" s="5">
        <f t="shared" si="2"/>
        <v>74.959999999999994</v>
      </c>
      <c r="AI29" s="5"/>
      <c r="AJ29" s="5"/>
      <c r="AK29" s="5">
        <f t="shared" si="11"/>
        <v>0</v>
      </c>
      <c r="AL29" s="5"/>
      <c r="AM29" s="5">
        <v>1</v>
      </c>
      <c r="AN29" s="5">
        <f t="shared" si="4"/>
        <v>74.959999999999994</v>
      </c>
      <c r="AO29" s="5"/>
      <c r="AP29" s="5"/>
      <c r="AQ29" s="5">
        <f t="shared" si="5"/>
        <v>0</v>
      </c>
      <c r="AR29" s="5"/>
      <c r="AS29" s="5">
        <v>1</v>
      </c>
      <c r="AT29" s="5">
        <f t="shared" si="6"/>
        <v>74.959999999999994</v>
      </c>
      <c r="AU29" s="5"/>
      <c r="AV29" s="5"/>
      <c r="AW29" s="5">
        <f t="shared" si="7"/>
        <v>0</v>
      </c>
      <c r="AX29" s="5"/>
      <c r="AY29" s="5">
        <v>1</v>
      </c>
      <c r="AZ29" s="5">
        <f t="shared" si="8"/>
        <v>74.959999999999994</v>
      </c>
      <c r="BA29" s="5"/>
      <c r="BB29" s="5"/>
      <c r="BC29" s="5">
        <f t="shared" si="9"/>
        <v>0</v>
      </c>
      <c r="BD29" s="5"/>
      <c r="BE29" s="5"/>
      <c r="BF29" s="5">
        <f t="shared" si="10"/>
        <v>0</v>
      </c>
      <c r="BG29" s="5"/>
    </row>
    <row r="30" spans="2:59" s="2" customFormat="1" ht="13.05" customHeight="1" x14ac:dyDescent="0.3">
      <c r="B30" s="1" t="s">
        <v>34</v>
      </c>
      <c r="C30" s="1" t="s">
        <v>35</v>
      </c>
      <c r="D30" s="1" t="s">
        <v>35</v>
      </c>
      <c r="E30" s="3" t="s">
        <v>36</v>
      </c>
      <c r="F30" s="4" t="s">
        <v>37</v>
      </c>
      <c r="G30" s="3" t="s">
        <v>36</v>
      </c>
      <c r="H30" s="4" t="s">
        <v>38</v>
      </c>
      <c r="I30" s="4"/>
      <c r="J30" s="15">
        <v>21101</v>
      </c>
      <c r="K30" s="16" t="s">
        <v>39</v>
      </c>
      <c r="L30" s="16" t="s">
        <v>253</v>
      </c>
      <c r="M30" s="16" t="s">
        <v>258</v>
      </c>
      <c r="N30" s="18" t="s">
        <v>185</v>
      </c>
      <c r="O30" s="5" t="s">
        <v>42</v>
      </c>
      <c r="P30" s="19" t="s">
        <v>43</v>
      </c>
      <c r="Q30" s="19"/>
      <c r="R30" s="5">
        <v>5</v>
      </c>
      <c r="S30" s="5">
        <v>64.62</v>
      </c>
      <c r="T30" s="5">
        <v>74.959999999999994</v>
      </c>
      <c r="U30" s="5" t="s">
        <v>44</v>
      </c>
      <c r="V30" s="20">
        <f>ROUND((Y30+AB30+AE30+AH30+AK30+AN30+AQ30+AT30+AW30+AZ30+BC30+BF30),0)</f>
        <v>375</v>
      </c>
      <c r="W30" s="21">
        <f>X30+AA30+AD30+AG30+AJ30+AM30+AP30+AS30+AV30+AY30+BB30+BE30</f>
        <v>5</v>
      </c>
      <c r="X30" s="5">
        <v>0</v>
      </c>
      <c r="Y30" s="5">
        <v>0</v>
      </c>
      <c r="Z30" s="5"/>
      <c r="AA30" s="5">
        <v>1</v>
      </c>
      <c r="AB30" s="5">
        <f t="shared" si="0"/>
        <v>74.959999999999994</v>
      </c>
      <c r="AC30" s="5"/>
      <c r="AD30" s="5"/>
      <c r="AE30" s="5">
        <f t="shared" si="1"/>
        <v>0</v>
      </c>
      <c r="AF30" s="5"/>
      <c r="AG30" s="5">
        <v>1</v>
      </c>
      <c r="AH30" s="5">
        <f t="shared" si="2"/>
        <v>74.959999999999994</v>
      </c>
      <c r="AI30" s="5"/>
      <c r="AJ30" s="5"/>
      <c r="AK30" s="5">
        <f t="shared" si="11"/>
        <v>0</v>
      </c>
      <c r="AL30" s="5"/>
      <c r="AM30" s="5">
        <v>1</v>
      </c>
      <c r="AN30" s="5">
        <f t="shared" si="4"/>
        <v>74.959999999999994</v>
      </c>
      <c r="AO30" s="5"/>
      <c r="AP30" s="5"/>
      <c r="AQ30" s="5">
        <f t="shared" si="5"/>
        <v>0</v>
      </c>
      <c r="AR30" s="5"/>
      <c r="AS30" s="5">
        <v>1</v>
      </c>
      <c r="AT30" s="5">
        <f t="shared" si="6"/>
        <v>74.959999999999994</v>
      </c>
      <c r="AU30" s="5"/>
      <c r="AV30" s="5"/>
      <c r="AW30" s="5">
        <f t="shared" si="7"/>
        <v>0</v>
      </c>
      <c r="AX30" s="5"/>
      <c r="AY30" s="5">
        <v>1</v>
      </c>
      <c r="AZ30" s="5">
        <f t="shared" si="8"/>
        <v>74.959999999999994</v>
      </c>
      <c r="BA30" s="5"/>
      <c r="BB30" s="5"/>
      <c r="BC30" s="5">
        <f t="shared" si="9"/>
        <v>0</v>
      </c>
      <c r="BD30" s="5"/>
      <c r="BE30" s="5"/>
      <c r="BF30" s="5">
        <f t="shared" si="10"/>
        <v>0</v>
      </c>
      <c r="BG30" s="5"/>
    </row>
    <row r="31" spans="2:59" s="2" customFormat="1" ht="13.05" customHeight="1" x14ac:dyDescent="0.3">
      <c r="B31" s="1" t="s">
        <v>34</v>
      </c>
      <c r="C31" s="1" t="s">
        <v>35</v>
      </c>
      <c r="D31" s="1" t="s">
        <v>35</v>
      </c>
      <c r="E31" s="3" t="s">
        <v>36</v>
      </c>
      <c r="F31" s="4" t="s">
        <v>37</v>
      </c>
      <c r="G31" s="3" t="s">
        <v>36</v>
      </c>
      <c r="H31" s="4" t="s">
        <v>165</v>
      </c>
      <c r="I31" s="4"/>
      <c r="J31" s="15">
        <v>21101</v>
      </c>
      <c r="K31" s="16" t="s">
        <v>39</v>
      </c>
      <c r="L31" s="17" t="s">
        <v>52</v>
      </c>
      <c r="M31" s="17" t="s">
        <v>53</v>
      </c>
      <c r="N31" s="18" t="s">
        <v>185</v>
      </c>
      <c r="O31" s="5" t="s">
        <v>42</v>
      </c>
      <c r="P31" s="19" t="s">
        <v>54</v>
      </c>
      <c r="Q31" s="19"/>
      <c r="R31" s="5">
        <v>46</v>
      </c>
      <c r="S31" s="5">
        <v>11.47</v>
      </c>
      <c r="T31" s="5">
        <v>13.31</v>
      </c>
      <c r="U31" s="5" t="s">
        <v>44</v>
      </c>
      <c r="V31" s="20">
        <f>ROUND((Y31+AB31+AE31+AH31+AK31+AN31+AQ31+AT31+AW31+AZ31+BC31+BF31),0)</f>
        <v>612</v>
      </c>
      <c r="W31" s="21">
        <f>X31+AA31+AD31+AG31+AJ31+AM31+AP31+AS31+AV31+AY31+BB31+BE31</f>
        <v>46</v>
      </c>
      <c r="X31" s="5">
        <v>0</v>
      </c>
      <c r="Y31" s="5">
        <v>0</v>
      </c>
      <c r="Z31" s="5"/>
      <c r="AA31" s="5">
        <v>10</v>
      </c>
      <c r="AB31" s="5">
        <f t="shared" si="0"/>
        <v>133.1</v>
      </c>
      <c r="AC31" s="5"/>
      <c r="AD31" s="5"/>
      <c r="AE31" s="5">
        <f t="shared" si="1"/>
        <v>0</v>
      </c>
      <c r="AF31" s="5"/>
      <c r="AG31" s="5">
        <v>8</v>
      </c>
      <c r="AH31" s="5">
        <f t="shared" si="2"/>
        <v>106.48</v>
      </c>
      <c r="AI31" s="5"/>
      <c r="AJ31" s="5"/>
      <c r="AK31" s="5">
        <f t="shared" si="11"/>
        <v>0</v>
      </c>
      <c r="AL31" s="5"/>
      <c r="AM31" s="5">
        <v>8</v>
      </c>
      <c r="AN31" s="5">
        <f t="shared" si="4"/>
        <v>106.48</v>
      </c>
      <c r="AO31" s="5"/>
      <c r="AP31" s="5"/>
      <c r="AQ31" s="5">
        <f t="shared" si="5"/>
        <v>0</v>
      </c>
      <c r="AR31" s="5"/>
      <c r="AS31" s="5">
        <v>8</v>
      </c>
      <c r="AT31" s="5">
        <f t="shared" si="6"/>
        <v>106.48</v>
      </c>
      <c r="AU31" s="5"/>
      <c r="AV31" s="5"/>
      <c r="AW31" s="5">
        <f t="shared" si="7"/>
        <v>0</v>
      </c>
      <c r="AX31" s="5"/>
      <c r="AY31" s="5">
        <v>12</v>
      </c>
      <c r="AZ31" s="5">
        <f t="shared" si="8"/>
        <v>159.72</v>
      </c>
      <c r="BA31" s="5"/>
      <c r="BB31" s="5"/>
      <c r="BC31" s="5">
        <f t="shared" si="9"/>
        <v>0</v>
      </c>
      <c r="BD31" s="5"/>
      <c r="BE31" s="5"/>
      <c r="BF31" s="5">
        <f t="shared" si="10"/>
        <v>0</v>
      </c>
      <c r="BG31" s="5"/>
    </row>
    <row r="32" spans="2:59" s="2" customFormat="1" ht="13.05" customHeight="1" x14ac:dyDescent="0.3">
      <c r="B32" s="1" t="s">
        <v>34</v>
      </c>
      <c r="C32" s="1" t="s">
        <v>35</v>
      </c>
      <c r="D32" s="1" t="s">
        <v>35</v>
      </c>
      <c r="E32" s="3" t="s">
        <v>36</v>
      </c>
      <c r="F32" s="4" t="s">
        <v>37</v>
      </c>
      <c r="G32" s="3" t="s">
        <v>36</v>
      </c>
      <c r="H32" s="4" t="s">
        <v>165</v>
      </c>
      <c r="I32" s="4"/>
      <c r="J32" s="15">
        <v>21101</v>
      </c>
      <c r="K32" s="16" t="s">
        <v>39</v>
      </c>
      <c r="L32" s="18" t="s">
        <v>264</v>
      </c>
      <c r="M32" s="18" t="s">
        <v>265</v>
      </c>
      <c r="N32" s="18" t="s">
        <v>185</v>
      </c>
      <c r="O32" s="5" t="s">
        <v>42</v>
      </c>
      <c r="P32" s="19" t="s">
        <v>54</v>
      </c>
      <c r="Q32" s="19"/>
      <c r="R32" s="5">
        <v>30</v>
      </c>
      <c r="S32" s="5">
        <v>14.27</v>
      </c>
      <c r="T32" s="5">
        <v>16.55</v>
      </c>
      <c r="U32" s="5" t="s">
        <v>44</v>
      </c>
      <c r="V32" s="20">
        <f>ROUND((Y32+AB32+AE32+AH32+AK32+AN32+AQ32+AT32+AW32+AZ32+BC32+BF32),0)</f>
        <v>497</v>
      </c>
      <c r="W32" s="21">
        <f>X32+AA32+AD32+AG32+AJ32+AM32+AP32+AS32+AV32+AY32+BB32+BE32</f>
        <v>30</v>
      </c>
      <c r="X32" s="5">
        <v>0</v>
      </c>
      <c r="Y32" s="5">
        <v>0</v>
      </c>
      <c r="Z32" s="5"/>
      <c r="AA32" s="5">
        <v>5</v>
      </c>
      <c r="AB32" s="5">
        <f t="shared" si="0"/>
        <v>82.75</v>
      </c>
      <c r="AC32" s="5"/>
      <c r="AD32" s="5"/>
      <c r="AE32" s="5">
        <f t="shared" si="1"/>
        <v>0</v>
      </c>
      <c r="AF32" s="5"/>
      <c r="AG32" s="5">
        <v>5</v>
      </c>
      <c r="AH32" s="5">
        <f t="shared" si="2"/>
        <v>82.75</v>
      </c>
      <c r="AI32" s="5"/>
      <c r="AJ32" s="5"/>
      <c r="AK32" s="5">
        <f t="shared" si="11"/>
        <v>0</v>
      </c>
      <c r="AL32" s="5"/>
      <c r="AM32" s="5">
        <v>5</v>
      </c>
      <c r="AN32" s="5">
        <f t="shared" si="4"/>
        <v>82.75</v>
      </c>
      <c r="AO32" s="5"/>
      <c r="AP32" s="5"/>
      <c r="AQ32" s="5">
        <f t="shared" si="5"/>
        <v>0</v>
      </c>
      <c r="AR32" s="5"/>
      <c r="AS32" s="5">
        <v>5</v>
      </c>
      <c r="AT32" s="5">
        <f t="shared" si="6"/>
        <v>82.75</v>
      </c>
      <c r="AU32" s="5"/>
      <c r="AV32" s="5"/>
      <c r="AW32" s="5">
        <f t="shared" si="7"/>
        <v>0</v>
      </c>
      <c r="AX32" s="5"/>
      <c r="AY32" s="5">
        <v>10</v>
      </c>
      <c r="AZ32" s="5">
        <f t="shared" si="8"/>
        <v>165.5</v>
      </c>
      <c r="BA32" s="5"/>
      <c r="BB32" s="5"/>
      <c r="BC32" s="5">
        <f t="shared" si="9"/>
        <v>0</v>
      </c>
      <c r="BD32" s="5"/>
      <c r="BE32" s="5"/>
      <c r="BF32" s="5">
        <f t="shared" si="10"/>
        <v>0</v>
      </c>
      <c r="BG32" s="5"/>
    </row>
    <row r="33" spans="2:59" s="2" customFormat="1" ht="13.05" customHeight="1" x14ac:dyDescent="0.3">
      <c r="B33" s="1" t="s">
        <v>34</v>
      </c>
      <c r="C33" s="1" t="s">
        <v>35</v>
      </c>
      <c r="D33" s="1" t="s">
        <v>35</v>
      </c>
      <c r="E33" s="3" t="s">
        <v>36</v>
      </c>
      <c r="F33" s="4" t="s">
        <v>37</v>
      </c>
      <c r="G33" s="3" t="s">
        <v>36</v>
      </c>
      <c r="H33" s="4" t="s">
        <v>38</v>
      </c>
      <c r="I33" s="4"/>
      <c r="J33" s="15">
        <v>21101</v>
      </c>
      <c r="K33" s="16" t="s">
        <v>39</v>
      </c>
      <c r="L33" s="16" t="s">
        <v>250</v>
      </c>
      <c r="M33" s="16" t="s">
        <v>55</v>
      </c>
      <c r="N33" s="18" t="s">
        <v>185</v>
      </c>
      <c r="O33" s="5" t="s">
        <v>42</v>
      </c>
      <c r="P33" s="19" t="s">
        <v>54</v>
      </c>
      <c r="Q33" s="19"/>
      <c r="R33" s="5">
        <v>7</v>
      </c>
      <c r="S33" s="5">
        <v>28.44</v>
      </c>
      <c r="T33" s="5">
        <v>32.99</v>
      </c>
      <c r="U33" s="5" t="s">
        <v>44</v>
      </c>
      <c r="V33" s="20">
        <f>ROUND((Y33+AB33+AE33+AH33+AK33+AN33+AQ33+AT33+AW33+AZ33+BC33+BF33),0)</f>
        <v>231</v>
      </c>
      <c r="W33" s="21">
        <f>X33+AA33+AD33+AG33+AJ33+AM33+AP33+AS33+AV33+AY33+BB33+BE33</f>
        <v>7</v>
      </c>
      <c r="X33" s="5">
        <v>0</v>
      </c>
      <c r="Y33" s="5">
        <v>0</v>
      </c>
      <c r="Z33" s="5"/>
      <c r="AA33" s="5">
        <v>2</v>
      </c>
      <c r="AB33" s="5">
        <f t="shared" si="0"/>
        <v>65.98</v>
      </c>
      <c r="AC33" s="5"/>
      <c r="AD33" s="5"/>
      <c r="AE33" s="5">
        <f t="shared" si="1"/>
        <v>0</v>
      </c>
      <c r="AF33" s="5"/>
      <c r="AG33" s="5">
        <v>1</v>
      </c>
      <c r="AH33" s="5">
        <f t="shared" si="2"/>
        <v>32.99</v>
      </c>
      <c r="AI33" s="5"/>
      <c r="AJ33" s="5"/>
      <c r="AK33" s="5">
        <f t="shared" si="11"/>
        <v>0</v>
      </c>
      <c r="AL33" s="5"/>
      <c r="AM33" s="5">
        <v>1</v>
      </c>
      <c r="AN33" s="5">
        <f t="shared" si="4"/>
        <v>32.99</v>
      </c>
      <c r="AO33" s="5"/>
      <c r="AP33" s="5"/>
      <c r="AQ33" s="5">
        <f t="shared" si="5"/>
        <v>0</v>
      </c>
      <c r="AR33" s="5"/>
      <c r="AS33" s="5">
        <v>1</v>
      </c>
      <c r="AT33" s="5">
        <f t="shared" si="6"/>
        <v>32.99</v>
      </c>
      <c r="AU33" s="5"/>
      <c r="AV33" s="5"/>
      <c r="AW33" s="5">
        <f t="shared" si="7"/>
        <v>0</v>
      </c>
      <c r="AX33" s="5"/>
      <c r="AY33" s="5">
        <v>2</v>
      </c>
      <c r="AZ33" s="5">
        <f t="shared" si="8"/>
        <v>65.98</v>
      </c>
      <c r="BA33" s="5"/>
      <c r="BB33" s="5"/>
      <c r="BC33" s="5">
        <f t="shared" si="9"/>
        <v>0</v>
      </c>
      <c r="BD33" s="5"/>
      <c r="BE33" s="5"/>
      <c r="BF33" s="5">
        <f t="shared" si="10"/>
        <v>0</v>
      </c>
      <c r="BG33" s="5"/>
    </row>
    <row r="34" spans="2:59" s="2" customFormat="1" ht="13.05" customHeight="1" x14ac:dyDescent="0.3">
      <c r="B34" s="1" t="s">
        <v>34</v>
      </c>
      <c r="C34" s="1" t="s">
        <v>35</v>
      </c>
      <c r="D34" s="1" t="s">
        <v>35</v>
      </c>
      <c r="E34" s="3" t="s">
        <v>36</v>
      </c>
      <c r="F34" s="4" t="s">
        <v>37</v>
      </c>
      <c r="G34" s="3" t="s">
        <v>36</v>
      </c>
      <c r="H34" s="4" t="s">
        <v>38</v>
      </c>
      <c r="I34" s="4"/>
      <c r="J34" s="15">
        <v>21101</v>
      </c>
      <c r="K34" s="16" t="s">
        <v>39</v>
      </c>
      <c r="L34" s="17" t="s">
        <v>278</v>
      </c>
      <c r="M34" s="17" t="s">
        <v>279</v>
      </c>
      <c r="N34" s="18" t="s">
        <v>185</v>
      </c>
      <c r="O34" s="5" t="s">
        <v>42</v>
      </c>
      <c r="P34" s="19" t="s">
        <v>43</v>
      </c>
      <c r="Q34" s="19"/>
      <c r="R34" s="5">
        <v>9</v>
      </c>
      <c r="S34" s="5">
        <v>18.829999999999998</v>
      </c>
      <c r="T34" s="5">
        <v>21.84</v>
      </c>
      <c r="U34" s="5" t="s">
        <v>44</v>
      </c>
      <c r="V34" s="20">
        <f>ROUND((Y34+AB34+AE34+AH34+AK34+AN34+AQ34+AT34+AW34+AZ34+BC34+BF34),0)</f>
        <v>175</v>
      </c>
      <c r="W34" s="21">
        <f>X34+AA34+AD34+AG34+AJ34+AM34+AP34+AS34+AV34+AY34+BB34+BE34</f>
        <v>8</v>
      </c>
      <c r="X34" s="5">
        <v>0</v>
      </c>
      <c r="Y34" s="5">
        <f>X34*$T34</f>
        <v>0</v>
      </c>
      <c r="Z34" s="5"/>
      <c r="AA34" s="5"/>
      <c r="AB34" s="5">
        <f t="shared" si="0"/>
        <v>0</v>
      </c>
      <c r="AC34" s="5"/>
      <c r="AD34" s="5"/>
      <c r="AE34" s="5">
        <f t="shared" si="1"/>
        <v>0</v>
      </c>
      <c r="AF34" s="5"/>
      <c r="AG34" s="5">
        <v>3</v>
      </c>
      <c r="AH34" s="5">
        <f t="shared" si="2"/>
        <v>65.52</v>
      </c>
      <c r="AI34" s="5"/>
      <c r="AJ34" s="5"/>
      <c r="AK34" s="5">
        <f t="shared" si="11"/>
        <v>0</v>
      </c>
      <c r="AL34" s="5"/>
      <c r="AM34" s="5">
        <v>3</v>
      </c>
      <c r="AN34" s="5">
        <f t="shared" si="4"/>
        <v>65.52</v>
      </c>
      <c r="AO34" s="5"/>
      <c r="AP34" s="5"/>
      <c r="AQ34" s="5">
        <f t="shared" si="5"/>
        <v>0</v>
      </c>
      <c r="AR34" s="5"/>
      <c r="AS34" s="5"/>
      <c r="AT34" s="5">
        <f t="shared" si="6"/>
        <v>0</v>
      </c>
      <c r="AU34" s="5"/>
      <c r="AV34" s="5"/>
      <c r="AW34" s="5">
        <f t="shared" si="7"/>
        <v>0</v>
      </c>
      <c r="AX34" s="5"/>
      <c r="AY34" s="5">
        <v>2</v>
      </c>
      <c r="AZ34" s="5">
        <f t="shared" si="8"/>
        <v>43.68</v>
      </c>
      <c r="BA34" s="5"/>
      <c r="BB34" s="5"/>
      <c r="BC34" s="5">
        <f t="shared" si="9"/>
        <v>0</v>
      </c>
      <c r="BD34" s="5"/>
      <c r="BE34" s="5"/>
      <c r="BF34" s="5">
        <f t="shared" si="10"/>
        <v>0</v>
      </c>
      <c r="BG34" s="5"/>
    </row>
    <row r="35" spans="2:59" s="2" customFormat="1" ht="13.05" customHeight="1" x14ac:dyDescent="0.3">
      <c r="B35" s="1" t="s">
        <v>34</v>
      </c>
      <c r="C35" s="1" t="s">
        <v>35</v>
      </c>
      <c r="D35" s="1" t="s">
        <v>35</v>
      </c>
      <c r="E35" s="3" t="s">
        <v>36</v>
      </c>
      <c r="F35" s="4" t="s">
        <v>37</v>
      </c>
      <c r="G35" s="3" t="s">
        <v>36</v>
      </c>
      <c r="H35" s="4" t="s">
        <v>38</v>
      </c>
      <c r="I35" s="4"/>
      <c r="J35" s="15">
        <v>21101</v>
      </c>
      <c r="K35" s="16" t="s">
        <v>39</v>
      </c>
      <c r="L35" s="17" t="s">
        <v>280</v>
      </c>
      <c r="M35" s="23" t="s">
        <v>281</v>
      </c>
      <c r="N35" s="18" t="s">
        <v>185</v>
      </c>
      <c r="O35" s="5" t="s">
        <v>42</v>
      </c>
      <c r="P35" s="19" t="s">
        <v>43</v>
      </c>
      <c r="Q35" s="19"/>
      <c r="R35" s="5">
        <v>31</v>
      </c>
      <c r="S35" s="5">
        <v>30.84</v>
      </c>
      <c r="T35" s="5">
        <v>35.770000000000003</v>
      </c>
      <c r="U35" s="5" t="s">
        <v>44</v>
      </c>
      <c r="V35" s="20">
        <f>ROUND((Y35+AB35+AE35+AH35+AK35+AN35+AQ35+AT35+AW35+AZ35+BC35+BF35),0)</f>
        <v>930</v>
      </c>
      <c r="W35" s="21">
        <f>X35+AA35+AD35+AG35+AJ35+AM35+AP35+AS35+AV35+AY35+BB35+BE35</f>
        <v>26</v>
      </c>
      <c r="X35" s="5">
        <v>0</v>
      </c>
      <c r="Y35" s="5">
        <f>X35*$T35</f>
        <v>0</v>
      </c>
      <c r="Z35" s="5"/>
      <c r="AA35" s="5">
        <v>10</v>
      </c>
      <c r="AB35" s="5">
        <f t="shared" si="0"/>
        <v>357.70000000000005</v>
      </c>
      <c r="AC35" s="5"/>
      <c r="AD35" s="5"/>
      <c r="AE35" s="5">
        <f t="shared" si="1"/>
        <v>0</v>
      </c>
      <c r="AF35" s="5"/>
      <c r="AG35" s="5">
        <v>3</v>
      </c>
      <c r="AH35" s="5">
        <f t="shared" si="2"/>
        <v>107.31</v>
      </c>
      <c r="AI35" s="5"/>
      <c r="AJ35" s="5"/>
      <c r="AK35" s="5">
        <f t="shared" si="11"/>
        <v>0</v>
      </c>
      <c r="AL35" s="5"/>
      <c r="AM35" s="5">
        <v>3</v>
      </c>
      <c r="AN35" s="5">
        <f t="shared" si="4"/>
        <v>107.31</v>
      </c>
      <c r="AO35" s="5"/>
      <c r="AP35" s="5"/>
      <c r="AQ35" s="5">
        <f t="shared" si="5"/>
        <v>0</v>
      </c>
      <c r="AR35" s="5"/>
      <c r="AS35" s="5">
        <v>5</v>
      </c>
      <c r="AT35" s="5">
        <f t="shared" si="6"/>
        <v>178.85000000000002</v>
      </c>
      <c r="AU35" s="5"/>
      <c r="AV35" s="5"/>
      <c r="AW35" s="5">
        <f t="shared" si="7"/>
        <v>0</v>
      </c>
      <c r="AX35" s="5"/>
      <c r="AY35" s="5">
        <v>5</v>
      </c>
      <c r="AZ35" s="5">
        <f t="shared" si="8"/>
        <v>178.85000000000002</v>
      </c>
      <c r="BA35" s="5"/>
      <c r="BB35" s="5"/>
      <c r="BC35" s="5">
        <f t="shared" si="9"/>
        <v>0</v>
      </c>
      <c r="BD35" s="5"/>
      <c r="BE35" s="5"/>
      <c r="BF35" s="5">
        <f t="shared" si="10"/>
        <v>0</v>
      </c>
      <c r="BG35" s="5"/>
    </row>
    <row r="36" spans="2:59" ht="13.05" customHeight="1" x14ac:dyDescent="0.3">
      <c r="B36" s="24" t="s">
        <v>34</v>
      </c>
      <c r="C36" s="24" t="s">
        <v>35</v>
      </c>
      <c r="D36" s="24" t="s">
        <v>35</v>
      </c>
      <c r="E36" s="24" t="s">
        <v>36</v>
      </c>
      <c r="F36" s="24" t="s">
        <v>37</v>
      </c>
      <c r="G36" s="24" t="s">
        <v>36</v>
      </c>
      <c r="H36" s="24" t="s">
        <v>38</v>
      </c>
      <c r="I36" s="24"/>
      <c r="J36" s="15">
        <v>21101</v>
      </c>
      <c r="K36" s="16" t="s">
        <v>39</v>
      </c>
      <c r="L36" s="18" t="s">
        <v>426</v>
      </c>
      <c r="M36" s="18" t="s">
        <v>427</v>
      </c>
      <c r="N36" s="18" t="s">
        <v>185</v>
      </c>
      <c r="O36" s="5" t="s">
        <v>42</v>
      </c>
      <c r="P36" s="19" t="s">
        <v>70</v>
      </c>
      <c r="Q36" s="19"/>
      <c r="R36" s="5">
        <v>30</v>
      </c>
      <c r="S36" s="5">
        <v>13.65</v>
      </c>
      <c r="T36" s="5">
        <v>15.83</v>
      </c>
      <c r="U36" s="5" t="s">
        <v>44</v>
      </c>
      <c r="V36" s="20">
        <f>ROUND((Y36+AB36+AE36+AH36+AK36+AN36+AQ36+AT36+AW36+AZ36+BC36+BF36),0)</f>
        <v>475</v>
      </c>
      <c r="W36" s="21">
        <f>X36+AA36+AD36+AG36+AJ36+AM36+AP36+AS36+AV36+AY36+BB36+BE36</f>
        <v>30</v>
      </c>
      <c r="X36" s="5">
        <v>0</v>
      </c>
      <c r="Y36" s="5">
        <v>0</v>
      </c>
      <c r="Z36" s="5"/>
      <c r="AA36" s="5">
        <v>5</v>
      </c>
      <c r="AB36" s="5">
        <f t="shared" si="0"/>
        <v>79.150000000000006</v>
      </c>
      <c r="AC36" s="5"/>
      <c r="AD36" s="5"/>
      <c r="AE36" s="5">
        <f t="shared" si="1"/>
        <v>0</v>
      </c>
      <c r="AF36" s="5"/>
      <c r="AG36" s="5">
        <v>5</v>
      </c>
      <c r="AH36" s="5">
        <f t="shared" si="2"/>
        <v>79.150000000000006</v>
      </c>
      <c r="AI36" s="5"/>
      <c r="AJ36" s="5"/>
      <c r="AK36" s="5">
        <f t="shared" si="11"/>
        <v>0</v>
      </c>
      <c r="AL36" s="5"/>
      <c r="AM36" s="5">
        <v>5</v>
      </c>
      <c r="AN36" s="5">
        <f t="shared" si="4"/>
        <v>79.150000000000006</v>
      </c>
      <c r="AO36" s="5"/>
      <c r="AP36" s="5"/>
      <c r="AQ36" s="5">
        <f t="shared" si="5"/>
        <v>0</v>
      </c>
      <c r="AR36" s="5"/>
      <c r="AS36" s="5">
        <v>10</v>
      </c>
      <c r="AT36" s="5">
        <f t="shared" si="6"/>
        <v>158.30000000000001</v>
      </c>
      <c r="AU36" s="5"/>
      <c r="AV36" s="5"/>
      <c r="AW36" s="5">
        <f t="shared" si="7"/>
        <v>0</v>
      </c>
      <c r="AX36" s="5"/>
      <c r="AY36" s="5">
        <v>5</v>
      </c>
      <c r="AZ36" s="5">
        <f t="shared" si="8"/>
        <v>79.150000000000006</v>
      </c>
      <c r="BA36" s="5"/>
      <c r="BB36" s="5"/>
      <c r="BC36" s="5">
        <f t="shared" si="9"/>
        <v>0</v>
      </c>
      <c r="BD36" s="5"/>
      <c r="BE36" s="5"/>
      <c r="BF36" s="5">
        <f t="shared" si="10"/>
        <v>0</v>
      </c>
      <c r="BG36" s="5"/>
    </row>
    <row r="37" spans="2:59" ht="13.05" customHeight="1" x14ac:dyDescent="0.3">
      <c r="B37" s="24" t="s">
        <v>34</v>
      </c>
      <c r="C37" s="24" t="s">
        <v>35</v>
      </c>
      <c r="D37" s="24" t="s">
        <v>35</v>
      </c>
      <c r="E37" s="24" t="s">
        <v>36</v>
      </c>
      <c r="F37" s="24" t="s">
        <v>37</v>
      </c>
      <c r="G37" s="24" t="s">
        <v>36</v>
      </c>
      <c r="H37" s="24" t="s">
        <v>38</v>
      </c>
      <c r="I37" s="24"/>
      <c r="J37" s="15">
        <v>21101</v>
      </c>
      <c r="K37" s="16" t="s">
        <v>39</v>
      </c>
      <c r="L37" s="17" t="s">
        <v>56</v>
      </c>
      <c r="M37" s="17" t="s">
        <v>57</v>
      </c>
      <c r="N37" s="18" t="s">
        <v>185</v>
      </c>
      <c r="O37" s="5" t="s">
        <v>42</v>
      </c>
      <c r="P37" s="19" t="s">
        <v>43</v>
      </c>
      <c r="Q37" s="19"/>
      <c r="R37" s="5">
        <v>32</v>
      </c>
      <c r="S37" s="5">
        <v>31.9</v>
      </c>
      <c r="T37" s="5">
        <v>37</v>
      </c>
      <c r="U37" s="5" t="s">
        <v>44</v>
      </c>
      <c r="V37" s="20">
        <f>ROUND((Y37+AB37+AE37+AH37+AK37+AN37+AQ37+AT37+AW37+AZ37+BC37+BF37),0)</f>
        <v>592</v>
      </c>
      <c r="W37" s="21">
        <f>X37+AA37+AD37+AG37+AJ37+AM37+AP37+AS37+AV37+AY37+BB37+BE37</f>
        <v>16</v>
      </c>
      <c r="X37" s="5">
        <v>0</v>
      </c>
      <c r="Y37" s="5">
        <f>X37*$T37</f>
        <v>0</v>
      </c>
      <c r="Z37" s="5"/>
      <c r="AA37" s="5">
        <v>4</v>
      </c>
      <c r="AB37" s="5">
        <f t="shared" si="0"/>
        <v>148</v>
      </c>
      <c r="AC37" s="5"/>
      <c r="AD37" s="5"/>
      <c r="AE37" s="5">
        <f t="shared" ref="AE37:AE68" si="12">AD37*$T37</f>
        <v>0</v>
      </c>
      <c r="AF37" s="5"/>
      <c r="AG37" s="5">
        <v>3</v>
      </c>
      <c r="AH37" s="5">
        <f t="shared" ref="AH37:AH68" si="13">AG37*$T37</f>
        <v>111</v>
      </c>
      <c r="AI37" s="5"/>
      <c r="AJ37" s="5"/>
      <c r="AK37" s="5">
        <f t="shared" si="11"/>
        <v>0</v>
      </c>
      <c r="AL37" s="5"/>
      <c r="AM37" s="5">
        <v>3</v>
      </c>
      <c r="AN37" s="5">
        <f t="shared" ref="AN37:AN68" si="14">AM37*$T37</f>
        <v>111</v>
      </c>
      <c r="AO37" s="5"/>
      <c r="AP37" s="5"/>
      <c r="AQ37" s="5">
        <f t="shared" ref="AQ37:AQ68" si="15">AP37*$T37</f>
        <v>0</v>
      </c>
      <c r="AR37" s="5"/>
      <c r="AS37" s="5">
        <v>3</v>
      </c>
      <c r="AT37" s="5">
        <f t="shared" ref="AT37:AT68" si="16">AS37*$T37</f>
        <v>111</v>
      </c>
      <c r="AU37" s="5"/>
      <c r="AV37" s="5"/>
      <c r="AW37" s="5">
        <f t="shared" ref="AW37:AW68" si="17">AV37*$T37</f>
        <v>0</v>
      </c>
      <c r="AX37" s="5"/>
      <c r="AY37" s="5">
        <v>3</v>
      </c>
      <c r="AZ37" s="5">
        <f t="shared" ref="AZ37:AZ68" si="18">AY37*$T37</f>
        <v>111</v>
      </c>
      <c r="BA37" s="5"/>
      <c r="BB37" s="5"/>
      <c r="BC37" s="5">
        <f t="shared" ref="BC37:BC68" si="19">BB37*$T37</f>
        <v>0</v>
      </c>
      <c r="BD37" s="5"/>
      <c r="BE37" s="5"/>
      <c r="BF37" s="5">
        <f t="shared" ref="BF37:BF68" si="20">BE37*$T37</f>
        <v>0</v>
      </c>
      <c r="BG37" s="5"/>
    </row>
    <row r="38" spans="2:59" ht="13.05" customHeight="1" x14ac:dyDescent="0.3">
      <c r="B38" s="24" t="s">
        <v>34</v>
      </c>
      <c r="C38" s="24" t="s">
        <v>35</v>
      </c>
      <c r="D38" s="24" t="s">
        <v>35</v>
      </c>
      <c r="E38" s="24" t="s">
        <v>36</v>
      </c>
      <c r="F38" s="24" t="s">
        <v>37</v>
      </c>
      <c r="G38" s="24" t="s">
        <v>36</v>
      </c>
      <c r="H38" s="24" t="s">
        <v>38</v>
      </c>
      <c r="I38" s="24"/>
      <c r="J38" s="15">
        <v>21101</v>
      </c>
      <c r="K38" s="16" t="s">
        <v>39</v>
      </c>
      <c r="L38" s="18" t="s">
        <v>418</v>
      </c>
      <c r="M38" s="18" t="s">
        <v>419</v>
      </c>
      <c r="N38" s="18" t="s">
        <v>185</v>
      </c>
      <c r="O38" s="5" t="s">
        <v>42</v>
      </c>
      <c r="P38" s="19" t="s">
        <v>261</v>
      </c>
      <c r="Q38" s="19"/>
      <c r="R38" s="5">
        <v>20</v>
      </c>
      <c r="S38" s="5">
        <v>3.23</v>
      </c>
      <c r="T38" s="5">
        <v>3.75</v>
      </c>
      <c r="U38" s="5" t="s">
        <v>44</v>
      </c>
      <c r="V38" s="20">
        <f>ROUND((Y38+AB38+AE38+AH38+AK38+AN38+AQ38+AT38+AW38+AZ38+BC38+BF38),0)</f>
        <v>75</v>
      </c>
      <c r="W38" s="21">
        <f>X38+AA38+AD38+AG38+AJ38+AM38+AP38+AS38+AV38+AY38+BB38+BE38</f>
        <v>20</v>
      </c>
      <c r="X38" s="5">
        <v>0</v>
      </c>
      <c r="Y38" s="5">
        <v>0</v>
      </c>
      <c r="Z38" s="5"/>
      <c r="AA38" s="5">
        <v>5</v>
      </c>
      <c r="AB38" s="5">
        <f t="shared" si="0"/>
        <v>18.75</v>
      </c>
      <c r="AC38" s="5"/>
      <c r="AD38" s="5"/>
      <c r="AE38" s="5">
        <f t="shared" si="12"/>
        <v>0</v>
      </c>
      <c r="AF38" s="5"/>
      <c r="AG38" s="5"/>
      <c r="AH38" s="5">
        <f t="shared" si="13"/>
        <v>0</v>
      </c>
      <c r="AI38" s="5"/>
      <c r="AJ38" s="5"/>
      <c r="AK38" s="5">
        <f t="shared" si="11"/>
        <v>0</v>
      </c>
      <c r="AL38" s="5"/>
      <c r="AM38" s="5">
        <v>5</v>
      </c>
      <c r="AN38" s="5">
        <f t="shared" si="14"/>
        <v>18.75</v>
      </c>
      <c r="AO38" s="5"/>
      <c r="AP38" s="5"/>
      <c r="AQ38" s="5">
        <f t="shared" si="15"/>
        <v>0</v>
      </c>
      <c r="AR38" s="5"/>
      <c r="AS38" s="5">
        <v>5</v>
      </c>
      <c r="AT38" s="5">
        <f t="shared" si="16"/>
        <v>18.75</v>
      </c>
      <c r="AU38" s="5"/>
      <c r="AV38" s="5"/>
      <c r="AW38" s="5">
        <f t="shared" si="17"/>
        <v>0</v>
      </c>
      <c r="AX38" s="5"/>
      <c r="AY38" s="5">
        <v>5</v>
      </c>
      <c r="AZ38" s="5">
        <f t="shared" si="18"/>
        <v>18.75</v>
      </c>
      <c r="BA38" s="5"/>
      <c r="BB38" s="5"/>
      <c r="BC38" s="5">
        <f t="shared" si="19"/>
        <v>0</v>
      </c>
      <c r="BD38" s="5"/>
      <c r="BE38" s="5"/>
      <c r="BF38" s="5">
        <f t="shared" si="20"/>
        <v>0</v>
      </c>
      <c r="BG38" s="5"/>
    </row>
    <row r="39" spans="2:59" ht="13.05" customHeight="1" x14ac:dyDescent="0.3">
      <c r="B39" s="24" t="s">
        <v>34</v>
      </c>
      <c r="C39" s="24" t="s">
        <v>35</v>
      </c>
      <c r="D39" s="24" t="s">
        <v>35</v>
      </c>
      <c r="E39" s="24" t="s">
        <v>36</v>
      </c>
      <c r="F39" s="24" t="s">
        <v>37</v>
      </c>
      <c r="G39" s="24" t="s">
        <v>36</v>
      </c>
      <c r="H39" s="24" t="s">
        <v>38</v>
      </c>
      <c r="I39" s="24"/>
      <c r="J39" s="15">
        <v>21101</v>
      </c>
      <c r="K39" s="16" t="s">
        <v>39</v>
      </c>
      <c r="L39" s="17" t="s">
        <v>259</v>
      </c>
      <c r="M39" s="17" t="s">
        <v>260</v>
      </c>
      <c r="N39" s="18" t="s">
        <v>185</v>
      </c>
      <c r="O39" s="5" t="s">
        <v>42</v>
      </c>
      <c r="P39" s="19" t="s">
        <v>43</v>
      </c>
      <c r="Q39" s="19"/>
      <c r="R39" s="5">
        <v>3</v>
      </c>
      <c r="S39" s="5">
        <v>119.43</v>
      </c>
      <c r="T39" s="5">
        <v>138.54</v>
      </c>
      <c r="U39" s="5" t="s">
        <v>44</v>
      </c>
      <c r="V39" s="20">
        <f>ROUND((Y39+AB39+AE39+AH39+AK39+AN39+AQ39+AT39+AW39+AZ39+BC39+BF39),0)</f>
        <v>416</v>
      </c>
      <c r="W39" s="21">
        <f>X39+AA39+AD39+AG39+AJ39+AM39+AP39+AS39+AV39+AY39+BB39+BE39</f>
        <v>3</v>
      </c>
      <c r="X39" s="5">
        <v>0</v>
      </c>
      <c r="Y39" s="5">
        <v>0</v>
      </c>
      <c r="Z39" s="5"/>
      <c r="AA39" s="5"/>
      <c r="AB39" s="5">
        <f t="shared" si="0"/>
        <v>0</v>
      </c>
      <c r="AC39" s="5"/>
      <c r="AD39" s="5"/>
      <c r="AE39" s="5">
        <f t="shared" si="12"/>
        <v>0</v>
      </c>
      <c r="AF39" s="5"/>
      <c r="AG39" s="5">
        <v>1</v>
      </c>
      <c r="AH39" s="5">
        <f t="shared" si="13"/>
        <v>138.54</v>
      </c>
      <c r="AI39" s="5"/>
      <c r="AJ39" s="5"/>
      <c r="AK39" s="5">
        <f t="shared" si="11"/>
        <v>0</v>
      </c>
      <c r="AL39" s="5"/>
      <c r="AM39" s="5">
        <v>1</v>
      </c>
      <c r="AN39" s="5">
        <f t="shared" si="14"/>
        <v>138.54</v>
      </c>
      <c r="AO39" s="5"/>
      <c r="AP39" s="5"/>
      <c r="AQ39" s="5">
        <f t="shared" si="15"/>
        <v>0</v>
      </c>
      <c r="AR39" s="5"/>
      <c r="AS39" s="5">
        <v>1</v>
      </c>
      <c r="AT39" s="5">
        <f t="shared" si="16"/>
        <v>138.54</v>
      </c>
      <c r="AU39" s="5"/>
      <c r="AV39" s="5"/>
      <c r="AW39" s="5">
        <f t="shared" si="17"/>
        <v>0</v>
      </c>
      <c r="AX39" s="5"/>
      <c r="AY39" s="5"/>
      <c r="AZ39" s="5">
        <f t="shared" si="18"/>
        <v>0</v>
      </c>
      <c r="BA39" s="5"/>
      <c r="BB39" s="5"/>
      <c r="BC39" s="5">
        <f t="shared" si="19"/>
        <v>0</v>
      </c>
      <c r="BD39" s="5"/>
      <c r="BE39" s="5"/>
      <c r="BF39" s="5">
        <f t="shared" si="20"/>
        <v>0</v>
      </c>
      <c r="BG39" s="5"/>
    </row>
    <row r="40" spans="2:59" ht="13.05" customHeight="1" x14ac:dyDescent="0.3">
      <c r="B40" s="24" t="s">
        <v>34</v>
      </c>
      <c r="C40" s="24" t="s">
        <v>35</v>
      </c>
      <c r="D40" s="24" t="s">
        <v>35</v>
      </c>
      <c r="E40" s="24" t="s">
        <v>36</v>
      </c>
      <c r="F40" s="24" t="s">
        <v>37</v>
      </c>
      <c r="G40" s="24" t="s">
        <v>36</v>
      </c>
      <c r="H40" s="24" t="s">
        <v>38</v>
      </c>
      <c r="I40" s="24"/>
      <c r="J40" s="15">
        <v>21101</v>
      </c>
      <c r="K40" s="16" t="s">
        <v>39</v>
      </c>
      <c r="L40" s="17" t="s">
        <v>290</v>
      </c>
      <c r="M40" s="17" t="s">
        <v>291</v>
      </c>
      <c r="N40" s="18" t="s">
        <v>185</v>
      </c>
      <c r="O40" s="5" t="s">
        <v>42</v>
      </c>
      <c r="P40" s="19" t="s">
        <v>43</v>
      </c>
      <c r="Q40" s="19"/>
      <c r="R40" s="5">
        <v>7</v>
      </c>
      <c r="S40" s="5">
        <v>189.92</v>
      </c>
      <c r="T40" s="5">
        <v>220.31</v>
      </c>
      <c r="U40" s="5" t="s">
        <v>44</v>
      </c>
      <c r="V40" s="20">
        <f>ROUND((Y40+AB40+AE40+AH40+AK40+AN40+AQ40+AT40+AW40+AZ40+BC40+BF40),0)</f>
        <v>1104</v>
      </c>
      <c r="W40" s="21">
        <f>X40+AA40+AD40+AG40+AJ40+AM40+AP40+AS40+AV40+AY40+BB40+BE40</f>
        <v>5</v>
      </c>
      <c r="X40" s="5">
        <v>0</v>
      </c>
      <c r="Y40" s="5">
        <f t="shared" ref="Y40:Y53" si="21">X40*$T40</f>
        <v>0</v>
      </c>
      <c r="Z40" s="5"/>
      <c r="AA40" s="5"/>
      <c r="AB40" s="5">
        <v>2</v>
      </c>
      <c r="AC40" s="5"/>
      <c r="AD40" s="5"/>
      <c r="AE40" s="5">
        <f t="shared" si="12"/>
        <v>0</v>
      </c>
      <c r="AF40" s="5"/>
      <c r="AG40" s="5">
        <v>1</v>
      </c>
      <c r="AH40" s="5">
        <f t="shared" si="13"/>
        <v>220.31</v>
      </c>
      <c r="AI40" s="5"/>
      <c r="AJ40" s="5"/>
      <c r="AK40" s="5">
        <f t="shared" si="11"/>
        <v>0</v>
      </c>
      <c r="AL40" s="5"/>
      <c r="AM40" s="5">
        <v>1</v>
      </c>
      <c r="AN40" s="5">
        <f t="shared" si="14"/>
        <v>220.31</v>
      </c>
      <c r="AO40" s="5"/>
      <c r="AP40" s="5"/>
      <c r="AQ40" s="5">
        <f t="shared" si="15"/>
        <v>0</v>
      </c>
      <c r="AR40" s="5"/>
      <c r="AS40" s="5">
        <v>1</v>
      </c>
      <c r="AT40" s="5">
        <f t="shared" si="16"/>
        <v>220.31</v>
      </c>
      <c r="AU40" s="5"/>
      <c r="AV40" s="5"/>
      <c r="AW40" s="5">
        <f t="shared" si="17"/>
        <v>0</v>
      </c>
      <c r="AX40" s="5"/>
      <c r="AY40" s="5">
        <v>2</v>
      </c>
      <c r="AZ40" s="5">
        <f t="shared" si="18"/>
        <v>440.62</v>
      </c>
      <c r="BA40" s="5"/>
      <c r="BB40" s="5"/>
      <c r="BC40" s="5">
        <f t="shared" si="19"/>
        <v>0</v>
      </c>
      <c r="BD40" s="5"/>
      <c r="BE40" s="5"/>
      <c r="BF40" s="5">
        <f t="shared" si="20"/>
        <v>0</v>
      </c>
      <c r="BG40" s="5"/>
    </row>
    <row r="41" spans="2:59" ht="13.05" customHeight="1" x14ac:dyDescent="0.3">
      <c r="B41" s="24" t="s">
        <v>34</v>
      </c>
      <c r="C41" s="24" t="s">
        <v>35</v>
      </c>
      <c r="D41" s="24" t="s">
        <v>35</v>
      </c>
      <c r="E41" s="24" t="s">
        <v>36</v>
      </c>
      <c r="F41" s="24" t="s">
        <v>37</v>
      </c>
      <c r="G41" s="24" t="s">
        <v>36</v>
      </c>
      <c r="H41" s="24" t="s">
        <v>38</v>
      </c>
      <c r="I41" s="24"/>
      <c r="J41" s="15">
        <v>21101</v>
      </c>
      <c r="K41" s="16" t="s">
        <v>39</v>
      </c>
      <c r="L41" s="17" t="s">
        <v>292</v>
      </c>
      <c r="M41" s="17" t="s">
        <v>293</v>
      </c>
      <c r="N41" s="18" t="s">
        <v>185</v>
      </c>
      <c r="O41" s="5" t="s">
        <v>42</v>
      </c>
      <c r="P41" s="19" t="s">
        <v>261</v>
      </c>
      <c r="Q41" s="19"/>
      <c r="R41" s="5">
        <v>5</v>
      </c>
      <c r="S41" s="5">
        <v>18.72</v>
      </c>
      <c r="T41" s="5">
        <v>21.71</v>
      </c>
      <c r="U41" s="5" t="s">
        <v>44</v>
      </c>
      <c r="V41" s="20">
        <f>ROUND((Y41+AB41+AE41+AH41+AK41+AN41+AQ41+AT41+AW41+AZ41+BC41+BF41),0)</f>
        <v>109</v>
      </c>
      <c r="W41" s="21">
        <f>X41+AA41+AD41+AG41+AJ41+AM41+AP41+AS41+AV41+AY41+BB41+BE41</f>
        <v>5</v>
      </c>
      <c r="X41" s="5">
        <v>0</v>
      </c>
      <c r="Y41" s="5">
        <f t="shared" si="21"/>
        <v>0</v>
      </c>
      <c r="Z41" s="5"/>
      <c r="AA41" s="5">
        <v>2</v>
      </c>
      <c r="AB41" s="5">
        <f t="shared" ref="AB41:AB72" si="22">AA41*$T41</f>
        <v>43.42</v>
      </c>
      <c r="AC41" s="5"/>
      <c r="AD41" s="5"/>
      <c r="AE41" s="5">
        <f t="shared" si="12"/>
        <v>0</v>
      </c>
      <c r="AF41" s="5"/>
      <c r="AG41" s="5"/>
      <c r="AH41" s="5">
        <f t="shared" si="13"/>
        <v>0</v>
      </c>
      <c r="AI41" s="5"/>
      <c r="AJ41" s="5"/>
      <c r="AK41" s="5">
        <f t="shared" si="11"/>
        <v>0</v>
      </c>
      <c r="AL41" s="5"/>
      <c r="AM41" s="5">
        <v>2</v>
      </c>
      <c r="AN41" s="5">
        <f t="shared" si="14"/>
        <v>43.42</v>
      </c>
      <c r="AO41" s="5"/>
      <c r="AP41" s="5"/>
      <c r="AQ41" s="5">
        <f t="shared" si="15"/>
        <v>0</v>
      </c>
      <c r="AR41" s="5"/>
      <c r="AS41" s="5"/>
      <c r="AT41" s="5">
        <f t="shared" si="16"/>
        <v>0</v>
      </c>
      <c r="AU41" s="5"/>
      <c r="AV41" s="5"/>
      <c r="AW41" s="5">
        <f t="shared" si="17"/>
        <v>0</v>
      </c>
      <c r="AX41" s="5"/>
      <c r="AY41" s="5">
        <v>1</v>
      </c>
      <c r="AZ41" s="5">
        <f t="shared" si="18"/>
        <v>21.71</v>
      </c>
      <c r="BA41" s="5"/>
      <c r="BB41" s="5"/>
      <c r="BC41" s="5">
        <f t="shared" si="19"/>
        <v>0</v>
      </c>
      <c r="BD41" s="5"/>
      <c r="BE41" s="5"/>
      <c r="BF41" s="5">
        <f t="shared" si="20"/>
        <v>0</v>
      </c>
      <c r="BG41" s="5"/>
    </row>
    <row r="42" spans="2:59" ht="13.05" customHeight="1" x14ac:dyDescent="0.3">
      <c r="B42" s="24" t="s">
        <v>34</v>
      </c>
      <c r="C42" s="24" t="s">
        <v>35</v>
      </c>
      <c r="D42" s="24" t="s">
        <v>35</v>
      </c>
      <c r="E42" s="24" t="s">
        <v>36</v>
      </c>
      <c r="F42" s="24" t="s">
        <v>37</v>
      </c>
      <c r="G42" s="24" t="s">
        <v>36</v>
      </c>
      <c r="H42" s="24" t="s">
        <v>38</v>
      </c>
      <c r="I42" s="24"/>
      <c r="J42" s="15">
        <v>21101</v>
      </c>
      <c r="K42" s="16" t="s">
        <v>39</v>
      </c>
      <c r="L42" s="17" t="s">
        <v>294</v>
      </c>
      <c r="M42" s="17" t="s">
        <v>295</v>
      </c>
      <c r="N42" s="18" t="s">
        <v>185</v>
      </c>
      <c r="O42" s="5" t="s">
        <v>42</v>
      </c>
      <c r="P42" s="19" t="s">
        <v>261</v>
      </c>
      <c r="Q42" s="19"/>
      <c r="R42" s="5">
        <v>25</v>
      </c>
      <c r="S42" s="5">
        <v>235.34</v>
      </c>
      <c r="T42" s="5">
        <v>273</v>
      </c>
      <c r="U42" s="5" t="s">
        <v>44</v>
      </c>
      <c r="V42" s="20">
        <f>ROUND((Y42+AB42+AE42+AH42+AK42+AN42+AQ42+AT42+AW42+AZ42+BC42+BF42),0)</f>
        <v>5187</v>
      </c>
      <c r="W42" s="21">
        <f>X42+AA42+AD42+AG42+AJ42+AM42+AP42+AS42+AV42+AY42+BB42+BE42</f>
        <v>19</v>
      </c>
      <c r="X42" s="5">
        <v>0</v>
      </c>
      <c r="Y42" s="5">
        <f t="shared" si="21"/>
        <v>0</v>
      </c>
      <c r="Z42" s="5"/>
      <c r="AA42" s="5">
        <v>5</v>
      </c>
      <c r="AB42" s="5">
        <f t="shared" si="22"/>
        <v>1365</v>
      </c>
      <c r="AC42" s="5"/>
      <c r="AD42" s="5"/>
      <c r="AE42" s="5">
        <f t="shared" si="12"/>
        <v>0</v>
      </c>
      <c r="AF42" s="5"/>
      <c r="AG42" s="5">
        <v>3</v>
      </c>
      <c r="AH42" s="5">
        <f t="shared" si="13"/>
        <v>819</v>
      </c>
      <c r="AI42" s="5"/>
      <c r="AJ42" s="5"/>
      <c r="AK42" s="5">
        <f t="shared" si="11"/>
        <v>0</v>
      </c>
      <c r="AL42" s="5"/>
      <c r="AM42" s="5">
        <v>3</v>
      </c>
      <c r="AN42" s="5">
        <f t="shared" si="14"/>
        <v>819</v>
      </c>
      <c r="AO42" s="5"/>
      <c r="AP42" s="5"/>
      <c r="AQ42" s="5">
        <f t="shared" si="15"/>
        <v>0</v>
      </c>
      <c r="AR42" s="5"/>
      <c r="AS42" s="5">
        <v>5</v>
      </c>
      <c r="AT42" s="5">
        <f t="shared" si="16"/>
        <v>1365</v>
      </c>
      <c r="AU42" s="5"/>
      <c r="AV42" s="5"/>
      <c r="AW42" s="5">
        <f t="shared" si="17"/>
        <v>0</v>
      </c>
      <c r="AX42" s="5"/>
      <c r="AY42" s="5">
        <v>3</v>
      </c>
      <c r="AZ42" s="5">
        <f t="shared" si="18"/>
        <v>819</v>
      </c>
      <c r="BA42" s="5"/>
      <c r="BB42" s="5"/>
      <c r="BC42" s="5">
        <f t="shared" si="19"/>
        <v>0</v>
      </c>
      <c r="BD42" s="5"/>
      <c r="BE42" s="5"/>
      <c r="BF42" s="5">
        <f t="shared" si="20"/>
        <v>0</v>
      </c>
      <c r="BG42" s="5"/>
    </row>
    <row r="43" spans="2:59" ht="13.05" customHeight="1" x14ac:dyDescent="0.3">
      <c r="B43" s="24" t="s">
        <v>34</v>
      </c>
      <c r="C43" s="24" t="s">
        <v>35</v>
      </c>
      <c r="D43" s="24" t="s">
        <v>35</v>
      </c>
      <c r="E43" s="24" t="s">
        <v>36</v>
      </c>
      <c r="F43" s="24" t="s">
        <v>37</v>
      </c>
      <c r="G43" s="24" t="s">
        <v>36</v>
      </c>
      <c r="H43" s="24" t="s">
        <v>38</v>
      </c>
      <c r="I43" s="24"/>
      <c r="J43" s="15">
        <v>21101</v>
      </c>
      <c r="K43" s="16" t="s">
        <v>39</v>
      </c>
      <c r="L43" s="16" t="s">
        <v>49</v>
      </c>
      <c r="M43" s="16" t="s">
        <v>296</v>
      </c>
      <c r="N43" s="18" t="s">
        <v>185</v>
      </c>
      <c r="O43" s="5" t="s">
        <v>42</v>
      </c>
      <c r="P43" s="19" t="s">
        <v>261</v>
      </c>
      <c r="Q43" s="19"/>
      <c r="R43" s="5">
        <v>3</v>
      </c>
      <c r="S43" s="5">
        <v>18.78</v>
      </c>
      <c r="T43" s="5">
        <v>21.78</v>
      </c>
      <c r="U43" s="5" t="s">
        <v>44</v>
      </c>
      <c r="V43" s="20">
        <f>ROUND((Y43+AB43+AE43+AH43+AK43+AN43+AQ43+AT43+AW43+AZ43+BC43+BF43),0)</f>
        <v>65</v>
      </c>
      <c r="W43" s="21">
        <f>X43+AA43+AD43+AG43+AJ43+AM43+AP43+AS43+AV43+AY43+BB43+BE43</f>
        <v>3</v>
      </c>
      <c r="X43" s="5">
        <v>0</v>
      </c>
      <c r="Y43" s="5">
        <f t="shared" si="21"/>
        <v>0</v>
      </c>
      <c r="Z43" s="5"/>
      <c r="AA43" s="5"/>
      <c r="AB43" s="5">
        <f t="shared" si="22"/>
        <v>0</v>
      </c>
      <c r="AC43" s="5"/>
      <c r="AD43" s="5"/>
      <c r="AE43" s="5">
        <f t="shared" si="12"/>
        <v>0</v>
      </c>
      <c r="AF43" s="5"/>
      <c r="AG43" s="5">
        <v>1</v>
      </c>
      <c r="AH43" s="5">
        <f t="shared" si="13"/>
        <v>21.78</v>
      </c>
      <c r="AI43" s="5"/>
      <c r="AJ43" s="5"/>
      <c r="AK43" s="5">
        <f t="shared" si="11"/>
        <v>0</v>
      </c>
      <c r="AL43" s="5"/>
      <c r="AM43" s="5"/>
      <c r="AN43" s="5">
        <f t="shared" si="14"/>
        <v>0</v>
      </c>
      <c r="AO43" s="5"/>
      <c r="AP43" s="5"/>
      <c r="AQ43" s="5">
        <f t="shared" si="15"/>
        <v>0</v>
      </c>
      <c r="AR43" s="5"/>
      <c r="AS43" s="5">
        <v>1</v>
      </c>
      <c r="AT43" s="5">
        <f t="shared" si="16"/>
        <v>21.78</v>
      </c>
      <c r="AU43" s="5"/>
      <c r="AV43" s="5"/>
      <c r="AW43" s="5">
        <f t="shared" si="17"/>
        <v>0</v>
      </c>
      <c r="AX43" s="5"/>
      <c r="AY43" s="5">
        <v>1</v>
      </c>
      <c r="AZ43" s="5">
        <f t="shared" si="18"/>
        <v>21.78</v>
      </c>
      <c r="BA43" s="5"/>
      <c r="BB43" s="5"/>
      <c r="BC43" s="5">
        <f t="shared" si="19"/>
        <v>0</v>
      </c>
      <c r="BD43" s="5"/>
      <c r="BE43" s="5"/>
      <c r="BF43" s="5">
        <f t="shared" si="20"/>
        <v>0</v>
      </c>
      <c r="BG43" s="5"/>
    </row>
    <row r="44" spans="2:59" ht="13.05" customHeight="1" x14ac:dyDescent="0.3">
      <c r="B44" s="24" t="s">
        <v>34</v>
      </c>
      <c r="C44" s="24" t="s">
        <v>35</v>
      </c>
      <c r="D44" s="24" t="s">
        <v>35</v>
      </c>
      <c r="E44" s="24" t="s">
        <v>36</v>
      </c>
      <c r="F44" s="24" t="s">
        <v>37</v>
      </c>
      <c r="G44" s="24" t="s">
        <v>36</v>
      </c>
      <c r="H44" s="24" t="s">
        <v>38</v>
      </c>
      <c r="I44" s="24"/>
      <c r="J44" s="15">
        <v>21101</v>
      </c>
      <c r="K44" s="16" t="s">
        <v>39</v>
      </c>
      <c r="L44" s="16" t="s">
        <v>194</v>
      </c>
      <c r="M44" s="16" t="s">
        <v>297</v>
      </c>
      <c r="N44" s="18" t="s">
        <v>185</v>
      </c>
      <c r="O44" s="5" t="s">
        <v>42</v>
      </c>
      <c r="P44" s="19" t="s">
        <v>261</v>
      </c>
      <c r="Q44" s="19"/>
      <c r="R44" s="5">
        <v>3</v>
      </c>
      <c r="S44" s="5">
        <v>12.87</v>
      </c>
      <c r="T44" s="5">
        <v>14.93</v>
      </c>
      <c r="U44" s="5" t="s">
        <v>44</v>
      </c>
      <c r="V44" s="20">
        <f>ROUND((Y44+AB44+AE44+AH44+AK44+AN44+AQ44+AT44+AW44+AZ44+BC44+BF44),0)</f>
        <v>45</v>
      </c>
      <c r="W44" s="21">
        <f>X44+AA44+AD44+AG44+AJ44+AM44+AP44+AS44+AV44+AY44+BB44+BE44</f>
        <v>3</v>
      </c>
      <c r="X44" s="5">
        <v>0</v>
      </c>
      <c r="Y44" s="5">
        <f t="shared" si="21"/>
        <v>0</v>
      </c>
      <c r="Z44" s="5"/>
      <c r="AA44" s="5"/>
      <c r="AB44" s="5">
        <f t="shared" si="22"/>
        <v>0</v>
      </c>
      <c r="AC44" s="5"/>
      <c r="AD44" s="5"/>
      <c r="AE44" s="5">
        <f t="shared" si="12"/>
        <v>0</v>
      </c>
      <c r="AF44" s="5"/>
      <c r="AG44" s="5">
        <v>1</v>
      </c>
      <c r="AH44" s="5">
        <f t="shared" si="13"/>
        <v>14.93</v>
      </c>
      <c r="AI44" s="5"/>
      <c r="AJ44" s="5"/>
      <c r="AK44" s="5">
        <f t="shared" ref="AK44:AK75" si="23">AJ44*$T44</f>
        <v>0</v>
      </c>
      <c r="AL44" s="5"/>
      <c r="AM44" s="5"/>
      <c r="AN44" s="5">
        <f t="shared" si="14"/>
        <v>0</v>
      </c>
      <c r="AO44" s="5"/>
      <c r="AP44" s="5"/>
      <c r="AQ44" s="5">
        <f t="shared" si="15"/>
        <v>0</v>
      </c>
      <c r="AR44" s="5"/>
      <c r="AS44" s="5">
        <v>1</v>
      </c>
      <c r="AT44" s="5">
        <f t="shared" si="16"/>
        <v>14.93</v>
      </c>
      <c r="AU44" s="5"/>
      <c r="AV44" s="5"/>
      <c r="AW44" s="5">
        <f t="shared" si="17"/>
        <v>0</v>
      </c>
      <c r="AX44" s="5"/>
      <c r="AY44" s="5">
        <v>1</v>
      </c>
      <c r="AZ44" s="5">
        <f t="shared" si="18"/>
        <v>14.93</v>
      </c>
      <c r="BA44" s="5"/>
      <c r="BB44" s="5"/>
      <c r="BC44" s="5">
        <f t="shared" si="19"/>
        <v>0</v>
      </c>
      <c r="BD44" s="5"/>
      <c r="BE44" s="5"/>
      <c r="BF44" s="5">
        <f t="shared" si="20"/>
        <v>0</v>
      </c>
      <c r="BG44" s="5"/>
    </row>
    <row r="45" spans="2:59" ht="13.05" customHeight="1" x14ac:dyDescent="0.3">
      <c r="B45" s="24" t="s">
        <v>34</v>
      </c>
      <c r="C45" s="24" t="s">
        <v>35</v>
      </c>
      <c r="D45" s="24" t="s">
        <v>35</v>
      </c>
      <c r="E45" s="24" t="s">
        <v>36</v>
      </c>
      <c r="F45" s="24" t="s">
        <v>37</v>
      </c>
      <c r="G45" s="24" t="s">
        <v>36</v>
      </c>
      <c r="H45" s="24" t="s">
        <v>38</v>
      </c>
      <c r="I45" s="24"/>
      <c r="J45" s="15">
        <v>21101</v>
      </c>
      <c r="K45" s="16" t="s">
        <v>39</v>
      </c>
      <c r="L45" s="17" t="s">
        <v>299</v>
      </c>
      <c r="M45" s="17" t="s">
        <v>298</v>
      </c>
      <c r="N45" s="18" t="s">
        <v>185</v>
      </c>
      <c r="O45" s="5" t="s">
        <v>42</v>
      </c>
      <c r="P45" s="19" t="s">
        <v>261</v>
      </c>
      <c r="Q45" s="19"/>
      <c r="R45" s="5">
        <v>12</v>
      </c>
      <c r="S45" s="5">
        <v>60.03</v>
      </c>
      <c r="T45" s="5">
        <v>69.63</v>
      </c>
      <c r="U45" s="5" t="s">
        <v>44</v>
      </c>
      <c r="V45" s="20">
        <f>ROUND((Y45+AB45+AE45+AH45+AK45+AN45+AQ45+AT45+AW45+AZ45+BC45+BF45),0)</f>
        <v>836</v>
      </c>
      <c r="W45" s="21">
        <f>X45+AA45+AD45+AG45+AJ45+AM45+AP45+AS45+AV45+AY45+BB45+BE45</f>
        <v>12</v>
      </c>
      <c r="X45" s="5">
        <v>0</v>
      </c>
      <c r="Y45" s="5">
        <f t="shared" si="21"/>
        <v>0</v>
      </c>
      <c r="Z45" s="5"/>
      <c r="AA45" s="5">
        <v>3</v>
      </c>
      <c r="AB45" s="5">
        <f t="shared" si="22"/>
        <v>208.89</v>
      </c>
      <c r="AC45" s="5"/>
      <c r="AD45" s="5"/>
      <c r="AE45" s="5">
        <f t="shared" si="12"/>
        <v>0</v>
      </c>
      <c r="AF45" s="5"/>
      <c r="AG45" s="5">
        <v>3</v>
      </c>
      <c r="AH45" s="5">
        <f t="shared" si="13"/>
        <v>208.89</v>
      </c>
      <c r="AI45" s="5"/>
      <c r="AJ45" s="5"/>
      <c r="AK45" s="5">
        <f t="shared" si="23"/>
        <v>0</v>
      </c>
      <c r="AL45" s="5"/>
      <c r="AM45" s="5">
        <v>3</v>
      </c>
      <c r="AN45" s="5">
        <f t="shared" si="14"/>
        <v>208.89</v>
      </c>
      <c r="AO45" s="5"/>
      <c r="AP45" s="5"/>
      <c r="AQ45" s="5">
        <f t="shared" si="15"/>
        <v>0</v>
      </c>
      <c r="AR45" s="5"/>
      <c r="AS45" s="5"/>
      <c r="AT45" s="5">
        <f t="shared" si="16"/>
        <v>0</v>
      </c>
      <c r="AU45" s="5"/>
      <c r="AV45" s="5"/>
      <c r="AW45" s="5">
        <f t="shared" si="17"/>
        <v>0</v>
      </c>
      <c r="AX45" s="5"/>
      <c r="AY45" s="5">
        <v>3</v>
      </c>
      <c r="AZ45" s="5">
        <f t="shared" si="18"/>
        <v>208.89</v>
      </c>
      <c r="BA45" s="5"/>
      <c r="BB45" s="5"/>
      <c r="BC45" s="5">
        <f t="shared" si="19"/>
        <v>0</v>
      </c>
      <c r="BD45" s="5"/>
      <c r="BE45" s="5"/>
      <c r="BF45" s="5">
        <f t="shared" si="20"/>
        <v>0</v>
      </c>
      <c r="BG45" s="5"/>
    </row>
    <row r="46" spans="2:59" ht="13.05" customHeight="1" x14ac:dyDescent="0.3">
      <c r="B46" s="24" t="s">
        <v>34</v>
      </c>
      <c r="C46" s="24" t="s">
        <v>35</v>
      </c>
      <c r="D46" s="24" t="s">
        <v>35</v>
      </c>
      <c r="E46" s="24" t="s">
        <v>36</v>
      </c>
      <c r="F46" s="24" t="s">
        <v>37</v>
      </c>
      <c r="G46" s="24" t="s">
        <v>36</v>
      </c>
      <c r="H46" s="24" t="s">
        <v>38</v>
      </c>
      <c r="I46" s="24"/>
      <c r="J46" s="15">
        <v>21101</v>
      </c>
      <c r="K46" s="16" t="s">
        <v>39</v>
      </c>
      <c r="L46" s="17" t="s">
        <v>58</v>
      </c>
      <c r="M46" s="17" t="s">
        <v>59</v>
      </c>
      <c r="N46" s="18" t="s">
        <v>185</v>
      </c>
      <c r="O46" s="5" t="s">
        <v>42</v>
      </c>
      <c r="P46" s="19" t="s">
        <v>43</v>
      </c>
      <c r="Q46" s="19"/>
      <c r="R46" s="5">
        <v>1500</v>
      </c>
      <c r="S46" s="5">
        <v>1.31</v>
      </c>
      <c r="T46" s="5">
        <v>1.52</v>
      </c>
      <c r="U46" s="5" t="s">
        <v>44</v>
      </c>
      <c r="V46" s="20">
        <f>ROUND((Y46+AB46+AE46+AH46+AK46+AN46+AQ46+AT46+AW46+AZ46+BC46+BF46),0)</f>
        <v>1216</v>
      </c>
      <c r="W46" s="21">
        <f>X46+AA46+AD46+AG46+AJ46+AM46+AP46+AS46+AV46+AY46+BB46+BE46</f>
        <v>800</v>
      </c>
      <c r="X46" s="5">
        <v>0</v>
      </c>
      <c r="Y46" s="5">
        <f t="shared" si="21"/>
        <v>0</v>
      </c>
      <c r="Z46" s="5"/>
      <c r="AA46" s="5">
        <v>200</v>
      </c>
      <c r="AB46" s="5">
        <f t="shared" si="22"/>
        <v>304</v>
      </c>
      <c r="AC46" s="5"/>
      <c r="AD46" s="5"/>
      <c r="AE46" s="5">
        <f t="shared" si="12"/>
        <v>0</v>
      </c>
      <c r="AF46" s="5"/>
      <c r="AG46" s="5">
        <v>100</v>
      </c>
      <c r="AH46" s="5">
        <f t="shared" si="13"/>
        <v>152</v>
      </c>
      <c r="AI46" s="5"/>
      <c r="AJ46" s="5"/>
      <c r="AK46" s="5">
        <f t="shared" si="23"/>
        <v>0</v>
      </c>
      <c r="AL46" s="5"/>
      <c r="AM46" s="5">
        <v>100</v>
      </c>
      <c r="AN46" s="5">
        <f t="shared" si="14"/>
        <v>152</v>
      </c>
      <c r="AO46" s="5"/>
      <c r="AP46" s="5"/>
      <c r="AQ46" s="5">
        <f t="shared" si="15"/>
        <v>0</v>
      </c>
      <c r="AR46" s="5"/>
      <c r="AS46" s="5">
        <v>200</v>
      </c>
      <c r="AT46" s="5">
        <f t="shared" si="16"/>
        <v>304</v>
      </c>
      <c r="AU46" s="5"/>
      <c r="AV46" s="5"/>
      <c r="AW46" s="5">
        <f t="shared" si="17"/>
        <v>0</v>
      </c>
      <c r="AX46" s="5"/>
      <c r="AY46" s="5">
        <v>200</v>
      </c>
      <c r="AZ46" s="5">
        <f t="shared" si="18"/>
        <v>304</v>
      </c>
      <c r="BA46" s="5"/>
      <c r="BB46" s="5"/>
      <c r="BC46" s="5">
        <f t="shared" si="19"/>
        <v>0</v>
      </c>
      <c r="BD46" s="5"/>
      <c r="BE46" s="5"/>
      <c r="BF46" s="5">
        <f t="shared" si="20"/>
        <v>0</v>
      </c>
      <c r="BG46" s="5"/>
    </row>
    <row r="47" spans="2:59" s="2" customFormat="1" ht="12.75" customHeight="1" x14ac:dyDescent="0.3">
      <c r="B47" s="25" t="s">
        <v>34</v>
      </c>
      <c r="C47" s="25" t="s">
        <v>35</v>
      </c>
      <c r="D47" s="25" t="s">
        <v>35</v>
      </c>
      <c r="E47" s="3">
        <v>1</v>
      </c>
      <c r="F47" s="4" t="s">
        <v>37</v>
      </c>
      <c r="G47" s="3" t="s">
        <v>36</v>
      </c>
      <c r="H47" s="4" t="s">
        <v>165</v>
      </c>
      <c r="I47" s="4"/>
      <c r="J47" s="15">
        <v>21101</v>
      </c>
      <c r="K47" s="16" t="s">
        <v>39</v>
      </c>
      <c r="L47" s="17" t="s">
        <v>60</v>
      </c>
      <c r="M47" s="17" t="s">
        <v>61</v>
      </c>
      <c r="N47" s="18" t="s">
        <v>185</v>
      </c>
      <c r="O47" s="5" t="s">
        <v>42</v>
      </c>
      <c r="P47" s="19" t="s">
        <v>43</v>
      </c>
      <c r="Q47" s="19"/>
      <c r="R47" s="5">
        <v>55</v>
      </c>
      <c r="S47" s="5">
        <v>1.84</v>
      </c>
      <c r="T47" s="5">
        <v>2.13</v>
      </c>
      <c r="U47" s="5" t="s">
        <v>44</v>
      </c>
      <c r="V47" s="20">
        <f>ROUND((Y47+AB47+AE47+AH47+AK47+AN47+AQ47+AT47+AW47+AZ47+BC47+BF47),0)</f>
        <v>117</v>
      </c>
      <c r="W47" s="21">
        <f>X47+AA47+AD47+AG47+AJ47+AM47+AP47+AS47+AV47+AY47+BB47+BE47</f>
        <v>55</v>
      </c>
      <c r="X47" s="5">
        <v>0</v>
      </c>
      <c r="Y47" s="5">
        <f t="shared" si="21"/>
        <v>0</v>
      </c>
      <c r="Z47" s="5"/>
      <c r="AA47" s="5">
        <v>10</v>
      </c>
      <c r="AB47" s="5">
        <f t="shared" si="22"/>
        <v>21.299999999999997</v>
      </c>
      <c r="AC47" s="5"/>
      <c r="AD47" s="5"/>
      <c r="AE47" s="5">
        <f t="shared" si="12"/>
        <v>0</v>
      </c>
      <c r="AF47" s="5"/>
      <c r="AG47" s="5"/>
      <c r="AH47" s="5">
        <f t="shared" si="13"/>
        <v>0</v>
      </c>
      <c r="AI47" s="5"/>
      <c r="AJ47" s="5"/>
      <c r="AK47" s="5">
        <f t="shared" si="23"/>
        <v>0</v>
      </c>
      <c r="AL47" s="5"/>
      <c r="AM47" s="5">
        <v>20</v>
      </c>
      <c r="AN47" s="5">
        <f t="shared" si="14"/>
        <v>42.599999999999994</v>
      </c>
      <c r="AO47" s="5"/>
      <c r="AP47" s="5"/>
      <c r="AQ47" s="5">
        <f t="shared" si="15"/>
        <v>0</v>
      </c>
      <c r="AR47" s="5"/>
      <c r="AS47" s="5">
        <v>10</v>
      </c>
      <c r="AT47" s="5">
        <f t="shared" si="16"/>
        <v>21.299999999999997</v>
      </c>
      <c r="AU47" s="5"/>
      <c r="AV47" s="5"/>
      <c r="AW47" s="5">
        <f t="shared" si="17"/>
        <v>0</v>
      </c>
      <c r="AX47" s="5"/>
      <c r="AY47" s="5">
        <v>15</v>
      </c>
      <c r="AZ47" s="5">
        <f t="shared" si="18"/>
        <v>31.95</v>
      </c>
      <c r="BA47" s="5"/>
      <c r="BB47" s="5"/>
      <c r="BC47" s="5">
        <f t="shared" si="19"/>
        <v>0</v>
      </c>
      <c r="BD47" s="5"/>
      <c r="BE47" s="5"/>
      <c r="BF47" s="5">
        <f t="shared" si="20"/>
        <v>0</v>
      </c>
      <c r="BG47" s="5"/>
    </row>
    <row r="48" spans="2:59" s="2" customFormat="1" ht="12.75" customHeight="1" x14ac:dyDescent="0.3">
      <c r="B48" s="25" t="s">
        <v>34</v>
      </c>
      <c r="C48" s="25" t="s">
        <v>35</v>
      </c>
      <c r="D48" s="25" t="s">
        <v>35</v>
      </c>
      <c r="E48" s="3">
        <v>1</v>
      </c>
      <c r="F48" s="4" t="s">
        <v>37</v>
      </c>
      <c r="G48" s="3" t="s">
        <v>36</v>
      </c>
      <c r="H48" s="4" t="s">
        <v>165</v>
      </c>
      <c r="I48" s="4"/>
      <c r="J48" s="15">
        <v>21101</v>
      </c>
      <c r="K48" s="16" t="s">
        <v>39</v>
      </c>
      <c r="L48" s="17" t="s">
        <v>62</v>
      </c>
      <c r="M48" s="17" t="s">
        <v>63</v>
      </c>
      <c r="N48" s="18" t="s">
        <v>185</v>
      </c>
      <c r="O48" s="5" t="s">
        <v>42</v>
      </c>
      <c r="P48" s="19" t="s">
        <v>54</v>
      </c>
      <c r="Q48" s="19"/>
      <c r="R48" s="5">
        <v>11</v>
      </c>
      <c r="S48" s="5">
        <v>31.56</v>
      </c>
      <c r="T48" s="5">
        <v>41.25</v>
      </c>
      <c r="U48" s="5" t="s">
        <v>44</v>
      </c>
      <c r="V48" s="20">
        <f>ROUND((Y48+AB48+AE48+AH48+AK48+AN48+AQ48+AT48+AW48+AZ48+BC48+BF48),0)</f>
        <v>454</v>
      </c>
      <c r="W48" s="21">
        <f>X48+AA48+AD48+AG48+AJ48+AM48+AP48+AS48+AV48+AY48+BB48+BE48</f>
        <v>11</v>
      </c>
      <c r="X48" s="5">
        <v>0</v>
      </c>
      <c r="Y48" s="5">
        <f t="shared" si="21"/>
        <v>0</v>
      </c>
      <c r="Z48" s="5"/>
      <c r="AA48" s="5">
        <v>2</v>
      </c>
      <c r="AB48" s="5">
        <f t="shared" si="22"/>
        <v>82.5</v>
      </c>
      <c r="AC48" s="5"/>
      <c r="AD48" s="5"/>
      <c r="AE48" s="5">
        <f t="shared" si="12"/>
        <v>0</v>
      </c>
      <c r="AF48" s="5"/>
      <c r="AG48" s="5">
        <v>2</v>
      </c>
      <c r="AH48" s="5">
        <f t="shared" si="13"/>
        <v>82.5</v>
      </c>
      <c r="AI48" s="5"/>
      <c r="AJ48" s="5"/>
      <c r="AK48" s="5">
        <f t="shared" si="23"/>
        <v>0</v>
      </c>
      <c r="AL48" s="5"/>
      <c r="AM48" s="5">
        <v>2</v>
      </c>
      <c r="AN48" s="5">
        <f t="shared" si="14"/>
        <v>82.5</v>
      </c>
      <c r="AO48" s="5"/>
      <c r="AP48" s="5"/>
      <c r="AQ48" s="5">
        <f t="shared" si="15"/>
        <v>0</v>
      </c>
      <c r="AR48" s="5"/>
      <c r="AS48" s="5">
        <v>2</v>
      </c>
      <c r="AT48" s="5">
        <f t="shared" si="16"/>
        <v>82.5</v>
      </c>
      <c r="AU48" s="5"/>
      <c r="AV48" s="5"/>
      <c r="AW48" s="5">
        <f t="shared" si="17"/>
        <v>0</v>
      </c>
      <c r="AX48" s="5"/>
      <c r="AY48" s="5">
        <v>3</v>
      </c>
      <c r="AZ48" s="5">
        <f t="shared" si="18"/>
        <v>123.75</v>
      </c>
      <c r="BA48" s="5"/>
      <c r="BB48" s="5"/>
      <c r="BC48" s="5">
        <f t="shared" si="19"/>
        <v>0</v>
      </c>
      <c r="BD48" s="5"/>
      <c r="BE48" s="5"/>
      <c r="BF48" s="5">
        <f t="shared" si="20"/>
        <v>0</v>
      </c>
      <c r="BG48" s="5"/>
    </row>
    <row r="49" spans="2:59" s="2" customFormat="1" ht="12.75" customHeight="1" x14ac:dyDescent="0.3">
      <c r="B49" s="25" t="s">
        <v>34</v>
      </c>
      <c r="C49" s="25" t="s">
        <v>35</v>
      </c>
      <c r="D49" s="25" t="s">
        <v>35</v>
      </c>
      <c r="E49" s="3">
        <v>1</v>
      </c>
      <c r="F49" s="4" t="s">
        <v>37</v>
      </c>
      <c r="G49" s="3" t="s">
        <v>36</v>
      </c>
      <c r="H49" s="4" t="s">
        <v>165</v>
      </c>
      <c r="I49" s="4"/>
      <c r="J49" s="15">
        <v>21101</v>
      </c>
      <c r="K49" s="16" t="s">
        <v>39</v>
      </c>
      <c r="L49" s="17" t="s">
        <v>319</v>
      </c>
      <c r="M49" s="17" t="s">
        <v>320</v>
      </c>
      <c r="N49" s="17" t="s">
        <v>185</v>
      </c>
      <c r="O49" s="5" t="s">
        <v>42</v>
      </c>
      <c r="P49" s="19" t="s">
        <v>261</v>
      </c>
      <c r="Q49" s="19"/>
      <c r="R49" s="5">
        <v>7</v>
      </c>
      <c r="S49" s="5">
        <v>120.33</v>
      </c>
      <c r="T49" s="5">
        <v>139.58000000000001</v>
      </c>
      <c r="U49" s="5" t="s">
        <v>44</v>
      </c>
      <c r="V49" s="20">
        <f>ROUND((Y49+AB49+AE49+AH49+AK49+AN49+AQ49+AT49+AW49+AZ49+BC49+BF49),0)</f>
        <v>977</v>
      </c>
      <c r="W49" s="21">
        <f>X49+AA49+AD49+AG49+AJ49+AM49+AP49+AS49+AV49+AY49+BB49+BE49</f>
        <v>7</v>
      </c>
      <c r="X49" s="5">
        <v>0</v>
      </c>
      <c r="Y49" s="5">
        <f t="shared" si="21"/>
        <v>0</v>
      </c>
      <c r="Z49" s="5"/>
      <c r="AA49" s="5">
        <v>2</v>
      </c>
      <c r="AB49" s="5">
        <f t="shared" si="22"/>
        <v>279.16000000000003</v>
      </c>
      <c r="AC49" s="5"/>
      <c r="AD49" s="5"/>
      <c r="AE49" s="5">
        <f t="shared" si="12"/>
        <v>0</v>
      </c>
      <c r="AF49" s="5"/>
      <c r="AG49" s="5">
        <v>2</v>
      </c>
      <c r="AH49" s="5">
        <f t="shared" si="13"/>
        <v>279.16000000000003</v>
      </c>
      <c r="AI49" s="5"/>
      <c r="AJ49" s="5"/>
      <c r="AK49" s="5">
        <f t="shared" si="23"/>
        <v>0</v>
      </c>
      <c r="AL49" s="5"/>
      <c r="AM49" s="5"/>
      <c r="AN49" s="5">
        <f t="shared" si="14"/>
        <v>0</v>
      </c>
      <c r="AO49" s="5"/>
      <c r="AP49" s="5"/>
      <c r="AQ49" s="5">
        <f t="shared" si="15"/>
        <v>0</v>
      </c>
      <c r="AR49" s="5"/>
      <c r="AS49" s="5">
        <v>1</v>
      </c>
      <c r="AT49" s="5">
        <f t="shared" si="16"/>
        <v>139.58000000000001</v>
      </c>
      <c r="AU49" s="5"/>
      <c r="AV49" s="5"/>
      <c r="AW49" s="5">
        <f t="shared" si="17"/>
        <v>0</v>
      </c>
      <c r="AX49" s="5"/>
      <c r="AY49" s="5">
        <v>2</v>
      </c>
      <c r="AZ49" s="5">
        <f t="shared" si="18"/>
        <v>279.16000000000003</v>
      </c>
      <c r="BA49" s="5"/>
      <c r="BB49" s="5"/>
      <c r="BC49" s="5">
        <f t="shared" si="19"/>
        <v>0</v>
      </c>
      <c r="BD49" s="5"/>
      <c r="BE49" s="5"/>
      <c r="BF49" s="5">
        <f t="shared" si="20"/>
        <v>0</v>
      </c>
      <c r="BG49" s="5"/>
    </row>
    <row r="50" spans="2:59" s="2" customFormat="1" ht="12.75" customHeight="1" x14ac:dyDescent="0.3">
      <c r="B50" s="25" t="s">
        <v>34</v>
      </c>
      <c r="C50" s="25" t="s">
        <v>188</v>
      </c>
      <c r="D50" s="25" t="s">
        <v>188</v>
      </c>
      <c r="E50" s="3" t="s">
        <v>36</v>
      </c>
      <c r="F50" s="4" t="s">
        <v>37</v>
      </c>
      <c r="G50" s="3" t="s">
        <v>36</v>
      </c>
      <c r="H50" s="4" t="s">
        <v>165</v>
      </c>
      <c r="I50" s="4"/>
      <c r="J50" s="15">
        <v>21101</v>
      </c>
      <c r="K50" s="16" t="s">
        <v>39</v>
      </c>
      <c r="L50" s="16" t="s">
        <v>40</v>
      </c>
      <c r="M50" s="16" t="s">
        <v>64</v>
      </c>
      <c r="N50" s="18" t="s">
        <v>185</v>
      </c>
      <c r="O50" s="5" t="s">
        <v>42</v>
      </c>
      <c r="P50" s="19" t="s">
        <v>43</v>
      </c>
      <c r="Q50" s="19"/>
      <c r="R50" s="5">
        <v>150</v>
      </c>
      <c r="S50" s="5">
        <v>18.899999999999999</v>
      </c>
      <c r="T50" s="5">
        <v>21.92</v>
      </c>
      <c r="U50" s="5" t="s">
        <v>44</v>
      </c>
      <c r="V50" s="20">
        <f>ROUND((Y50+AB50+AE50+AH50+AK50+AN50+AQ50+AT50+AW50+AZ50+BC50+BF50),0)</f>
        <v>3288</v>
      </c>
      <c r="W50" s="21">
        <f>X50+AA50+AD50+AG50+AJ50+AM50+AP50+AS50+AV50+AY50+BB50+BE50</f>
        <v>150</v>
      </c>
      <c r="X50" s="5">
        <v>0</v>
      </c>
      <c r="Y50" s="5">
        <f t="shared" si="21"/>
        <v>0</v>
      </c>
      <c r="Z50" s="5"/>
      <c r="AA50" s="5">
        <v>30</v>
      </c>
      <c r="AB50" s="5">
        <f t="shared" si="22"/>
        <v>657.6</v>
      </c>
      <c r="AC50" s="5"/>
      <c r="AD50" s="5"/>
      <c r="AE50" s="5">
        <f t="shared" si="12"/>
        <v>0</v>
      </c>
      <c r="AF50" s="5"/>
      <c r="AG50" s="5">
        <v>30</v>
      </c>
      <c r="AH50" s="5">
        <f t="shared" si="13"/>
        <v>657.6</v>
      </c>
      <c r="AI50" s="5"/>
      <c r="AJ50" s="5"/>
      <c r="AK50" s="5">
        <f t="shared" si="23"/>
        <v>0</v>
      </c>
      <c r="AL50" s="5"/>
      <c r="AM50" s="5">
        <v>30</v>
      </c>
      <c r="AN50" s="5">
        <f t="shared" si="14"/>
        <v>657.6</v>
      </c>
      <c r="AO50" s="5"/>
      <c r="AP50" s="5"/>
      <c r="AQ50" s="5">
        <f t="shared" si="15"/>
        <v>0</v>
      </c>
      <c r="AR50" s="5"/>
      <c r="AS50" s="5">
        <v>30</v>
      </c>
      <c r="AT50" s="5">
        <f t="shared" si="16"/>
        <v>657.6</v>
      </c>
      <c r="AU50" s="5"/>
      <c r="AV50" s="5"/>
      <c r="AW50" s="5">
        <f t="shared" si="17"/>
        <v>0</v>
      </c>
      <c r="AX50" s="5"/>
      <c r="AY50" s="5">
        <v>30</v>
      </c>
      <c r="AZ50" s="5">
        <f t="shared" si="18"/>
        <v>657.6</v>
      </c>
      <c r="BA50" s="5"/>
      <c r="BB50" s="5"/>
      <c r="BC50" s="5">
        <f t="shared" si="19"/>
        <v>0</v>
      </c>
      <c r="BD50" s="5"/>
      <c r="BE50" s="5"/>
      <c r="BF50" s="5">
        <f t="shared" si="20"/>
        <v>0</v>
      </c>
      <c r="BG50" s="5"/>
    </row>
    <row r="51" spans="2:59" s="2" customFormat="1" ht="13.05" customHeight="1" x14ac:dyDescent="0.3">
      <c r="B51" s="1" t="s">
        <v>34</v>
      </c>
      <c r="C51" s="1" t="s">
        <v>35</v>
      </c>
      <c r="D51" s="1" t="s">
        <v>35</v>
      </c>
      <c r="E51" s="3" t="s">
        <v>36</v>
      </c>
      <c r="F51" s="4" t="s">
        <v>37</v>
      </c>
      <c r="G51" s="3" t="s">
        <v>36</v>
      </c>
      <c r="H51" s="4" t="s">
        <v>38</v>
      </c>
      <c r="I51" s="4"/>
      <c r="J51" s="15">
        <v>21101</v>
      </c>
      <c r="K51" s="16" t="s">
        <v>39</v>
      </c>
      <c r="L51" s="17" t="s">
        <v>323</v>
      </c>
      <c r="M51" s="17" t="s">
        <v>324</v>
      </c>
      <c r="N51" s="18" t="s">
        <v>185</v>
      </c>
      <c r="O51" s="5" t="s">
        <v>42</v>
      </c>
      <c r="P51" s="19" t="s">
        <v>43</v>
      </c>
      <c r="Q51" s="19"/>
      <c r="R51" s="5">
        <v>15</v>
      </c>
      <c r="S51" s="5">
        <v>18.899999999999999</v>
      </c>
      <c r="T51" s="5">
        <v>21.92</v>
      </c>
      <c r="U51" s="5" t="s">
        <v>44</v>
      </c>
      <c r="V51" s="20">
        <f>ROUND((Y51+AB51+AE51+AH51+AK51+AN51+AQ51+AT51+AW51+AZ51+BC51+BF51),0)</f>
        <v>438</v>
      </c>
      <c r="W51" s="21">
        <f>X51+AA51+AD51+AG51+AJ51+AM51+AP51+AS51+AV51+AY51+BB51+BE51</f>
        <v>20</v>
      </c>
      <c r="X51" s="5">
        <v>0</v>
      </c>
      <c r="Y51" s="5">
        <f t="shared" si="21"/>
        <v>0</v>
      </c>
      <c r="Z51" s="5"/>
      <c r="AA51" s="5">
        <v>5</v>
      </c>
      <c r="AB51" s="5">
        <f t="shared" si="22"/>
        <v>109.60000000000001</v>
      </c>
      <c r="AC51" s="5"/>
      <c r="AD51" s="5"/>
      <c r="AE51" s="5">
        <f t="shared" si="12"/>
        <v>0</v>
      </c>
      <c r="AF51" s="5"/>
      <c r="AG51" s="5">
        <v>3</v>
      </c>
      <c r="AH51" s="5">
        <f t="shared" si="13"/>
        <v>65.760000000000005</v>
      </c>
      <c r="AI51" s="5"/>
      <c r="AJ51" s="5"/>
      <c r="AK51" s="5">
        <f t="shared" si="23"/>
        <v>0</v>
      </c>
      <c r="AL51" s="5"/>
      <c r="AM51" s="5">
        <v>5</v>
      </c>
      <c r="AN51" s="5">
        <f t="shared" si="14"/>
        <v>109.60000000000001</v>
      </c>
      <c r="AO51" s="5"/>
      <c r="AP51" s="5"/>
      <c r="AQ51" s="5">
        <f t="shared" si="15"/>
        <v>0</v>
      </c>
      <c r="AR51" s="5"/>
      <c r="AS51" s="5">
        <v>2</v>
      </c>
      <c r="AT51" s="5">
        <f t="shared" si="16"/>
        <v>43.84</v>
      </c>
      <c r="AU51" s="5"/>
      <c r="AV51" s="5"/>
      <c r="AW51" s="5">
        <f t="shared" si="17"/>
        <v>0</v>
      </c>
      <c r="AX51" s="5"/>
      <c r="AY51" s="5">
        <v>5</v>
      </c>
      <c r="AZ51" s="5">
        <f t="shared" si="18"/>
        <v>109.60000000000001</v>
      </c>
      <c r="BA51" s="5"/>
      <c r="BB51" s="5"/>
      <c r="BC51" s="5">
        <f t="shared" si="19"/>
        <v>0</v>
      </c>
      <c r="BD51" s="5"/>
      <c r="BE51" s="5"/>
      <c r="BF51" s="5">
        <f t="shared" si="20"/>
        <v>0</v>
      </c>
      <c r="BG51" s="5"/>
    </row>
    <row r="52" spans="2:59" s="2" customFormat="1" ht="13.05" customHeight="1" x14ac:dyDescent="0.3">
      <c r="B52" s="1" t="s">
        <v>34</v>
      </c>
      <c r="C52" s="1" t="s">
        <v>35</v>
      </c>
      <c r="D52" s="1" t="s">
        <v>35</v>
      </c>
      <c r="E52" s="3" t="s">
        <v>36</v>
      </c>
      <c r="F52" s="4" t="s">
        <v>37</v>
      </c>
      <c r="G52" s="3" t="s">
        <v>36</v>
      </c>
      <c r="H52" s="4" t="s">
        <v>38</v>
      </c>
      <c r="I52" s="4"/>
      <c r="J52" s="15">
        <v>21101</v>
      </c>
      <c r="K52" s="26" t="s">
        <v>39</v>
      </c>
      <c r="L52" s="23" t="s">
        <v>325</v>
      </c>
      <c r="M52" s="23" t="s">
        <v>326</v>
      </c>
      <c r="N52" s="18" t="s">
        <v>185</v>
      </c>
      <c r="O52" s="5" t="s">
        <v>42</v>
      </c>
      <c r="P52" s="19" t="s">
        <v>43</v>
      </c>
      <c r="Q52" s="19"/>
      <c r="R52" s="5">
        <v>15</v>
      </c>
      <c r="S52" s="5">
        <v>18.899999999999999</v>
      </c>
      <c r="T52" s="5">
        <v>21.92</v>
      </c>
      <c r="U52" s="5" t="s">
        <v>44</v>
      </c>
      <c r="V52" s="20">
        <f>ROUND((Y52+AB52+AE52+AH52+AK52+AN52+AQ52+AT52+AW52+AZ52+BC52+BF52),0)</f>
        <v>438</v>
      </c>
      <c r="W52" s="21">
        <f>X52+AA52+AD52+AG52+AJ52+AM52+AP52+AS52+AV52+AY52+BB52+BE52</f>
        <v>20</v>
      </c>
      <c r="X52" s="5">
        <v>0</v>
      </c>
      <c r="Y52" s="5">
        <f t="shared" si="21"/>
        <v>0</v>
      </c>
      <c r="Z52" s="5"/>
      <c r="AA52" s="5">
        <v>5</v>
      </c>
      <c r="AB52" s="5">
        <f t="shared" si="22"/>
        <v>109.60000000000001</v>
      </c>
      <c r="AC52" s="5"/>
      <c r="AD52" s="5"/>
      <c r="AE52" s="5">
        <f t="shared" si="12"/>
        <v>0</v>
      </c>
      <c r="AF52" s="5"/>
      <c r="AG52" s="5">
        <v>3</v>
      </c>
      <c r="AH52" s="5">
        <f t="shared" si="13"/>
        <v>65.760000000000005</v>
      </c>
      <c r="AI52" s="5"/>
      <c r="AJ52" s="5"/>
      <c r="AK52" s="5">
        <f t="shared" si="23"/>
        <v>0</v>
      </c>
      <c r="AL52" s="5"/>
      <c r="AM52" s="5">
        <v>5</v>
      </c>
      <c r="AN52" s="5">
        <f t="shared" si="14"/>
        <v>109.60000000000001</v>
      </c>
      <c r="AO52" s="5"/>
      <c r="AP52" s="5"/>
      <c r="AQ52" s="5">
        <f t="shared" si="15"/>
        <v>0</v>
      </c>
      <c r="AR52" s="5"/>
      <c r="AS52" s="5">
        <v>2</v>
      </c>
      <c r="AT52" s="5">
        <f t="shared" si="16"/>
        <v>43.84</v>
      </c>
      <c r="AU52" s="5"/>
      <c r="AV52" s="5"/>
      <c r="AW52" s="5">
        <f t="shared" si="17"/>
        <v>0</v>
      </c>
      <c r="AX52" s="5"/>
      <c r="AY52" s="5">
        <v>5</v>
      </c>
      <c r="AZ52" s="5">
        <f t="shared" si="18"/>
        <v>109.60000000000001</v>
      </c>
      <c r="BA52" s="5"/>
      <c r="BB52" s="5"/>
      <c r="BC52" s="5">
        <f t="shared" si="19"/>
        <v>0</v>
      </c>
      <c r="BD52" s="5"/>
      <c r="BE52" s="5"/>
      <c r="BF52" s="5">
        <f t="shared" si="20"/>
        <v>0</v>
      </c>
      <c r="BG52" s="5"/>
    </row>
    <row r="53" spans="2:59" s="2" customFormat="1" ht="13.05" customHeight="1" x14ac:dyDescent="0.3">
      <c r="B53" s="1" t="s">
        <v>34</v>
      </c>
      <c r="C53" s="1" t="s">
        <v>35</v>
      </c>
      <c r="D53" s="1" t="s">
        <v>35</v>
      </c>
      <c r="E53" s="3" t="s">
        <v>36</v>
      </c>
      <c r="F53" s="4" t="s">
        <v>37</v>
      </c>
      <c r="G53" s="3" t="s">
        <v>36</v>
      </c>
      <c r="H53" s="4" t="s">
        <v>38</v>
      </c>
      <c r="I53" s="4"/>
      <c r="J53" s="15">
        <v>21101</v>
      </c>
      <c r="K53" s="26" t="s">
        <v>39</v>
      </c>
      <c r="L53" s="27" t="s">
        <v>327</v>
      </c>
      <c r="M53" s="23" t="s">
        <v>328</v>
      </c>
      <c r="N53" s="18" t="s">
        <v>185</v>
      </c>
      <c r="O53" s="5" t="s">
        <v>42</v>
      </c>
      <c r="P53" s="19" t="s">
        <v>43</v>
      </c>
      <c r="Q53" s="19"/>
      <c r="R53" s="5">
        <v>20</v>
      </c>
      <c r="S53" s="5">
        <v>129.24</v>
      </c>
      <c r="T53" s="5">
        <v>22</v>
      </c>
      <c r="U53" s="5" t="s">
        <v>44</v>
      </c>
      <c r="V53" s="20">
        <f>ROUND((Y53+AB53+AE53+AH53+AK53+AN53+AQ53+AT53+AW53+AZ53+BC53+BF53),0)</f>
        <v>550</v>
      </c>
      <c r="W53" s="21">
        <f>X53+AA53+AD53+AG53+AJ53+AM53+AP53+AS53+AV53+AY53+BB53+BE53</f>
        <v>25</v>
      </c>
      <c r="X53" s="5">
        <v>0</v>
      </c>
      <c r="Y53" s="5">
        <f t="shared" si="21"/>
        <v>0</v>
      </c>
      <c r="Z53" s="5"/>
      <c r="AA53" s="5">
        <v>10</v>
      </c>
      <c r="AB53" s="5">
        <f t="shared" si="22"/>
        <v>220</v>
      </c>
      <c r="AC53" s="5"/>
      <c r="AD53" s="5"/>
      <c r="AE53" s="5">
        <f t="shared" si="12"/>
        <v>0</v>
      </c>
      <c r="AF53" s="5"/>
      <c r="AG53" s="5">
        <v>3</v>
      </c>
      <c r="AH53" s="5">
        <f t="shared" si="13"/>
        <v>66</v>
      </c>
      <c r="AI53" s="5"/>
      <c r="AJ53" s="5"/>
      <c r="AK53" s="5">
        <f t="shared" si="23"/>
        <v>0</v>
      </c>
      <c r="AL53" s="5"/>
      <c r="AM53" s="5">
        <v>5</v>
      </c>
      <c r="AN53" s="5">
        <f t="shared" si="14"/>
        <v>110</v>
      </c>
      <c r="AO53" s="5"/>
      <c r="AP53" s="5"/>
      <c r="AQ53" s="5">
        <f t="shared" si="15"/>
        <v>0</v>
      </c>
      <c r="AR53" s="5"/>
      <c r="AS53" s="5">
        <v>2</v>
      </c>
      <c r="AT53" s="5">
        <f t="shared" si="16"/>
        <v>44</v>
      </c>
      <c r="AU53" s="5"/>
      <c r="AV53" s="5"/>
      <c r="AW53" s="5">
        <f t="shared" si="17"/>
        <v>0</v>
      </c>
      <c r="AX53" s="5"/>
      <c r="AY53" s="5">
        <v>5</v>
      </c>
      <c r="AZ53" s="5">
        <f t="shared" si="18"/>
        <v>110</v>
      </c>
      <c r="BA53" s="5"/>
      <c r="BB53" s="5"/>
      <c r="BC53" s="5">
        <f t="shared" si="19"/>
        <v>0</v>
      </c>
      <c r="BD53" s="5"/>
      <c r="BE53" s="5"/>
      <c r="BF53" s="5">
        <f t="shared" si="20"/>
        <v>0</v>
      </c>
      <c r="BG53" s="5"/>
    </row>
    <row r="54" spans="2:59" s="2" customFormat="1" ht="13.05" customHeight="1" x14ac:dyDescent="0.3">
      <c r="B54" s="1" t="s">
        <v>34</v>
      </c>
      <c r="C54" s="1" t="s">
        <v>35</v>
      </c>
      <c r="D54" s="1" t="s">
        <v>35</v>
      </c>
      <c r="E54" s="3" t="s">
        <v>36</v>
      </c>
      <c r="F54" s="4" t="s">
        <v>37</v>
      </c>
      <c r="G54" s="3" t="s">
        <v>36</v>
      </c>
      <c r="H54" s="4" t="s">
        <v>38</v>
      </c>
      <c r="I54" s="4"/>
      <c r="J54" s="15">
        <v>21101</v>
      </c>
      <c r="K54" s="26" t="s">
        <v>39</v>
      </c>
      <c r="L54" s="28" t="s">
        <v>65</v>
      </c>
      <c r="M54" s="28" t="s">
        <v>438</v>
      </c>
      <c r="N54" s="18" t="s">
        <v>185</v>
      </c>
      <c r="O54" s="5" t="s">
        <v>42</v>
      </c>
      <c r="P54" s="19" t="s">
        <v>43</v>
      </c>
      <c r="Q54" s="19"/>
      <c r="R54" s="5">
        <v>5</v>
      </c>
      <c r="S54" s="5">
        <v>159.47999999999999</v>
      </c>
      <c r="T54" s="5">
        <v>185</v>
      </c>
      <c r="U54" s="5" t="s">
        <v>44</v>
      </c>
      <c r="V54" s="20">
        <f>ROUND((Y54+AB54+AE54+AH54+AK54+AN54+AQ54+AT54+AW54+AZ54+BC54+BF54),0)</f>
        <v>925</v>
      </c>
      <c r="W54" s="21">
        <f>X54+AA54+AD54+AG54+AJ54+AM54+AP54+AS54+AV54+AY54+BB54+BE54</f>
        <v>5</v>
      </c>
      <c r="X54" s="5">
        <v>0</v>
      </c>
      <c r="Y54" s="5">
        <v>0</v>
      </c>
      <c r="Z54" s="5"/>
      <c r="AA54" s="5">
        <v>1</v>
      </c>
      <c r="AB54" s="5">
        <f t="shared" si="22"/>
        <v>185</v>
      </c>
      <c r="AC54" s="5"/>
      <c r="AD54" s="5"/>
      <c r="AE54" s="5">
        <f t="shared" si="12"/>
        <v>0</v>
      </c>
      <c r="AF54" s="5"/>
      <c r="AG54" s="5">
        <v>1</v>
      </c>
      <c r="AH54" s="5">
        <f t="shared" si="13"/>
        <v>185</v>
      </c>
      <c r="AI54" s="5"/>
      <c r="AJ54" s="5"/>
      <c r="AK54" s="5">
        <f t="shared" si="23"/>
        <v>0</v>
      </c>
      <c r="AL54" s="5"/>
      <c r="AM54" s="5">
        <v>1</v>
      </c>
      <c r="AN54" s="5">
        <f t="shared" si="14"/>
        <v>185</v>
      </c>
      <c r="AO54" s="5"/>
      <c r="AP54" s="5"/>
      <c r="AQ54" s="5">
        <f t="shared" si="15"/>
        <v>0</v>
      </c>
      <c r="AR54" s="5"/>
      <c r="AS54" s="5">
        <v>1</v>
      </c>
      <c r="AT54" s="5">
        <f t="shared" si="16"/>
        <v>185</v>
      </c>
      <c r="AU54" s="5"/>
      <c r="AV54" s="5"/>
      <c r="AW54" s="5">
        <f t="shared" si="17"/>
        <v>0</v>
      </c>
      <c r="AX54" s="5"/>
      <c r="AY54" s="5">
        <v>1</v>
      </c>
      <c r="AZ54" s="5">
        <f t="shared" si="18"/>
        <v>185</v>
      </c>
      <c r="BA54" s="5"/>
      <c r="BB54" s="5"/>
      <c r="BC54" s="5">
        <f t="shared" si="19"/>
        <v>0</v>
      </c>
      <c r="BD54" s="5"/>
      <c r="BE54" s="5"/>
      <c r="BF54" s="5">
        <f t="shared" si="20"/>
        <v>0</v>
      </c>
      <c r="BG54" s="5"/>
    </row>
    <row r="55" spans="2:59" s="2" customFormat="1" ht="13.05" customHeight="1" x14ac:dyDescent="0.3">
      <c r="B55" s="1" t="s">
        <v>34</v>
      </c>
      <c r="C55" s="1" t="s">
        <v>35</v>
      </c>
      <c r="D55" s="1" t="s">
        <v>35</v>
      </c>
      <c r="E55" s="3" t="s">
        <v>36</v>
      </c>
      <c r="F55" s="4" t="s">
        <v>37</v>
      </c>
      <c r="G55" s="3" t="s">
        <v>36</v>
      </c>
      <c r="H55" s="4" t="s">
        <v>38</v>
      </c>
      <c r="I55" s="4"/>
      <c r="J55" s="15">
        <v>21101</v>
      </c>
      <c r="K55" s="26" t="s">
        <v>39</v>
      </c>
      <c r="L55" s="27" t="s">
        <v>329</v>
      </c>
      <c r="M55" s="23" t="s">
        <v>330</v>
      </c>
      <c r="N55" s="18" t="s">
        <v>185</v>
      </c>
      <c r="O55" s="5" t="s">
        <v>42</v>
      </c>
      <c r="P55" s="19" t="s">
        <v>277</v>
      </c>
      <c r="Q55" s="19"/>
      <c r="R55" s="5">
        <v>6</v>
      </c>
      <c r="S55" s="5">
        <v>129.24</v>
      </c>
      <c r="T55" s="5">
        <v>19.2</v>
      </c>
      <c r="U55" s="5" t="s">
        <v>44</v>
      </c>
      <c r="V55" s="20">
        <f>ROUND((Y55+AB55+AE55+AH55+AK55+AN55+AQ55+AT55+AW55+AZ55+BC55+BF55),0)</f>
        <v>115</v>
      </c>
      <c r="W55" s="21">
        <f>X55+AA55+AD55+AG55+AJ55+AM55+AP55+AS55+AV55+AY55+BB55+BE55</f>
        <v>6</v>
      </c>
      <c r="X55" s="5">
        <v>0</v>
      </c>
      <c r="Y55" s="5">
        <f>X55*$T55</f>
        <v>0</v>
      </c>
      <c r="Z55" s="5"/>
      <c r="AA55" s="5">
        <v>1</v>
      </c>
      <c r="AB55" s="5">
        <f t="shared" si="22"/>
        <v>19.2</v>
      </c>
      <c r="AC55" s="5"/>
      <c r="AD55" s="5"/>
      <c r="AE55" s="5">
        <f t="shared" si="12"/>
        <v>0</v>
      </c>
      <c r="AF55" s="5"/>
      <c r="AG55" s="5">
        <v>1</v>
      </c>
      <c r="AH55" s="5">
        <f t="shared" si="13"/>
        <v>19.2</v>
      </c>
      <c r="AI55" s="5"/>
      <c r="AJ55" s="5"/>
      <c r="AK55" s="5">
        <f t="shared" si="23"/>
        <v>0</v>
      </c>
      <c r="AL55" s="5"/>
      <c r="AM55" s="5">
        <v>1</v>
      </c>
      <c r="AN55" s="5">
        <f t="shared" si="14"/>
        <v>19.2</v>
      </c>
      <c r="AO55" s="5"/>
      <c r="AP55" s="5"/>
      <c r="AQ55" s="5">
        <f t="shared" si="15"/>
        <v>0</v>
      </c>
      <c r="AR55" s="5"/>
      <c r="AS55" s="5">
        <v>1</v>
      </c>
      <c r="AT55" s="5">
        <f t="shared" si="16"/>
        <v>19.2</v>
      </c>
      <c r="AU55" s="5"/>
      <c r="AV55" s="5"/>
      <c r="AW55" s="5">
        <f t="shared" si="17"/>
        <v>0</v>
      </c>
      <c r="AX55" s="5"/>
      <c r="AY55" s="5">
        <v>2</v>
      </c>
      <c r="AZ55" s="5">
        <f t="shared" si="18"/>
        <v>38.4</v>
      </c>
      <c r="BA55" s="5"/>
      <c r="BB55" s="5"/>
      <c r="BC55" s="5">
        <f t="shared" si="19"/>
        <v>0</v>
      </c>
      <c r="BD55" s="5"/>
      <c r="BE55" s="5"/>
      <c r="BF55" s="5">
        <f t="shared" si="20"/>
        <v>0</v>
      </c>
      <c r="BG55" s="5"/>
    </row>
    <row r="56" spans="2:59" s="2" customFormat="1" ht="13.05" customHeight="1" x14ac:dyDescent="0.3">
      <c r="B56" s="1" t="s">
        <v>34</v>
      </c>
      <c r="C56" s="1" t="s">
        <v>35</v>
      </c>
      <c r="D56" s="1" t="s">
        <v>35</v>
      </c>
      <c r="E56" s="3" t="s">
        <v>36</v>
      </c>
      <c r="F56" s="4" t="s">
        <v>37</v>
      </c>
      <c r="G56" s="3" t="s">
        <v>36</v>
      </c>
      <c r="H56" s="4" t="s">
        <v>38</v>
      </c>
      <c r="I56" s="4"/>
      <c r="J56" s="15">
        <v>21101</v>
      </c>
      <c r="K56" s="26" t="s">
        <v>39</v>
      </c>
      <c r="L56" s="27" t="s">
        <v>339</v>
      </c>
      <c r="M56" s="23" t="s">
        <v>340</v>
      </c>
      <c r="N56" s="18" t="s">
        <v>185</v>
      </c>
      <c r="O56" s="5" t="s">
        <v>42</v>
      </c>
      <c r="P56" s="19" t="s">
        <v>43</v>
      </c>
      <c r="Q56" s="19"/>
      <c r="R56" s="5">
        <v>10</v>
      </c>
      <c r="S56" s="5">
        <v>7.81</v>
      </c>
      <c r="T56" s="5">
        <v>9.06</v>
      </c>
      <c r="U56" s="5" t="s">
        <v>44</v>
      </c>
      <c r="V56" s="20">
        <f>ROUND((Y56+AB56+AE56+AH56+AK56+AN56+AQ56+AT56+AW56+AZ56+BC56+BF56),0)</f>
        <v>136</v>
      </c>
      <c r="W56" s="21">
        <f>X56+AA56+AD56+AG56+AJ56+AM56+AP56+AS56+AV56+AY56+BB56+BE56</f>
        <v>15</v>
      </c>
      <c r="X56" s="5">
        <v>0</v>
      </c>
      <c r="Y56" s="5">
        <f>X56*$T56</f>
        <v>0</v>
      </c>
      <c r="Z56" s="5"/>
      <c r="AA56" s="5">
        <v>3</v>
      </c>
      <c r="AB56" s="5">
        <f t="shared" si="22"/>
        <v>27.18</v>
      </c>
      <c r="AC56" s="5"/>
      <c r="AD56" s="5"/>
      <c r="AE56" s="5">
        <f t="shared" si="12"/>
        <v>0</v>
      </c>
      <c r="AF56" s="5"/>
      <c r="AG56" s="5">
        <v>2</v>
      </c>
      <c r="AH56" s="5">
        <f t="shared" si="13"/>
        <v>18.12</v>
      </c>
      <c r="AI56" s="5"/>
      <c r="AJ56" s="5"/>
      <c r="AK56" s="5">
        <f t="shared" si="23"/>
        <v>0</v>
      </c>
      <c r="AL56" s="5"/>
      <c r="AM56" s="5">
        <v>2</v>
      </c>
      <c r="AN56" s="5">
        <f t="shared" si="14"/>
        <v>18.12</v>
      </c>
      <c r="AO56" s="5"/>
      <c r="AP56" s="5"/>
      <c r="AQ56" s="5">
        <f t="shared" si="15"/>
        <v>0</v>
      </c>
      <c r="AR56" s="5"/>
      <c r="AS56" s="5">
        <v>5</v>
      </c>
      <c r="AT56" s="5">
        <f t="shared" si="16"/>
        <v>45.300000000000004</v>
      </c>
      <c r="AU56" s="5"/>
      <c r="AV56" s="5"/>
      <c r="AW56" s="5">
        <f t="shared" si="17"/>
        <v>0</v>
      </c>
      <c r="AX56" s="5"/>
      <c r="AY56" s="5">
        <v>3</v>
      </c>
      <c r="AZ56" s="5">
        <f t="shared" si="18"/>
        <v>27.18</v>
      </c>
      <c r="BA56" s="5"/>
      <c r="BB56" s="5"/>
      <c r="BC56" s="5">
        <f t="shared" si="19"/>
        <v>0</v>
      </c>
      <c r="BD56" s="5"/>
      <c r="BE56" s="5"/>
      <c r="BF56" s="5">
        <f t="shared" si="20"/>
        <v>0</v>
      </c>
      <c r="BG56" s="5"/>
    </row>
    <row r="57" spans="2:59" s="2" customFormat="1" ht="13.05" customHeight="1" x14ac:dyDescent="0.3">
      <c r="B57" s="1" t="s">
        <v>34</v>
      </c>
      <c r="C57" s="1" t="s">
        <v>35</v>
      </c>
      <c r="D57" s="1" t="s">
        <v>35</v>
      </c>
      <c r="E57" s="3" t="s">
        <v>36</v>
      </c>
      <c r="F57" s="4" t="s">
        <v>37</v>
      </c>
      <c r="G57" s="3" t="s">
        <v>36</v>
      </c>
      <c r="H57" s="4" t="s">
        <v>38</v>
      </c>
      <c r="I57" s="4"/>
      <c r="J57" s="15">
        <v>21101</v>
      </c>
      <c r="K57" s="26" t="s">
        <v>39</v>
      </c>
      <c r="L57" s="29" t="s">
        <v>335</v>
      </c>
      <c r="M57" s="26" t="s">
        <v>336</v>
      </c>
      <c r="N57" s="18" t="s">
        <v>185</v>
      </c>
      <c r="O57" s="5" t="s">
        <v>42</v>
      </c>
      <c r="P57" s="19" t="s">
        <v>43</v>
      </c>
      <c r="Q57" s="19"/>
      <c r="R57" s="5">
        <v>50</v>
      </c>
      <c r="S57" s="5">
        <v>7.78</v>
      </c>
      <c r="T57" s="5">
        <v>9.02</v>
      </c>
      <c r="U57" s="5" t="s">
        <v>44</v>
      </c>
      <c r="V57" s="20">
        <f>ROUND((Y57+AB57+AE57+AH57+AK57+AN57+AQ57+AT57+AW57+AZ57+BC57+BF57),0)</f>
        <v>207</v>
      </c>
      <c r="W57" s="21">
        <f>X57+AA57+AD57+AG57+AJ57+AM57+AP57+AS57+AV57+AY57+BB57+BE57</f>
        <v>23</v>
      </c>
      <c r="X57" s="5">
        <v>0</v>
      </c>
      <c r="Y57" s="5">
        <f>X57*$T57</f>
        <v>0</v>
      </c>
      <c r="Z57" s="5"/>
      <c r="AA57" s="5">
        <v>5</v>
      </c>
      <c r="AB57" s="5">
        <f t="shared" si="22"/>
        <v>45.099999999999994</v>
      </c>
      <c r="AC57" s="5"/>
      <c r="AD57" s="5"/>
      <c r="AE57" s="5">
        <f t="shared" si="12"/>
        <v>0</v>
      </c>
      <c r="AF57" s="5"/>
      <c r="AG57" s="5">
        <v>2</v>
      </c>
      <c r="AH57" s="5">
        <f t="shared" si="13"/>
        <v>18.04</v>
      </c>
      <c r="AI57" s="5"/>
      <c r="AJ57" s="5"/>
      <c r="AK57" s="5">
        <f t="shared" si="23"/>
        <v>0</v>
      </c>
      <c r="AL57" s="5"/>
      <c r="AM57" s="5">
        <v>5</v>
      </c>
      <c r="AN57" s="5">
        <f t="shared" si="14"/>
        <v>45.099999999999994</v>
      </c>
      <c r="AO57" s="5"/>
      <c r="AP57" s="5"/>
      <c r="AQ57" s="5">
        <f t="shared" si="15"/>
        <v>0</v>
      </c>
      <c r="AR57" s="5"/>
      <c r="AS57" s="5">
        <v>6</v>
      </c>
      <c r="AT57" s="5">
        <f t="shared" si="16"/>
        <v>54.12</v>
      </c>
      <c r="AU57" s="5"/>
      <c r="AV57" s="5"/>
      <c r="AW57" s="5">
        <f t="shared" si="17"/>
        <v>0</v>
      </c>
      <c r="AX57" s="5"/>
      <c r="AY57" s="5">
        <v>5</v>
      </c>
      <c r="AZ57" s="5">
        <f t="shared" si="18"/>
        <v>45.099999999999994</v>
      </c>
      <c r="BA57" s="5"/>
      <c r="BB57" s="5"/>
      <c r="BC57" s="5">
        <f t="shared" si="19"/>
        <v>0</v>
      </c>
      <c r="BD57" s="5"/>
      <c r="BE57" s="5"/>
      <c r="BF57" s="5">
        <f t="shared" si="20"/>
        <v>0</v>
      </c>
      <c r="BG57" s="5"/>
    </row>
    <row r="58" spans="2:59" s="2" customFormat="1" ht="13.05" customHeight="1" x14ac:dyDescent="0.3">
      <c r="B58" s="1" t="s">
        <v>34</v>
      </c>
      <c r="C58" s="1" t="s">
        <v>35</v>
      </c>
      <c r="D58" s="1" t="s">
        <v>35</v>
      </c>
      <c r="E58" s="3" t="s">
        <v>36</v>
      </c>
      <c r="F58" s="4" t="s">
        <v>37</v>
      </c>
      <c r="G58" s="3" t="s">
        <v>36</v>
      </c>
      <c r="H58" s="4" t="s">
        <v>38</v>
      </c>
      <c r="I58" s="4"/>
      <c r="J58" s="15">
        <v>21101</v>
      </c>
      <c r="K58" s="26" t="s">
        <v>39</v>
      </c>
      <c r="L58" s="29" t="s">
        <v>337</v>
      </c>
      <c r="M58" s="26" t="s">
        <v>338</v>
      </c>
      <c r="N58" s="18" t="s">
        <v>185</v>
      </c>
      <c r="O58" s="5" t="s">
        <v>42</v>
      </c>
      <c r="P58" s="19" t="s">
        <v>43</v>
      </c>
      <c r="Q58" s="19"/>
      <c r="R58" s="5">
        <v>10</v>
      </c>
      <c r="S58" s="5">
        <v>7.78</v>
      </c>
      <c r="T58" s="5">
        <v>9.02</v>
      </c>
      <c r="U58" s="5" t="s">
        <v>44</v>
      </c>
      <c r="V58" s="20">
        <f>ROUND((Y58+AB58+AE58+AH58+AK58+AN58+AQ58+AT58+AW58+AZ58+BC58+BF58),0)</f>
        <v>117</v>
      </c>
      <c r="W58" s="21">
        <f>X58+AA58+AD58+AG58+AJ58+AM58+AP58+AS58+AV58+AY58+BB58+BE58</f>
        <v>13</v>
      </c>
      <c r="X58" s="5">
        <v>0</v>
      </c>
      <c r="Y58" s="5">
        <f>X58*$T58</f>
        <v>0</v>
      </c>
      <c r="Z58" s="5"/>
      <c r="AA58" s="5">
        <v>4</v>
      </c>
      <c r="AB58" s="5">
        <f t="shared" si="22"/>
        <v>36.08</v>
      </c>
      <c r="AC58" s="5"/>
      <c r="AD58" s="5"/>
      <c r="AE58" s="5">
        <f t="shared" si="12"/>
        <v>0</v>
      </c>
      <c r="AF58" s="5"/>
      <c r="AG58" s="5">
        <v>2</v>
      </c>
      <c r="AH58" s="5">
        <f t="shared" si="13"/>
        <v>18.04</v>
      </c>
      <c r="AI58" s="5"/>
      <c r="AJ58" s="5"/>
      <c r="AK58" s="5">
        <f t="shared" si="23"/>
        <v>0</v>
      </c>
      <c r="AL58" s="5"/>
      <c r="AM58" s="5">
        <v>2</v>
      </c>
      <c r="AN58" s="5">
        <f t="shared" si="14"/>
        <v>18.04</v>
      </c>
      <c r="AO58" s="5"/>
      <c r="AP58" s="5"/>
      <c r="AQ58" s="5">
        <f t="shared" si="15"/>
        <v>0</v>
      </c>
      <c r="AR58" s="5"/>
      <c r="AS58" s="5">
        <v>2</v>
      </c>
      <c r="AT58" s="5">
        <f t="shared" si="16"/>
        <v>18.04</v>
      </c>
      <c r="AU58" s="5"/>
      <c r="AV58" s="5"/>
      <c r="AW58" s="5">
        <f t="shared" si="17"/>
        <v>0</v>
      </c>
      <c r="AX58" s="5"/>
      <c r="AY58" s="5">
        <v>3</v>
      </c>
      <c r="AZ58" s="5">
        <f t="shared" si="18"/>
        <v>27.06</v>
      </c>
      <c r="BA58" s="5"/>
      <c r="BB58" s="5"/>
      <c r="BC58" s="5">
        <f t="shared" si="19"/>
        <v>0</v>
      </c>
      <c r="BD58" s="5"/>
      <c r="BE58" s="5"/>
      <c r="BF58" s="5">
        <f t="shared" si="20"/>
        <v>0</v>
      </c>
      <c r="BG58" s="5"/>
    </row>
    <row r="59" spans="2:59" s="2" customFormat="1" ht="13.05" customHeight="1" x14ac:dyDescent="0.3">
      <c r="B59" s="1" t="s">
        <v>34</v>
      </c>
      <c r="C59" s="1" t="s">
        <v>35</v>
      </c>
      <c r="D59" s="1" t="s">
        <v>35</v>
      </c>
      <c r="E59" s="3" t="s">
        <v>36</v>
      </c>
      <c r="F59" s="4" t="s">
        <v>37</v>
      </c>
      <c r="G59" s="3" t="s">
        <v>36</v>
      </c>
      <c r="H59" s="4" t="s">
        <v>38</v>
      </c>
      <c r="I59" s="4"/>
      <c r="J59" s="15">
        <v>21101</v>
      </c>
      <c r="K59" s="26" t="s">
        <v>39</v>
      </c>
      <c r="L59" s="23" t="s">
        <v>343</v>
      </c>
      <c r="M59" s="23" t="s">
        <v>344</v>
      </c>
      <c r="N59" s="18" t="s">
        <v>185</v>
      </c>
      <c r="O59" s="5" t="s">
        <v>42</v>
      </c>
      <c r="P59" s="19" t="s">
        <v>70</v>
      </c>
      <c r="Q59" s="19"/>
      <c r="R59" s="5">
        <v>15</v>
      </c>
      <c r="S59" s="5">
        <v>161.12</v>
      </c>
      <c r="T59" s="5">
        <v>186.9</v>
      </c>
      <c r="U59" s="5" t="s">
        <v>44</v>
      </c>
      <c r="V59" s="20">
        <f>ROUND((Y59+AB59+AE59+AH59+AK59+AN59+AQ59+AT59+AW59+AZ59+BC59+BF59),0)</f>
        <v>2056</v>
      </c>
      <c r="W59" s="21">
        <f>X59+AA59+AD59+AG59+AJ59+AM59+AP59+AS59+AV59+AY59+BB59+BE59</f>
        <v>11</v>
      </c>
      <c r="X59" s="5">
        <v>0</v>
      </c>
      <c r="Y59" s="5">
        <v>0</v>
      </c>
      <c r="Z59" s="5"/>
      <c r="AA59" s="5">
        <v>5</v>
      </c>
      <c r="AB59" s="5">
        <f t="shared" si="22"/>
        <v>934.5</v>
      </c>
      <c r="AC59" s="5"/>
      <c r="AD59" s="5"/>
      <c r="AE59" s="5">
        <f t="shared" si="12"/>
        <v>0</v>
      </c>
      <c r="AF59" s="5"/>
      <c r="AG59" s="5">
        <v>1</v>
      </c>
      <c r="AH59" s="5">
        <f t="shared" si="13"/>
        <v>186.9</v>
      </c>
      <c r="AI59" s="5"/>
      <c r="AJ59" s="5"/>
      <c r="AK59" s="5">
        <f t="shared" si="23"/>
        <v>0</v>
      </c>
      <c r="AL59" s="5"/>
      <c r="AM59" s="5">
        <v>2</v>
      </c>
      <c r="AN59" s="5">
        <f t="shared" si="14"/>
        <v>373.8</v>
      </c>
      <c r="AO59" s="5"/>
      <c r="AP59" s="5"/>
      <c r="AQ59" s="5">
        <f t="shared" si="15"/>
        <v>0</v>
      </c>
      <c r="AR59" s="5"/>
      <c r="AS59" s="5">
        <v>1</v>
      </c>
      <c r="AT59" s="5">
        <f t="shared" si="16"/>
        <v>186.9</v>
      </c>
      <c r="AU59" s="5"/>
      <c r="AV59" s="5"/>
      <c r="AW59" s="5">
        <f t="shared" si="17"/>
        <v>0</v>
      </c>
      <c r="AX59" s="5"/>
      <c r="AY59" s="5">
        <v>2</v>
      </c>
      <c r="AZ59" s="5">
        <f t="shared" si="18"/>
        <v>373.8</v>
      </c>
      <c r="BA59" s="5"/>
      <c r="BB59" s="5"/>
      <c r="BC59" s="5">
        <f t="shared" si="19"/>
        <v>0</v>
      </c>
      <c r="BD59" s="5"/>
      <c r="BE59" s="5"/>
      <c r="BF59" s="5">
        <f t="shared" si="20"/>
        <v>0</v>
      </c>
      <c r="BG59" s="5"/>
    </row>
    <row r="60" spans="2:59" s="2" customFormat="1" ht="13.05" customHeight="1" x14ac:dyDescent="0.3">
      <c r="B60" s="1" t="s">
        <v>34</v>
      </c>
      <c r="C60" s="1" t="s">
        <v>35</v>
      </c>
      <c r="D60" s="1" t="s">
        <v>35</v>
      </c>
      <c r="E60" s="3" t="s">
        <v>36</v>
      </c>
      <c r="F60" s="4" t="s">
        <v>37</v>
      </c>
      <c r="G60" s="3" t="s">
        <v>36</v>
      </c>
      <c r="H60" s="4" t="s">
        <v>38</v>
      </c>
      <c r="I60" s="4"/>
      <c r="J60" s="15">
        <v>21101</v>
      </c>
      <c r="K60" s="26" t="s">
        <v>39</v>
      </c>
      <c r="L60" s="27" t="s">
        <v>345</v>
      </c>
      <c r="M60" s="23" t="s">
        <v>346</v>
      </c>
      <c r="N60" s="18" t="s">
        <v>185</v>
      </c>
      <c r="O60" s="5" t="s">
        <v>42</v>
      </c>
      <c r="P60" s="19" t="s">
        <v>43</v>
      </c>
      <c r="Q60" s="19"/>
      <c r="R60" s="5">
        <v>20</v>
      </c>
      <c r="S60" s="5">
        <v>8.14</v>
      </c>
      <c r="T60" s="5">
        <v>9.44</v>
      </c>
      <c r="U60" s="5" t="s">
        <v>44</v>
      </c>
      <c r="V60" s="20">
        <f>ROUND((Y60+AB60+AE60+AH60+AK60+AN60+AQ60+AT60+AW60+AZ60+BC60+BF60),0)</f>
        <v>179</v>
      </c>
      <c r="W60" s="21">
        <f>X60+AA60+AD60+AG60+AJ60+AM60+AP60+AS60+AV60+AY60+BB60+BE60</f>
        <v>19</v>
      </c>
      <c r="X60" s="5">
        <v>0</v>
      </c>
      <c r="Y60" s="5">
        <v>0</v>
      </c>
      <c r="Z60" s="5"/>
      <c r="AA60" s="5">
        <v>5</v>
      </c>
      <c r="AB60" s="5">
        <f t="shared" si="22"/>
        <v>47.199999999999996</v>
      </c>
      <c r="AC60" s="5"/>
      <c r="AD60" s="5"/>
      <c r="AE60" s="5">
        <f t="shared" si="12"/>
        <v>0</v>
      </c>
      <c r="AF60" s="5"/>
      <c r="AG60" s="5">
        <v>3</v>
      </c>
      <c r="AH60" s="5">
        <f t="shared" si="13"/>
        <v>28.32</v>
      </c>
      <c r="AI60" s="5"/>
      <c r="AJ60" s="5"/>
      <c r="AK60" s="5">
        <f t="shared" si="23"/>
        <v>0</v>
      </c>
      <c r="AL60" s="5"/>
      <c r="AM60" s="5">
        <v>3</v>
      </c>
      <c r="AN60" s="5">
        <f t="shared" si="14"/>
        <v>28.32</v>
      </c>
      <c r="AO60" s="5"/>
      <c r="AP60" s="5"/>
      <c r="AQ60" s="5">
        <f t="shared" si="15"/>
        <v>0</v>
      </c>
      <c r="AR60" s="5"/>
      <c r="AS60" s="5">
        <v>3</v>
      </c>
      <c r="AT60" s="5">
        <f t="shared" si="16"/>
        <v>28.32</v>
      </c>
      <c r="AU60" s="5"/>
      <c r="AV60" s="5"/>
      <c r="AW60" s="5">
        <f t="shared" si="17"/>
        <v>0</v>
      </c>
      <c r="AX60" s="5"/>
      <c r="AY60" s="5">
        <v>5</v>
      </c>
      <c r="AZ60" s="5">
        <f t="shared" si="18"/>
        <v>47.199999999999996</v>
      </c>
      <c r="BA60" s="5"/>
      <c r="BB60" s="5"/>
      <c r="BC60" s="5">
        <f t="shared" si="19"/>
        <v>0</v>
      </c>
      <c r="BD60" s="5"/>
      <c r="BE60" s="5"/>
      <c r="BF60" s="5">
        <f t="shared" si="20"/>
        <v>0</v>
      </c>
      <c r="BG60" s="5"/>
    </row>
    <row r="61" spans="2:59" s="2" customFormat="1" ht="13.05" customHeight="1" x14ac:dyDescent="0.3">
      <c r="B61" s="1" t="s">
        <v>34</v>
      </c>
      <c r="C61" s="1" t="s">
        <v>35</v>
      </c>
      <c r="D61" s="1" t="s">
        <v>35</v>
      </c>
      <c r="E61" s="1" t="s">
        <v>36</v>
      </c>
      <c r="F61" s="1" t="s">
        <v>37</v>
      </c>
      <c r="G61" s="1" t="s">
        <v>36</v>
      </c>
      <c r="H61" s="1" t="s">
        <v>38</v>
      </c>
      <c r="I61" s="1"/>
      <c r="J61" s="15">
        <v>21101</v>
      </c>
      <c r="K61" s="16" t="s">
        <v>39</v>
      </c>
      <c r="L61" s="18" t="s">
        <v>321</v>
      </c>
      <c r="M61" s="28" t="s">
        <v>346</v>
      </c>
      <c r="N61" s="18" t="s">
        <v>185</v>
      </c>
      <c r="O61" s="5" t="s">
        <v>42</v>
      </c>
      <c r="P61" s="19" t="s">
        <v>43</v>
      </c>
      <c r="Q61" s="19"/>
      <c r="R61" s="5">
        <v>15</v>
      </c>
      <c r="S61" s="5">
        <v>6.89</v>
      </c>
      <c r="T61" s="5">
        <v>8</v>
      </c>
      <c r="U61" s="5" t="s">
        <v>44</v>
      </c>
      <c r="V61" s="20">
        <f>ROUND((Y61+AB61+AE61+AH61+AK61+AN61+AQ61+AT61+AW61+AZ61+BC61+BF61),0)</f>
        <v>120</v>
      </c>
      <c r="W61" s="21">
        <f>X61+AA61+AD61+AG61+AJ61+AM61+AP61+AS61+AV61+AY61+BB61+BE61</f>
        <v>15</v>
      </c>
      <c r="X61" s="5">
        <v>0</v>
      </c>
      <c r="Y61" s="5">
        <v>0</v>
      </c>
      <c r="Z61" s="5"/>
      <c r="AA61" s="5">
        <v>4</v>
      </c>
      <c r="AB61" s="5">
        <f t="shared" si="22"/>
        <v>32</v>
      </c>
      <c r="AC61" s="5"/>
      <c r="AD61" s="5"/>
      <c r="AE61" s="5">
        <f t="shared" si="12"/>
        <v>0</v>
      </c>
      <c r="AF61" s="5"/>
      <c r="AG61" s="5">
        <v>3</v>
      </c>
      <c r="AH61" s="5">
        <f t="shared" si="13"/>
        <v>24</v>
      </c>
      <c r="AI61" s="5"/>
      <c r="AJ61" s="5"/>
      <c r="AK61" s="5">
        <f t="shared" si="23"/>
        <v>0</v>
      </c>
      <c r="AL61" s="5"/>
      <c r="AM61" s="5"/>
      <c r="AN61" s="5">
        <f t="shared" si="14"/>
        <v>0</v>
      </c>
      <c r="AO61" s="5"/>
      <c r="AP61" s="5"/>
      <c r="AQ61" s="5">
        <f t="shared" si="15"/>
        <v>0</v>
      </c>
      <c r="AR61" s="5"/>
      <c r="AS61" s="5">
        <v>3</v>
      </c>
      <c r="AT61" s="5">
        <f t="shared" si="16"/>
        <v>24</v>
      </c>
      <c r="AU61" s="5"/>
      <c r="AV61" s="5"/>
      <c r="AW61" s="5">
        <f t="shared" si="17"/>
        <v>0</v>
      </c>
      <c r="AX61" s="5"/>
      <c r="AY61" s="5">
        <v>5</v>
      </c>
      <c r="AZ61" s="5">
        <f t="shared" si="18"/>
        <v>40</v>
      </c>
      <c r="BA61" s="5"/>
      <c r="BB61" s="5"/>
      <c r="BC61" s="5">
        <f t="shared" si="19"/>
        <v>0</v>
      </c>
      <c r="BD61" s="5"/>
      <c r="BE61" s="5"/>
      <c r="BF61" s="5">
        <f t="shared" si="20"/>
        <v>0</v>
      </c>
      <c r="BG61" s="5"/>
    </row>
    <row r="62" spans="2:59" s="2" customFormat="1" ht="13.05" customHeight="1" x14ac:dyDescent="0.3">
      <c r="B62" s="1" t="s">
        <v>34</v>
      </c>
      <c r="C62" s="1" t="s">
        <v>35</v>
      </c>
      <c r="D62" s="1" t="s">
        <v>35</v>
      </c>
      <c r="E62" s="3" t="s">
        <v>36</v>
      </c>
      <c r="F62" s="4" t="s">
        <v>37</v>
      </c>
      <c r="G62" s="3" t="s">
        <v>36</v>
      </c>
      <c r="H62" s="4" t="s">
        <v>38</v>
      </c>
      <c r="I62" s="4"/>
      <c r="J62" s="15">
        <v>21101</v>
      </c>
      <c r="K62" s="26" t="s">
        <v>39</v>
      </c>
      <c r="L62" s="16" t="s">
        <v>321</v>
      </c>
      <c r="M62" s="16" t="s">
        <v>81</v>
      </c>
      <c r="N62" s="18" t="s">
        <v>185</v>
      </c>
      <c r="O62" s="5" t="s">
        <v>42</v>
      </c>
      <c r="P62" s="19" t="s">
        <v>54</v>
      </c>
      <c r="Q62" s="19"/>
      <c r="R62" s="5">
        <v>65</v>
      </c>
      <c r="S62" s="5">
        <v>36.19</v>
      </c>
      <c r="T62" s="5">
        <v>41.98</v>
      </c>
      <c r="U62" s="5" t="s">
        <v>44</v>
      </c>
      <c r="V62" s="20">
        <f>ROUND((Y62+AB62+AE62+AH62+AK62+AN62+AQ62+AT62+AW62+AZ62+BC62+BF62),0)</f>
        <v>2729</v>
      </c>
      <c r="W62" s="21">
        <f>X62+AA62+AD62+AG62+AJ62+AM62+AP62+AS62+AV62+AY62+BB62+BE62</f>
        <v>65</v>
      </c>
      <c r="X62" s="5">
        <v>0</v>
      </c>
      <c r="Y62" s="5">
        <v>0</v>
      </c>
      <c r="Z62" s="5"/>
      <c r="AA62" s="5">
        <v>10</v>
      </c>
      <c r="AB62" s="5">
        <f t="shared" si="22"/>
        <v>419.79999999999995</v>
      </c>
      <c r="AC62" s="5"/>
      <c r="AD62" s="5"/>
      <c r="AE62" s="5">
        <f t="shared" si="12"/>
        <v>0</v>
      </c>
      <c r="AF62" s="5"/>
      <c r="AG62" s="5">
        <v>20</v>
      </c>
      <c r="AH62" s="5">
        <f t="shared" si="13"/>
        <v>839.59999999999991</v>
      </c>
      <c r="AI62" s="5"/>
      <c r="AJ62" s="5"/>
      <c r="AK62" s="5">
        <f t="shared" si="23"/>
        <v>0</v>
      </c>
      <c r="AL62" s="5"/>
      <c r="AM62" s="5">
        <v>10</v>
      </c>
      <c r="AN62" s="5">
        <f t="shared" si="14"/>
        <v>419.79999999999995</v>
      </c>
      <c r="AO62" s="5"/>
      <c r="AP62" s="5"/>
      <c r="AQ62" s="5">
        <f t="shared" si="15"/>
        <v>0</v>
      </c>
      <c r="AR62" s="5"/>
      <c r="AS62" s="5">
        <v>10</v>
      </c>
      <c r="AT62" s="5">
        <f t="shared" si="16"/>
        <v>419.79999999999995</v>
      </c>
      <c r="AU62" s="5"/>
      <c r="AV62" s="5"/>
      <c r="AW62" s="5">
        <f t="shared" si="17"/>
        <v>0</v>
      </c>
      <c r="AX62" s="5"/>
      <c r="AY62" s="5">
        <v>15</v>
      </c>
      <c r="AZ62" s="5">
        <f t="shared" si="18"/>
        <v>629.69999999999993</v>
      </c>
      <c r="BA62" s="5"/>
      <c r="BB62" s="5"/>
      <c r="BC62" s="5">
        <f t="shared" si="19"/>
        <v>0</v>
      </c>
      <c r="BD62" s="5"/>
      <c r="BE62" s="5"/>
      <c r="BF62" s="5">
        <f t="shared" si="20"/>
        <v>0</v>
      </c>
      <c r="BG62" s="5"/>
    </row>
    <row r="63" spans="2:59" s="2" customFormat="1" ht="13.05" customHeight="1" x14ac:dyDescent="0.3">
      <c r="B63" s="1" t="s">
        <v>34</v>
      </c>
      <c r="C63" s="1" t="s">
        <v>35</v>
      </c>
      <c r="D63" s="1" t="s">
        <v>35</v>
      </c>
      <c r="E63" s="3" t="s">
        <v>36</v>
      </c>
      <c r="F63" s="4" t="s">
        <v>37</v>
      </c>
      <c r="G63" s="3" t="s">
        <v>36</v>
      </c>
      <c r="H63" s="4" t="s">
        <v>38</v>
      </c>
      <c r="I63" s="4"/>
      <c r="J63" s="15">
        <v>21101</v>
      </c>
      <c r="K63" s="26" t="s">
        <v>39</v>
      </c>
      <c r="L63" s="23" t="s">
        <v>350</v>
      </c>
      <c r="M63" s="23" t="s">
        <v>351</v>
      </c>
      <c r="N63" s="18" t="s">
        <v>185</v>
      </c>
      <c r="O63" s="5" t="s">
        <v>42</v>
      </c>
      <c r="P63" s="19" t="s">
        <v>261</v>
      </c>
      <c r="Q63" s="19"/>
      <c r="R63" s="5">
        <v>6</v>
      </c>
      <c r="S63" s="5">
        <v>53.47</v>
      </c>
      <c r="T63" s="5">
        <v>62.03</v>
      </c>
      <c r="U63" s="5" t="s">
        <v>44</v>
      </c>
      <c r="V63" s="20">
        <f>ROUND((Y63+AB63+AE63+AH63+AK63+AN63+AQ63+AT63+AW63+AZ63+BC63+BF63),0)</f>
        <v>372</v>
      </c>
      <c r="W63" s="21">
        <f>X63+AA63+AD63+AG63+AJ63+AM63+AP63+AS63+AV63+AY63+BB63+BE63</f>
        <v>6</v>
      </c>
      <c r="X63" s="5">
        <v>0</v>
      </c>
      <c r="Y63" s="5">
        <v>0</v>
      </c>
      <c r="Z63" s="5"/>
      <c r="AA63" s="5">
        <v>2</v>
      </c>
      <c r="AB63" s="5">
        <f t="shared" si="22"/>
        <v>124.06</v>
      </c>
      <c r="AC63" s="5"/>
      <c r="AD63" s="5"/>
      <c r="AE63" s="5">
        <f t="shared" si="12"/>
        <v>0</v>
      </c>
      <c r="AF63" s="5"/>
      <c r="AG63" s="5"/>
      <c r="AH63" s="5">
        <f t="shared" si="13"/>
        <v>0</v>
      </c>
      <c r="AI63" s="5"/>
      <c r="AJ63" s="5"/>
      <c r="AK63" s="5">
        <f t="shared" si="23"/>
        <v>0</v>
      </c>
      <c r="AL63" s="5"/>
      <c r="AM63" s="5">
        <v>2</v>
      </c>
      <c r="AN63" s="5">
        <f t="shared" si="14"/>
        <v>124.06</v>
      </c>
      <c r="AO63" s="5"/>
      <c r="AP63" s="5"/>
      <c r="AQ63" s="5">
        <f t="shared" si="15"/>
        <v>0</v>
      </c>
      <c r="AR63" s="5"/>
      <c r="AS63" s="5">
        <v>1</v>
      </c>
      <c r="AT63" s="5">
        <f t="shared" si="16"/>
        <v>62.03</v>
      </c>
      <c r="AU63" s="5"/>
      <c r="AV63" s="5"/>
      <c r="AW63" s="5">
        <f t="shared" si="17"/>
        <v>0</v>
      </c>
      <c r="AX63" s="5"/>
      <c r="AY63" s="5">
        <v>1</v>
      </c>
      <c r="AZ63" s="5">
        <f t="shared" si="18"/>
        <v>62.03</v>
      </c>
      <c r="BA63" s="5"/>
      <c r="BB63" s="5"/>
      <c r="BC63" s="5">
        <f t="shared" si="19"/>
        <v>0</v>
      </c>
      <c r="BD63" s="5"/>
      <c r="BE63" s="5"/>
      <c r="BF63" s="5">
        <f t="shared" si="20"/>
        <v>0</v>
      </c>
      <c r="BG63" s="5"/>
    </row>
    <row r="64" spans="2:59" s="2" customFormat="1" ht="13.05" customHeight="1" x14ac:dyDescent="0.3">
      <c r="B64" s="1" t="s">
        <v>34</v>
      </c>
      <c r="C64" s="1" t="s">
        <v>35</v>
      </c>
      <c r="D64" s="1" t="s">
        <v>35</v>
      </c>
      <c r="E64" s="3" t="s">
        <v>36</v>
      </c>
      <c r="F64" s="4" t="s">
        <v>37</v>
      </c>
      <c r="G64" s="3" t="s">
        <v>36</v>
      </c>
      <c r="H64" s="4" t="s">
        <v>38</v>
      </c>
      <c r="I64" s="4"/>
      <c r="J64" s="15">
        <v>21101</v>
      </c>
      <c r="K64" s="26" t="s">
        <v>39</v>
      </c>
      <c r="L64" s="27" t="s">
        <v>69</v>
      </c>
      <c r="M64" s="23" t="s">
        <v>349</v>
      </c>
      <c r="N64" s="18" t="s">
        <v>185</v>
      </c>
      <c r="O64" s="5" t="s">
        <v>42</v>
      </c>
      <c r="P64" s="19" t="s">
        <v>261</v>
      </c>
      <c r="Q64" s="19"/>
      <c r="R64" s="5">
        <v>1010</v>
      </c>
      <c r="S64" s="5">
        <v>71.290000000000006</v>
      </c>
      <c r="T64" s="5">
        <v>82.7</v>
      </c>
      <c r="U64" s="5" t="s">
        <v>44</v>
      </c>
      <c r="V64" s="20">
        <f>ROUND((Y64+AB64+AE64+AH64+AK64+AN64+AQ64+AT64+AW64+AZ64+BC64+BF64),0)</f>
        <v>29772</v>
      </c>
      <c r="W64" s="21">
        <f>X64+AA64+AD64+AG64+AJ64+AM64+AP64+AS64+AV64+AY64+BB64+BE64</f>
        <v>360</v>
      </c>
      <c r="X64" s="5">
        <v>0</v>
      </c>
      <c r="Y64" s="5">
        <v>0</v>
      </c>
      <c r="Z64" s="5"/>
      <c r="AA64" s="5">
        <v>60</v>
      </c>
      <c r="AB64" s="5">
        <f t="shared" si="22"/>
        <v>4962</v>
      </c>
      <c r="AC64" s="5"/>
      <c r="AD64" s="5"/>
      <c r="AE64" s="5">
        <f t="shared" si="12"/>
        <v>0</v>
      </c>
      <c r="AF64" s="5"/>
      <c r="AG64" s="5">
        <v>60</v>
      </c>
      <c r="AH64" s="5">
        <f t="shared" si="13"/>
        <v>4962</v>
      </c>
      <c r="AI64" s="5"/>
      <c r="AJ64" s="5"/>
      <c r="AK64" s="5">
        <f t="shared" si="23"/>
        <v>0</v>
      </c>
      <c r="AL64" s="5"/>
      <c r="AM64" s="5">
        <v>60</v>
      </c>
      <c r="AN64" s="5">
        <f t="shared" si="14"/>
        <v>4962</v>
      </c>
      <c r="AO64" s="5"/>
      <c r="AP64" s="5"/>
      <c r="AQ64" s="5">
        <f t="shared" si="15"/>
        <v>0</v>
      </c>
      <c r="AR64" s="5"/>
      <c r="AS64" s="5">
        <v>60</v>
      </c>
      <c r="AT64" s="5">
        <f t="shared" si="16"/>
        <v>4962</v>
      </c>
      <c r="AU64" s="5"/>
      <c r="AV64" s="5"/>
      <c r="AW64" s="5">
        <f t="shared" si="17"/>
        <v>0</v>
      </c>
      <c r="AX64" s="5"/>
      <c r="AY64" s="5">
        <v>120</v>
      </c>
      <c r="AZ64" s="5">
        <f t="shared" si="18"/>
        <v>9924</v>
      </c>
      <c r="BA64" s="5"/>
      <c r="BB64" s="5"/>
      <c r="BC64" s="5">
        <f t="shared" si="19"/>
        <v>0</v>
      </c>
      <c r="BD64" s="5"/>
      <c r="BE64" s="5"/>
      <c r="BF64" s="5">
        <f t="shared" si="20"/>
        <v>0</v>
      </c>
      <c r="BG64" s="5"/>
    </row>
    <row r="65" spans="2:59" s="2" customFormat="1" ht="13.05" customHeight="1" x14ac:dyDescent="0.3">
      <c r="B65" s="1" t="s">
        <v>34</v>
      </c>
      <c r="C65" s="1" t="s">
        <v>35</v>
      </c>
      <c r="D65" s="1" t="s">
        <v>35</v>
      </c>
      <c r="E65" s="3" t="s">
        <v>36</v>
      </c>
      <c r="F65" s="4" t="s">
        <v>37</v>
      </c>
      <c r="G65" s="3" t="s">
        <v>36</v>
      </c>
      <c r="H65" s="4" t="s">
        <v>38</v>
      </c>
      <c r="I65" s="4"/>
      <c r="J65" s="15">
        <v>21101</v>
      </c>
      <c r="K65" s="26" t="s">
        <v>39</v>
      </c>
      <c r="L65" s="23" t="s">
        <v>194</v>
      </c>
      <c r="M65" s="23" t="s">
        <v>352</v>
      </c>
      <c r="N65" s="18" t="s">
        <v>185</v>
      </c>
      <c r="O65" s="5" t="s">
        <v>42</v>
      </c>
      <c r="P65" s="19" t="s">
        <v>261</v>
      </c>
      <c r="Q65" s="19"/>
      <c r="R65" s="5">
        <v>11</v>
      </c>
      <c r="S65" s="5">
        <v>129.24</v>
      </c>
      <c r="T65" s="5">
        <v>149.91999999999999</v>
      </c>
      <c r="U65" s="5" t="s">
        <v>44</v>
      </c>
      <c r="V65" s="20">
        <f>ROUND((Y65+AB65+AE65+AH65+AK65+AN65+AQ65+AT65+AW65+AZ65+BC65+BF65),0)</f>
        <v>1649</v>
      </c>
      <c r="W65" s="21">
        <f>X65+AA65+AD65+AG65+AJ65+AM65+AP65+AS65+AV65+AY65+BB65+BE65</f>
        <v>11</v>
      </c>
      <c r="X65" s="5">
        <v>0</v>
      </c>
      <c r="Y65" s="5">
        <v>0</v>
      </c>
      <c r="Z65" s="5"/>
      <c r="AA65" s="5">
        <v>2</v>
      </c>
      <c r="AB65" s="5">
        <f t="shared" si="22"/>
        <v>299.83999999999997</v>
      </c>
      <c r="AC65" s="5"/>
      <c r="AD65" s="5"/>
      <c r="AE65" s="5">
        <f t="shared" si="12"/>
        <v>0</v>
      </c>
      <c r="AF65" s="5"/>
      <c r="AG65" s="5">
        <v>2</v>
      </c>
      <c r="AH65" s="5">
        <f t="shared" si="13"/>
        <v>299.83999999999997</v>
      </c>
      <c r="AI65" s="5"/>
      <c r="AJ65" s="5"/>
      <c r="AK65" s="5">
        <f t="shared" si="23"/>
        <v>0</v>
      </c>
      <c r="AL65" s="5"/>
      <c r="AM65" s="5">
        <v>2</v>
      </c>
      <c r="AN65" s="5">
        <f t="shared" si="14"/>
        <v>299.83999999999997</v>
      </c>
      <c r="AO65" s="5"/>
      <c r="AP65" s="5"/>
      <c r="AQ65" s="5">
        <f t="shared" si="15"/>
        <v>0</v>
      </c>
      <c r="AR65" s="5"/>
      <c r="AS65" s="5">
        <v>2</v>
      </c>
      <c r="AT65" s="5">
        <f t="shared" si="16"/>
        <v>299.83999999999997</v>
      </c>
      <c r="AU65" s="5"/>
      <c r="AV65" s="5"/>
      <c r="AW65" s="5">
        <f t="shared" si="17"/>
        <v>0</v>
      </c>
      <c r="AX65" s="5"/>
      <c r="AY65" s="5">
        <v>3</v>
      </c>
      <c r="AZ65" s="5">
        <f t="shared" si="18"/>
        <v>449.76</v>
      </c>
      <c r="BA65" s="5"/>
      <c r="BB65" s="5"/>
      <c r="BC65" s="5">
        <f t="shared" si="19"/>
        <v>0</v>
      </c>
      <c r="BD65" s="5"/>
      <c r="BE65" s="5"/>
      <c r="BF65" s="5">
        <f t="shared" si="20"/>
        <v>0</v>
      </c>
      <c r="BG65" s="5"/>
    </row>
    <row r="66" spans="2:59" s="2" customFormat="1" ht="13.05" customHeight="1" x14ac:dyDescent="0.3">
      <c r="B66" s="1" t="s">
        <v>34</v>
      </c>
      <c r="C66" s="1" t="s">
        <v>35</v>
      </c>
      <c r="D66" s="1" t="s">
        <v>35</v>
      </c>
      <c r="E66" s="3" t="s">
        <v>36</v>
      </c>
      <c r="F66" s="4" t="s">
        <v>37</v>
      </c>
      <c r="G66" s="3" t="s">
        <v>36</v>
      </c>
      <c r="H66" s="4" t="s">
        <v>38</v>
      </c>
      <c r="I66" s="4"/>
      <c r="J66" s="15">
        <v>21101</v>
      </c>
      <c r="K66" s="26" t="s">
        <v>39</v>
      </c>
      <c r="L66" s="23" t="s">
        <v>71</v>
      </c>
      <c r="M66" s="23" t="s">
        <v>353</v>
      </c>
      <c r="N66" s="18" t="s">
        <v>185</v>
      </c>
      <c r="O66" s="5" t="s">
        <v>42</v>
      </c>
      <c r="P66" s="19" t="s">
        <v>261</v>
      </c>
      <c r="Q66" s="19"/>
      <c r="R66" s="5">
        <v>20</v>
      </c>
      <c r="S66" s="5">
        <v>87.26</v>
      </c>
      <c r="T66" s="5">
        <v>101.22</v>
      </c>
      <c r="U66" s="5" t="s">
        <v>44</v>
      </c>
      <c r="V66" s="20">
        <f>ROUND((Y66+AB66+AE66+AH66+AK66+AN66+AQ66+AT66+AW66+AZ66+BC66+BF66),0)</f>
        <v>2024</v>
      </c>
      <c r="W66" s="21">
        <f>X66+AA66+AD66+AG66+AJ66+AM66+AP66+AS66+AV66+AY66+BB66+BE66</f>
        <v>20</v>
      </c>
      <c r="X66" s="5">
        <v>0</v>
      </c>
      <c r="Y66" s="5">
        <v>0</v>
      </c>
      <c r="Z66" s="5"/>
      <c r="AA66" s="5">
        <v>4</v>
      </c>
      <c r="AB66" s="5">
        <f t="shared" si="22"/>
        <v>404.88</v>
      </c>
      <c r="AC66" s="5"/>
      <c r="AD66" s="5"/>
      <c r="AE66" s="5">
        <f t="shared" si="12"/>
        <v>0</v>
      </c>
      <c r="AF66" s="5"/>
      <c r="AG66" s="5">
        <v>3</v>
      </c>
      <c r="AH66" s="5">
        <f t="shared" si="13"/>
        <v>303.65999999999997</v>
      </c>
      <c r="AI66" s="5"/>
      <c r="AJ66" s="5"/>
      <c r="AK66" s="5">
        <f t="shared" si="23"/>
        <v>0</v>
      </c>
      <c r="AL66" s="5"/>
      <c r="AM66" s="5">
        <v>4</v>
      </c>
      <c r="AN66" s="5">
        <f t="shared" si="14"/>
        <v>404.88</v>
      </c>
      <c r="AO66" s="5"/>
      <c r="AP66" s="5"/>
      <c r="AQ66" s="5">
        <f t="shared" si="15"/>
        <v>0</v>
      </c>
      <c r="AR66" s="5"/>
      <c r="AS66" s="5">
        <v>3</v>
      </c>
      <c r="AT66" s="5">
        <f t="shared" si="16"/>
        <v>303.65999999999997</v>
      </c>
      <c r="AU66" s="5"/>
      <c r="AV66" s="5"/>
      <c r="AW66" s="5">
        <f t="shared" si="17"/>
        <v>0</v>
      </c>
      <c r="AX66" s="5"/>
      <c r="AY66" s="5">
        <v>6</v>
      </c>
      <c r="AZ66" s="5">
        <f t="shared" si="18"/>
        <v>607.31999999999994</v>
      </c>
      <c r="BA66" s="5"/>
      <c r="BB66" s="5"/>
      <c r="BC66" s="5">
        <f t="shared" si="19"/>
        <v>0</v>
      </c>
      <c r="BD66" s="5"/>
      <c r="BE66" s="5"/>
      <c r="BF66" s="5">
        <f t="shared" si="20"/>
        <v>0</v>
      </c>
      <c r="BG66" s="5"/>
    </row>
    <row r="67" spans="2:59" s="2" customFormat="1" ht="13.05" customHeight="1" x14ac:dyDescent="0.3">
      <c r="B67" s="1" t="s">
        <v>34</v>
      </c>
      <c r="C67" s="1" t="s">
        <v>35</v>
      </c>
      <c r="D67" s="1" t="s">
        <v>35</v>
      </c>
      <c r="E67" s="3" t="s">
        <v>36</v>
      </c>
      <c r="F67" s="4" t="s">
        <v>37</v>
      </c>
      <c r="G67" s="3" t="s">
        <v>36</v>
      </c>
      <c r="H67" s="4" t="s">
        <v>38</v>
      </c>
      <c r="I67" s="4"/>
      <c r="J67" s="15">
        <v>21101</v>
      </c>
      <c r="K67" s="26" t="s">
        <v>39</v>
      </c>
      <c r="L67" s="23" t="s">
        <v>72</v>
      </c>
      <c r="M67" s="23" t="s">
        <v>355</v>
      </c>
      <c r="N67" s="18" t="s">
        <v>185</v>
      </c>
      <c r="O67" s="5" t="s">
        <v>42</v>
      </c>
      <c r="P67" s="19" t="s">
        <v>261</v>
      </c>
      <c r="Q67" s="19"/>
      <c r="R67" s="5">
        <v>12</v>
      </c>
      <c r="S67" s="5">
        <v>177.37</v>
      </c>
      <c r="T67" s="5">
        <v>205.75</v>
      </c>
      <c r="U67" s="5" t="s">
        <v>44</v>
      </c>
      <c r="V67" s="20">
        <f>ROUND((Y67+AB67+AE67+AH67+AK67+AN67+AQ67+AT67+AW67+AZ67+BC67+BF67),0)</f>
        <v>2469</v>
      </c>
      <c r="W67" s="21">
        <f>X67+AA67+AD67+AG67+AJ67+AM67+AP67+AS67+AV67+AY67+BB67+BE67</f>
        <v>12</v>
      </c>
      <c r="X67" s="5">
        <v>0</v>
      </c>
      <c r="Y67" s="5">
        <v>0</v>
      </c>
      <c r="Z67" s="5"/>
      <c r="AA67" s="5">
        <v>2</v>
      </c>
      <c r="AB67" s="5">
        <f t="shared" si="22"/>
        <v>411.5</v>
      </c>
      <c r="AC67" s="5"/>
      <c r="AD67" s="5"/>
      <c r="AE67" s="5">
        <f t="shared" si="12"/>
        <v>0</v>
      </c>
      <c r="AF67" s="5"/>
      <c r="AG67" s="5">
        <v>2</v>
      </c>
      <c r="AH67" s="5">
        <f t="shared" si="13"/>
        <v>411.5</v>
      </c>
      <c r="AI67" s="5"/>
      <c r="AJ67" s="5"/>
      <c r="AK67" s="5">
        <f t="shared" si="23"/>
        <v>0</v>
      </c>
      <c r="AL67" s="5"/>
      <c r="AM67" s="5">
        <v>2</v>
      </c>
      <c r="AN67" s="5">
        <f t="shared" si="14"/>
        <v>411.5</v>
      </c>
      <c r="AO67" s="5"/>
      <c r="AP67" s="5"/>
      <c r="AQ67" s="5">
        <f t="shared" si="15"/>
        <v>0</v>
      </c>
      <c r="AR67" s="5"/>
      <c r="AS67" s="5">
        <v>2</v>
      </c>
      <c r="AT67" s="5">
        <f t="shared" si="16"/>
        <v>411.5</v>
      </c>
      <c r="AU67" s="5"/>
      <c r="AV67" s="5"/>
      <c r="AW67" s="5">
        <f t="shared" si="17"/>
        <v>0</v>
      </c>
      <c r="AX67" s="5"/>
      <c r="AY67" s="5">
        <v>4</v>
      </c>
      <c r="AZ67" s="5">
        <f t="shared" si="18"/>
        <v>823</v>
      </c>
      <c r="BA67" s="5"/>
      <c r="BB67" s="5"/>
      <c r="BC67" s="5">
        <f t="shared" si="19"/>
        <v>0</v>
      </c>
      <c r="BD67" s="5"/>
      <c r="BE67" s="5"/>
      <c r="BF67" s="5">
        <f t="shared" si="20"/>
        <v>0</v>
      </c>
      <c r="BG67" s="5"/>
    </row>
    <row r="68" spans="2:59" s="2" customFormat="1" ht="13.05" customHeight="1" x14ac:dyDescent="0.3">
      <c r="B68" s="1" t="s">
        <v>34</v>
      </c>
      <c r="C68" s="1" t="s">
        <v>35</v>
      </c>
      <c r="D68" s="1" t="s">
        <v>35</v>
      </c>
      <c r="E68" s="3" t="s">
        <v>36</v>
      </c>
      <c r="F68" s="4" t="s">
        <v>37</v>
      </c>
      <c r="G68" s="3" t="s">
        <v>36</v>
      </c>
      <c r="H68" s="4" t="s">
        <v>38</v>
      </c>
      <c r="I68" s="4"/>
      <c r="J68" s="15">
        <v>21101</v>
      </c>
      <c r="K68" s="26" t="s">
        <v>39</v>
      </c>
      <c r="L68" s="30" t="s">
        <v>356</v>
      </c>
      <c r="M68" s="28" t="s">
        <v>357</v>
      </c>
      <c r="N68" s="18" t="s">
        <v>185</v>
      </c>
      <c r="O68" s="5" t="s">
        <v>42</v>
      </c>
      <c r="P68" s="19" t="s">
        <v>74</v>
      </c>
      <c r="Q68" s="19"/>
      <c r="R68" s="5">
        <v>2</v>
      </c>
      <c r="S68" s="5">
        <v>129.24</v>
      </c>
      <c r="T68" s="5">
        <v>149.91999999999999</v>
      </c>
      <c r="U68" s="5" t="s">
        <v>44</v>
      </c>
      <c r="V68" s="20">
        <f>ROUND((Y68+AB68+AE68+AH68+AK68+AN68+AQ68+AT68+AW68+AZ68+BC68+BF68),0)</f>
        <v>300</v>
      </c>
      <c r="W68" s="21">
        <f>X68+AA68+AD68+AG68+AJ68+AM68+AP68+AS68+AV68+AY68+BB68+BE68</f>
        <v>2</v>
      </c>
      <c r="X68" s="5">
        <v>0</v>
      </c>
      <c r="Y68" s="5">
        <v>0</v>
      </c>
      <c r="Z68" s="5"/>
      <c r="AA68" s="5"/>
      <c r="AB68" s="5">
        <f t="shared" si="22"/>
        <v>0</v>
      </c>
      <c r="AC68" s="5"/>
      <c r="AD68" s="5"/>
      <c r="AE68" s="5">
        <f t="shared" si="12"/>
        <v>0</v>
      </c>
      <c r="AF68" s="5"/>
      <c r="AG68" s="5">
        <v>1</v>
      </c>
      <c r="AH68" s="5">
        <f t="shared" si="13"/>
        <v>149.91999999999999</v>
      </c>
      <c r="AI68" s="5"/>
      <c r="AJ68" s="5"/>
      <c r="AK68" s="5">
        <f t="shared" si="23"/>
        <v>0</v>
      </c>
      <c r="AL68" s="5"/>
      <c r="AM68" s="5">
        <v>1</v>
      </c>
      <c r="AN68" s="5">
        <f t="shared" si="14"/>
        <v>149.91999999999999</v>
      </c>
      <c r="AO68" s="5"/>
      <c r="AP68" s="5"/>
      <c r="AQ68" s="5">
        <f t="shared" si="15"/>
        <v>0</v>
      </c>
      <c r="AR68" s="5"/>
      <c r="AS68" s="5"/>
      <c r="AT68" s="5">
        <f t="shared" si="16"/>
        <v>0</v>
      </c>
      <c r="AU68" s="5"/>
      <c r="AV68" s="5"/>
      <c r="AW68" s="5">
        <f t="shared" si="17"/>
        <v>0</v>
      </c>
      <c r="AX68" s="5"/>
      <c r="AY68" s="5"/>
      <c r="AZ68" s="5">
        <f t="shared" si="18"/>
        <v>0</v>
      </c>
      <c r="BA68" s="5"/>
      <c r="BB68" s="5"/>
      <c r="BC68" s="5">
        <f t="shared" si="19"/>
        <v>0</v>
      </c>
      <c r="BD68" s="5"/>
      <c r="BE68" s="5"/>
      <c r="BF68" s="5">
        <f t="shared" si="20"/>
        <v>0</v>
      </c>
      <c r="BG68" s="5"/>
    </row>
    <row r="69" spans="2:59" s="2" customFormat="1" ht="13.05" customHeight="1" x14ac:dyDescent="0.3">
      <c r="B69" s="1" t="s">
        <v>34</v>
      </c>
      <c r="C69" s="1" t="s">
        <v>35</v>
      </c>
      <c r="D69" s="1" t="s">
        <v>35</v>
      </c>
      <c r="E69" s="3" t="s">
        <v>36</v>
      </c>
      <c r="F69" s="4" t="s">
        <v>37</v>
      </c>
      <c r="G69" s="3" t="s">
        <v>36</v>
      </c>
      <c r="H69" s="4" t="s">
        <v>38</v>
      </c>
      <c r="I69" s="4"/>
      <c r="J69" s="15">
        <v>21101</v>
      </c>
      <c r="K69" s="26" t="s">
        <v>39</v>
      </c>
      <c r="L69" s="27" t="s">
        <v>73</v>
      </c>
      <c r="M69" s="23" t="s">
        <v>359</v>
      </c>
      <c r="N69" s="18" t="s">
        <v>185</v>
      </c>
      <c r="O69" s="5" t="s">
        <v>42</v>
      </c>
      <c r="P69" s="19" t="s">
        <v>261</v>
      </c>
      <c r="Q69" s="19"/>
      <c r="R69" s="5">
        <v>100</v>
      </c>
      <c r="S69" s="5">
        <v>25.41</v>
      </c>
      <c r="T69" s="5">
        <v>29.47</v>
      </c>
      <c r="U69" s="5" t="s">
        <v>44</v>
      </c>
      <c r="V69" s="20">
        <f>ROUND((Y69+AB69+AE69+AH69+AK69+AN69+AQ69+AT69+AW69+AZ69+BC69+BF69),0)</f>
        <v>2947</v>
      </c>
      <c r="W69" s="21">
        <f>X69+AA69+AD69+AG69+AJ69+AM69+AP69+AS69+AV69+AY69+BB69+BE69</f>
        <v>100</v>
      </c>
      <c r="X69" s="5">
        <v>0</v>
      </c>
      <c r="Y69" s="5">
        <v>0</v>
      </c>
      <c r="Z69" s="5"/>
      <c r="AA69" s="5">
        <v>18</v>
      </c>
      <c r="AB69" s="5">
        <f t="shared" si="22"/>
        <v>530.46</v>
      </c>
      <c r="AC69" s="5"/>
      <c r="AD69" s="5"/>
      <c r="AE69" s="5">
        <f t="shared" ref="AE69:AE98" si="24">AD69*$T69</f>
        <v>0</v>
      </c>
      <c r="AF69" s="5"/>
      <c r="AG69" s="5">
        <v>18</v>
      </c>
      <c r="AH69" s="5">
        <f t="shared" ref="AH69:AH98" si="25">AG69*$T69</f>
        <v>530.46</v>
      </c>
      <c r="AI69" s="5"/>
      <c r="AJ69" s="5"/>
      <c r="AK69" s="5">
        <f t="shared" si="23"/>
        <v>0</v>
      </c>
      <c r="AL69" s="5"/>
      <c r="AM69" s="5">
        <v>18</v>
      </c>
      <c r="AN69" s="5">
        <f t="shared" ref="AN69:AN98" si="26">AM69*$T69</f>
        <v>530.46</v>
      </c>
      <c r="AO69" s="5"/>
      <c r="AP69" s="5"/>
      <c r="AQ69" s="5">
        <f t="shared" ref="AQ69:AQ98" si="27">AP69*$T69</f>
        <v>0</v>
      </c>
      <c r="AR69" s="5"/>
      <c r="AS69" s="5">
        <v>18</v>
      </c>
      <c r="AT69" s="5">
        <f t="shared" ref="AT69:AT98" si="28">AS69*$T69</f>
        <v>530.46</v>
      </c>
      <c r="AU69" s="5"/>
      <c r="AV69" s="5"/>
      <c r="AW69" s="5">
        <f t="shared" ref="AW69:AW98" si="29">AV69*$T69</f>
        <v>0</v>
      </c>
      <c r="AX69" s="5"/>
      <c r="AY69" s="5">
        <v>28</v>
      </c>
      <c r="AZ69" s="5">
        <f t="shared" ref="AZ69:AZ98" si="30">AY69*$T69</f>
        <v>825.16</v>
      </c>
      <c r="BA69" s="5"/>
      <c r="BB69" s="5"/>
      <c r="BC69" s="5">
        <f t="shared" ref="BC69:BC98" si="31">BB69*$T69</f>
        <v>0</v>
      </c>
      <c r="BD69" s="5"/>
      <c r="BE69" s="5"/>
      <c r="BF69" s="5">
        <f t="shared" ref="BF69:BF98" si="32">BE69*$T69</f>
        <v>0</v>
      </c>
      <c r="BG69" s="5"/>
    </row>
    <row r="70" spans="2:59" s="2" customFormat="1" ht="13.05" customHeight="1" x14ac:dyDescent="0.3">
      <c r="B70" s="1" t="s">
        <v>34</v>
      </c>
      <c r="C70" s="1" t="s">
        <v>35</v>
      </c>
      <c r="D70" s="1" t="s">
        <v>35</v>
      </c>
      <c r="E70" s="3" t="s">
        <v>36</v>
      </c>
      <c r="F70" s="4" t="s">
        <v>37</v>
      </c>
      <c r="G70" s="3" t="s">
        <v>36</v>
      </c>
      <c r="H70" s="4" t="s">
        <v>38</v>
      </c>
      <c r="I70" s="4"/>
      <c r="J70" s="15">
        <v>21101</v>
      </c>
      <c r="K70" s="26" t="s">
        <v>39</v>
      </c>
      <c r="L70" s="27" t="s">
        <v>360</v>
      </c>
      <c r="M70" s="23" t="s">
        <v>361</v>
      </c>
      <c r="N70" s="18" t="s">
        <v>185</v>
      </c>
      <c r="O70" s="5" t="s">
        <v>42</v>
      </c>
      <c r="P70" s="19" t="s">
        <v>43</v>
      </c>
      <c r="Q70" s="19"/>
      <c r="R70" s="5">
        <v>5</v>
      </c>
      <c r="S70" s="5">
        <v>20.05</v>
      </c>
      <c r="T70" s="5">
        <v>23.26</v>
      </c>
      <c r="U70" s="5" t="s">
        <v>44</v>
      </c>
      <c r="V70" s="20">
        <f>ROUND((Y70+AB70+AE70+AH70+AK70+AN70+AQ70+AT70+AW70+AZ70+BC70+BF70),0)</f>
        <v>116</v>
      </c>
      <c r="W70" s="21">
        <f>X70+AA70+AD70+AG70+AJ70+AM70+AP70+AS70+AV70+AY70+BB70+BE70</f>
        <v>5</v>
      </c>
      <c r="X70" s="5">
        <v>0</v>
      </c>
      <c r="Y70" s="5">
        <v>0</v>
      </c>
      <c r="Z70" s="5"/>
      <c r="AA70" s="5">
        <v>1</v>
      </c>
      <c r="AB70" s="5">
        <f t="shared" si="22"/>
        <v>23.26</v>
      </c>
      <c r="AC70" s="5"/>
      <c r="AD70" s="5"/>
      <c r="AE70" s="5">
        <f t="shared" si="24"/>
        <v>0</v>
      </c>
      <c r="AF70" s="5"/>
      <c r="AG70" s="5">
        <v>1</v>
      </c>
      <c r="AH70" s="5">
        <f t="shared" si="25"/>
        <v>23.26</v>
      </c>
      <c r="AI70" s="5"/>
      <c r="AJ70" s="5"/>
      <c r="AK70" s="5">
        <f t="shared" si="23"/>
        <v>0</v>
      </c>
      <c r="AL70" s="5"/>
      <c r="AM70" s="5">
        <v>1</v>
      </c>
      <c r="AN70" s="5">
        <f t="shared" si="26"/>
        <v>23.26</v>
      </c>
      <c r="AO70" s="5"/>
      <c r="AP70" s="5"/>
      <c r="AQ70" s="5">
        <f t="shared" si="27"/>
        <v>0</v>
      </c>
      <c r="AR70" s="5"/>
      <c r="AS70" s="5"/>
      <c r="AT70" s="5">
        <f t="shared" si="28"/>
        <v>0</v>
      </c>
      <c r="AU70" s="5"/>
      <c r="AV70" s="5"/>
      <c r="AW70" s="5">
        <f t="shared" si="29"/>
        <v>0</v>
      </c>
      <c r="AX70" s="5"/>
      <c r="AY70" s="5">
        <v>2</v>
      </c>
      <c r="AZ70" s="5">
        <f t="shared" si="30"/>
        <v>46.52</v>
      </c>
      <c r="BA70" s="5"/>
      <c r="BB70" s="5"/>
      <c r="BC70" s="5">
        <f t="shared" si="31"/>
        <v>0</v>
      </c>
      <c r="BD70" s="5"/>
      <c r="BE70" s="5"/>
      <c r="BF70" s="5">
        <f t="shared" si="32"/>
        <v>0</v>
      </c>
      <c r="BG70" s="5"/>
    </row>
    <row r="71" spans="2:59" s="2" customFormat="1" ht="13.05" customHeight="1" x14ac:dyDescent="0.3">
      <c r="B71" s="1" t="s">
        <v>34</v>
      </c>
      <c r="C71" s="1" t="s">
        <v>35</v>
      </c>
      <c r="D71" s="1" t="s">
        <v>35</v>
      </c>
      <c r="E71" s="3" t="s">
        <v>36</v>
      </c>
      <c r="F71" s="4" t="s">
        <v>37</v>
      </c>
      <c r="G71" s="3" t="s">
        <v>36</v>
      </c>
      <c r="H71" s="4" t="s">
        <v>38</v>
      </c>
      <c r="I71" s="4"/>
      <c r="J71" s="15">
        <v>21101</v>
      </c>
      <c r="K71" s="26" t="s">
        <v>39</v>
      </c>
      <c r="L71" s="30" t="s">
        <v>362</v>
      </c>
      <c r="M71" s="28" t="s">
        <v>363</v>
      </c>
      <c r="N71" s="18" t="s">
        <v>185</v>
      </c>
      <c r="O71" s="5" t="s">
        <v>42</v>
      </c>
      <c r="P71" s="19" t="s">
        <v>43</v>
      </c>
      <c r="Q71" s="19"/>
      <c r="R71" s="5">
        <v>10</v>
      </c>
      <c r="S71" s="5">
        <v>28.36</v>
      </c>
      <c r="T71" s="5">
        <v>32.9</v>
      </c>
      <c r="U71" s="5" t="s">
        <v>44</v>
      </c>
      <c r="V71" s="20">
        <f>ROUND((Y71+AB71+AE71+AH71+AK71+AN71+AQ71+AT71+AW71+AZ71+BC71+BF71),0)</f>
        <v>329</v>
      </c>
      <c r="W71" s="21">
        <f>X71+AA71+AD71+AG71+AJ71+AM71+AP71+AS71+AV71+AY71+BB71+BE71</f>
        <v>10</v>
      </c>
      <c r="X71" s="5">
        <v>0</v>
      </c>
      <c r="Y71" s="5">
        <v>0</v>
      </c>
      <c r="Z71" s="5"/>
      <c r="AA71" s="5">
        <v>2</v>
      </c>
      <c r="AB71" s="5">
        <f t="shared" si="22"/>
        <v>65.8</v>
      </c>
      <c r="AC71" s="5"/>
      <c r="AD71" s="5"/>
      <c r="AE71" s="5">
        <f t="shared" si="24"/>
        <v>0</v>
      </c>
      <c r="AF71" s="5"/>
      <c r="AG71" s="5">
        <v>2</v>
      </c>
      <c r="AH71" s="5">
        <f t="shared" si="25"/>
        <v>65.8</v>
      </c>
      <c r="AI71" s="5"/>
      <c r="AJ71" s="5"/>
      <c r="AK71" s="5">
        <f t="shared" si="23"/>
        <v>0</v>
      </c>
      <c r="AL71" s="5"/>
      <c r="AM71" s="5">
        <v>2</v>
      </c>
      <c r="AN71" s="5">
        <f t="shared" si="26"/>
        <v>65.8</v>
      </c>
      <c r="AO71" s="5"/>
      <c r="AP71" s="5"/>
      <c r="AQ71" s="5">
        <f t="shared" si="27"/>
        <v>0</v>
      </c>
      <c r="AR71" s="5"/>
      <c r="AS71" s="5">
        <v>1</v>
      </c>
      <c r="AT71" s="5">
        <f t="shared" si="28"/>
        <v>32.9</v>
      </c>
      <c r="AU71" s="5"/>
      <c r="AV71" s="5"/>
      <c r="AW71" s="5">
        <f t="shared" si="29"/>
        <v>0</v>
      </c>
      <c r="AX71" s="5"/>
      <c r="AY71" s="5">
        <v>3</v>
      </c>
      <c r="AZ71" s="5">
        <f t="shared" si="30"/>
        <v>98.699999999999989</v>
      </c>
      <c r="BA71" s="5"/>
      <c r="BB71" s="5"/>
      <c r="BC71" s="5">
        <f t="shared" si="31"/>
        <v>0</v>
      </c>
      <c r="BD71" s="5"/>
      <c r="BE71" s="5"/>
      <c r="BF71" s="5">
        <f t="shared" si="32"/>
        <v>0</v>
      </c>
      <c r="BG71" s="5"/>
    </row>
    <row r="72" spans="2:59" s="2" customFormat="1" ht="13.05" customHeight="1" x14ac:dyDescent="0.3">
      <c r="B72" s="1" t="s">
        <v>34</v>
      </c>
      <c r="C72" s="1" t="s">
        <v>35</v>
      </c>
      <c r="D72" s="1" t="s">
        <v>35</v>
      </c>
      <c r="E72" s="3" t="s">
        <v>36</v>
      </c>
      <c r="F72" s="4" t="s">
        <v>37</v>
      </c>
      <c r="G72" s="3" t="s">
        <v>36</v>
      </c>
      <c r="H72" s="4" t="s">
        <v>38</v>
      </c>
      <c r="I72" s="4"/>
      <c r="J72" s="15">
        <v>21101</v>
      </c>
      <c r="K72" s="26" t="s">
        <v>39</v>
      </c>
      <c r="L72" s="27" t="s">
        <v>364</v>
      </c>
      <c r="M72" s="23" t="s">
        <v>365</v>
      </c>
      <c r="N72" s="18" t="s">
        <v>185</v>
      </c>
      <c r="O72" s="5" t="s">
        <v>42</v>
      </c>
      <c r="P72" s="19" t="s">
        <v>43</v>
      </c>
      <c r="Q72" s="19"/>
      <c r="R72" s="5">
        <v>2</v>
      </c>
      <c r="S72" s="5">
        <v>206.03</v>
      </c>
      <c r="T72" s="5">
        <v>239</v>
      </c>
      <c r="U72" s="5" t="s">
        <v>44</v>
      </c>
      <c r="V72" s="20">
        <f>ROUND((Y72+AB72+AE72+AH72+AK72+AN72+AQ72+AT72+AW72+AZ72+BC72+BF72),0)</f>
        <v>478</v>
      </c>
      <c r="W72" s="21">
        <f>X72+AA72+AD72+AG72+AJ72+AM72+AP72+AS72+AV72+AY72+BB72+BE72</f>
        <v>2</v>
      </c>
      <c r="X72" s="5">
        <v>0</v>
      </c>
      <c r="Y72" s="5">
        <v>0</v>
      </c>
      <c r="Z72" s="5"/>
      <c r="AA72" s="5">
        <v>1</v>
      </c>
      <c r="AB72" s="5">
        <f t="shared" si="22"/>
        <v>239</v>
      </c>
      <c r="AC72" s="5"/>
      <c r="AD72" s="5"/>
      <c r="AE72" s="5">
        <f t="shared" si="24"/>
        <v>0</v>
      </c>
      <c r="AF72" s="5"/>
      <c r="AG72" s="5"/>
      <c r="AH72" s="5">
        <f t="shared" si="25"/>
        <v>0</v>
      </c>
      <c r="AI72" s="5"/>
      <c r="AJ72" s="5"/>
      <c r="AK72" s="5">
        <f t="shared" si="23"/>
        <v>0</v>
      </c>
      <c r="AL72" s="5"/>
      <c r="AM72" s="5">
        <v>1</v>
      </c>
      <c r="AN72" s="5">
        <f t="shared" si="26"/>
        <v>239</v>
      </c>
      <c r="AO72" s="5"/>
      <c r="AP72" s="5"/>
      <c r="AQ72" s="5">
        <f t="shared" si="27"/>
        <v>0</v>
      </c>
      <c r="AR72" s="5"/>
      <c r="AS72" s="5"/>
      <c r="AT72" s="5">
        <f t="shared" si="28"/>
        <v>0</v>
      </c>
      <c r="AU72" s="5"/>
      <c r="AV72" s="5"/>
      <c r="AW72" s="5">
        <f t="shared" si="29"/>
        <v>0</v>
      </c>
      <c r="AX72" s="5"/>
      <c r="AY72" s="5"/>
      <c r="AZ72" s="5">
        <f t="shared" si="30"/>
        <v>0</v>
      </c>
      <c r="BA72" s="5"/>
      <c r="BB72" s="5"/>
      <c r="BC72" s="5">
        <f t="shared" si="31"/>
        <v>0</v>
      </c>
      <c r="BD72" s="5"/>
      <c r="BE72" s="5"/>
      <c r="BF72" s="5">
        <f t="shared" si="32"/>
        <v>0</v>
      </c>
      <c r="BG72" s="5"/>
    </row>
    <row r="73" spans="2:59" s="2" customFormat="1" ht="13.05" customHeight="1" x14ac:dyDescent="0.3">
      <c r="B73" s="1" t="s">
        <v>34</v>
      </c>
      <c r="C73" s="1" t="s">
        <v>35</v>
      </c>
      <c r="D73" s="1" t="s">
        <v>35</v>
      </c>
      <c r="E73" s="3" t="s">
        <v>36</v>
      </c>
      <c r="F73" s="4" t="s">
        <v>37</v>
      </c>
      <c r="G73" s="3" t="s">
        <v>36</v>
      </c>
      <c r="H73" s="4" t="s">
        <v>38</v>
      </c>
      <c r="I73" s="4"/>
      <c r="J73" s="15">
        <v>21101</v>
      </c>
      <c r="K73" s="26" t="s">
        <v>39</v>
      </c>
      <c r="L73" s="30" t="s">
        <v>371</v>
      </c>
      <c r="M73" s="28" t="s">
        <v>372</v>
      </c>
      <c r="N73" s="18" t="s">
        <v>185</v>
      </c>
      <c r="O73" s="5" t="s">
        <v>42</v>
      </c>
      <c r="P73" s="19" t="s">
        <v>43</v>
      </c>
      <c r="Q73" s="19"/>
      <c r="R73" s="5">
        <v>80</v>
      </c>
      <c r="S73" s="5">
        <v>24.35</v>
      </c>
      <c r="T73" s="5">
        <v>28.25</v>
      </c>
      <c r="U73" s="5" t="s">
        <v>44</v>
      </c>
      <c r="V73" s="20">
        <f>ROUND((Y73+AB73+AE73+AH73+AK73+AN73+AQ73+AT73+AW73+AZ73+BC73+BF73),0)</f>
        <v>2260</v>
      </c>
      <c r="W73" s="21">
        <f>X73+AA73+AD73+AG73+AJ73+AM73+AP73+AS73+AV73+AY73+BB73+BE73</f>
        <v>80</v>
      </c>
      <c r="X73" s="5">
        <v>0</v>
      </c>
      <c r="Y73" s="5">
        <v>0</v>
      </c>
      <c r="Z73" s="5"/>
      <c r="AA73" s="5">
        <v>16</v>
      </c>
      <c r="AB73" s="5">
        <f t="shared" ref="AB73:AB98" si="33">AA73*$T73</f>
        <v>452</v>
      </c>
      <c r="AC73" s="5"/>
      <c r="AD73" s="5"/>
      <c r="AE73" s="5">
        <f t="shared" si="24"/>
        <v>0</v>
      </c>
      <c r="AF73" s="5"/>
      <c r="AG73" s="5">
        <v>16</v>
      </c>
      <c r="AH73" s="5">
        <f t="shared" si="25"/>
        <v>452</v>
      </c>
      <c r="AI73" s="5"/>
      <c r="AJ73" s="5"/>
      <c r="AK73" s="5">
        <f t="shared" si="23"/>
        <v>0</v>
      </c>
      <c r="AL73" s="5"/>
      <c r="AM73" s="5">
        <v>16</v>
      </c>
      <c r="AN73" s="5">
        <f t="shared" si="26"/>
        <v>452</v>
      </c>
      <c r="AO73" s="5"/>
      <c r="AP73" s="5"/>
      <c r="AQ73" s="5">
        <f t="shared" si="27"/>
        <v>0</v>
      </c>
      <c r="AR73" s="5"/>
      <c r="AS73" s="5">
        <v>16</v>
      </c>
      <c r="AT73" s="5">
        <f t="shared" si="28"/>
        <v>452</v>
      </c>
      <c r="AU73" s="5"/>
      <c r="AV73" s="5"/>
      <c r="AW73" s="5">
        <f t="shared" si="29"/>
        <v>0</v>
      </c>
      <c r="AX73" s="5"/>
      <c r="AY73" s="5">
        <v>16</v>
      </c>
      <c r="AZ73" s="5">
        <f t="shared" si="30"/>
        <v>452</v>
      </c>
      <c r="BA73" s="5"/>
      <c r="BB73" s="5"/>
      <c r="BC73" s="5">
        <f t="shared" si="31"/>
        <v>0</v>
      </c>
      <c r="BD73" s="5"/>
      <c r="BE73" s="5"/>
      <c r="BF73" s="5">
        <f t="shared" si="32"/>
        <v>0</v>
      </c>
      <c r="BG73" s="5"/>
    </row>
    <row r="74" spans="2:59" s="2" customFormat="1" ht="13.05" customHeight="1" x14ac:dyDescent="0.3">
      <c r="B74" s="1" t="s">
        <v>34</v>
      </c>
      <c r="C74" s="1" t="s">
        <v>35</v>
      </c>
      <c r="D74" s="1" t="s">
        <v>35</v>
      </c>
      <c r="E74" s="3" t="s">
        <v>36</v>
      </c>
      <c r="F74" s="4" t="s">
        <v>37</v>
      </c>
      <c r="G74" s="3" t="s">
        <v>36</v>
      </c>
      <c r="H74" s="4" t="s">
        <v>38</v>
      </c>
      <c r="I74" s="4"/>
      <c r="J74" s="15">
        <v>21101</v>
      </c>
      <c r="K74" s="26" t="s">
        <v>39</v>
      </c>
      <c r="L74" s="30" t="s">
        <v>377</v>
      </c>
      <c r="M74" s="28" t="s">
        <v>378</v>
      </c>
      <c r="N74" s="18" t="s">
        <v>185</v>
      </c>
      <c r="O74" s="5" t="s">
        <v>42</v>
      </c>
      <c r="P74" s="19" t="s">
        <v>43</v>
      </c>
      <c r="Q74" s="19"/>
      <c r="R74" s="5">
        <v>5</v>
      </c>
      <c r="S74" s="5">
        <v>230.84</v>
      </c>
      <c r="T74" s="5">
        <v>267.77999999999997</v>
      </c>
      <c r="U74" s="5" t="s">
        <v>44</v>
      </c>
      <c r="V74" s="20">
        <f>ROUND((Y74+AB74+AE74+AH74+AK74+AN74+AQ74+AT74+AW74+AZ74+BC74+BF74),0)</f>
        <v>1339</v>
      </c>
      <c r="W74" s="21">
        <f>X74+AA74+AD74+AG74+AJ74+AM74+AP74+AS74+AV74+AY74+BB74+BE74</f>
        <v>5</v>
      </c>
      <c r="X74" s="5">
        <v>0</v>
      </c>
      <c r="Y74" s="5">
        <v>0</v>
      </c>
      <c r="Z74" s="5"/>
      <c r="AA74" s="5"/>
      <c r="AB74" s="5">
        <f t="shared" si="33"/>
        <v>0</v>
      </c>
      <c r="AC74" s="5"/>
      <c r="AD74" s="5"/>
      <c r="AE74" s="5">
        <f t="shared" si="24"/>
        <v>0</v>
      </c>
      <c r="AF74" s="5"/>
      <c r="AG74" s="5">
        <v>2</v>
      </c>
      <c r="AH74" s="5">
        <f t="shared" si="25"/>
        <v>535.55999999999995</v>
      </c>
      <c r="AI74" s="5"/>
      <c r="AJ74" s="5"/>
      <c r="AK74" s="5">
        <f t="shared" si="23"/>
        <v>0</v>
      </c>
      <c r="AL74" s="5"/>
      <c r="AM74" s="5">
        <v>2</v>
      </c>
      <c r="AN74" s="5">
        <f t="shared" si="26"/>
        <v>535.55999999999995</v>
      </c>
      <c r="AO74" s="5"/>
      <c r="AP74" s="5"/>
      <c r="AQ74" s="5">
        <f t="shared" si="27"/>
        <v>0</v>
      </c>
      <c r="AR74" s="5"/>
      <c r="AS74" s="5"/>
      <c r="AT74" s="5">
        <f t="shared" si="28"/>
        <v>0</v>
      </c>
      <c r="AU74" s="5"/>
      <c r="AV74" s="5"/>
      <c r="AW74" s="5">
        <f t="shared" si="29"/>
        <v>0</v>
      </c>
      <c r="AX74" s="5"/>
      <c r="AY74" s="5">
        <v>1</v>
      </c>
      <c r="AZ74" s="5">
        <f t="shared" si="30"/>
        <v>267.77999999999997</v>
      </c>
      <c r="BA74" s="5"/>
      <c r="BB74" s="5"/>
      <c r="BC74" s="5">
        <f t="shared" si="31"/>
        <v>0</v>
      </c>
      <c r="BD74" s="5"/>
      <c r="BE74" s="5"/>
      <c r="BF74" s="5">
        <f t="shared" si="32"/>
        <v>0</v>
      </c>
      <c r="BG74" s="5"/>
    </row>
    <row r="75" spans="2:59" s="2" customFormat="1" ht="13.05" customHeight="1" x14ac:dyDescent="0.3">
      <c r="B75" s="1" t="s">
        <v>34</v>
      </c>
      <c r="C75" s="1" t="s">
        <v>35</v>
      </c>
      <c r="D75" s="1" t="s">
        <v>35</v>
      </c>
      <c r="E75" s="3" t="s">
        <v>36</v>
      </c>
      <c r="F75" s="4" t="s">
        <v>37</v>
      </c>
      <c r="G75" s="3" t="s">
        <v>36</v>
      </c>
      <c r="H75" s="4" t="s">
        <v>38</v>
      </c>
      <c r="I75" s="4"/>
      <c r="J75" s="15">
        <v>21101</v>
      </c>
      <c r="K75" s="26" t="s">
        <v>39</v>
      </c>
      <c r="L75" s="30" t="s">
        <v>382</v>
      </c>
      <c r="M75" s="28" t="s">
        <v>383</v>
      </c>
      <c r="N75" s="18" t="s">
        <v>185</v>
      </c>
      <c r="O75" s="5" t="s">
        <v>42</v>
      </c>
      <c r="P75" s="19" t="s">
        <v>261</v>
      </c>
      <c r="Q75" s="19"/>
      <c r="R75" s="5">
        <v>60</v>
      </c>
      <c r="S75" s="5">
        <v>10.34</v>
      </c>
      <c r="T75" s="5">
        <v>12</v>
      </c>
      <c r="U75" s="5" t="s">
        <v>44</v>
      </c>
      <c r="V75" s="20">
        <f>ROUND((Y75+AB75+AE75+AH75+AK75+AN75+AQ75+AT75+AW75+AZ75+BC75+BF75),0)</f>
        <v>720</v>
      </c>
      <c r="W75" s="21">
        <f>X75+AA75+AD75+AG75+AJ75+AM75+AP75+AS75+AV75+AY75+BB75+BE75</f>
        <v>60</v>
      </c>
      <c r="X75" s="5">
        <v>0</v>
      </c>
      <c r="Y75" s="5">
        <v>0</v>
      </c>
      <c r="Z75" s="5"/>
      <c r="AA75" s="5">
        <v>30</v>
      </c>
      <c r="AB75" s="5">
        <f t="shared" si="33"/>
        <v>360</v>
      </c>
      <c r="AC75" s="5"/>
      <c r="AD75" s="5"/>
      <c r="AE75" s="5">
        <f t="shared" si="24"/>
        <v>0</v>
      </c>
      <c r="AF75" s="5"/>
      <c r="AG75" s="5">
        <v>30</v>
      </c>
      <c r="AH75" s="5">
        <f t="shared" si="25"/>
        <v>360</v>
      </c>
      <c r="AI75" s="5"/>
      <c r="AJ75" s="5"/>
      <c r="AK75" s="5">
        <f t="shared" si="23"/>
        <v>0</v>
      </c>
      <c r="AL75" s="5"/>
      <c r="AM75" s="5"/>
      <c r="AN75" s="5">
        <f t="shared" si="26"/>
        <v>0</v>
      </c>
      <c r="AO75" s="5"/>
      <c r="AP75" s="5"/>
      <c r="AQ75" s="5">
        <f t="shared" si="27"/>
        <v>0</v>
      </c>
      <c r="AR75" s="5"/>
      <c r="AS75" s="5"/>
      <c r="AT75" s="5">
        <f t="shared" si="28"/>
        <v>0</v>
      </c>
      <c r="AU75" s="5"/>
      <c r="AV75" s="5"/>
      <c r="AW75" s="5">
        <f t="shared" si="29"/>
        <v>0</v>
      </c>
      <c r="AX75" s="5"/>
      <c r="AY75" s="5"/>
      <c r="AZ75" s="5">
        <f t="shared" si="30"/>
        <v>0</v>
      </c>
      <c r="BA75" s="5"/>
      <c r="BB75" s="5"/>
      <c r="BC75" s="5">
        <f t="shared" si="31"/>
        <v>0</v>
      </c>
      <c r="BD75" s="5"/>
      <c r="BE75" s="5"/>
      <c r="BF75" s="5">
        <f t="shared" si="32"/>
        <v>0</v>
      </c>
      <c r="BG75" s="5"/>
    </row>
    <row r="76" spans="2:59" s="2" customFormat="1" ht="13.05" customHeight="1" x14ac:dyDescent="0.3">
      <c r="B76" s="1" t="s">
        <v>34</v>
      </c>
      <c r="C76" s="1" t="s">
        <v>35</v>
      </c>
      <c r="D76" s="1" t="s">
        <v>35</v>
      </c>
      <c r="E76" s="3" t="s">
        <v>36</v>
      </c>
      <c r="F76" s="4" t="s">
        <v>37</v>
      </c>
      <c r="G76" s="3" t="s">
        <v>36</v>
      </c>
      <c r="H76" s="4" t="s">
        <v>38</v>
      </c>
      <c r="I76" s="4"/>
      <c r="J76" s="15">
        <v>21101</v>
      </c>
      <c r="K76" s="26" t="s">
        <v>39</v>
      </c>
      <c r="L76" s="30" t="s">
        <v>379</v>
      </c>
      <c r="M76" s="28" t="s">
        <v>380</v>
      </c>
      <c r="N76" s="18" t="s">
        <v>185</v>
      </c>
      <c r="O76" s="5" t="s">
        <v>42</v>
      </c>
      <c r="P76" s="19" t="s">
        <v>43</v>
      </c>
      <c r="Q76" s="19"/>
      <c r="R76" s="5">
        <v>60</v>
      </c>
      <c r="S76" s="5">
        <v>21.83</v>
      </c>
      <c r="T76" s="5">
        <v>25.33</v>
      </c>
      <c r="U76" s="5" t="s">
        <v>44</v>
      </c>
      <c r="V76" s="20">
        <f>ROUND((Y76+AB76+AE76+AH76+AK76+AN76+AQ76+AT76+AW76+AZ76+BC76+BF76),0)</f>
        <v>1520</v>
      </c>
      <c r="W76" s="21">
        <f>X76+AA76+AD76+AG76+AJ76+AM76+AP76+AS76+AV76+AY76+BB76+BE76</f>
        <v>60</v>
      </c>
      <c r="X76" s="5">
        <v>0</v>
      </c>
      <c r="Y76" s="5">
        <v>0</v>
      </c>
      <c r="Z76" s="5"/>
      <c r="AA76" s="5">
        <v>30</v>
      </c>
      <c r="AB76" s="5">
        <f t="shared" si="33"/>
        <v>759.9</v>
      </c>
      <c r="AC76" s="5"/>
      <c r="AD76" s="5"/>
      <c r="AE76" s="5">
        <f t="shared" si="24"/>
        <v>0</v>
      </c>
      <c r="AF76" s="5"/>
      <c r="AG76" s="5">
        <v>30</v>
      </c>
      <c r="AH76" s="5">
        <f t="shared" si="25"/>
        <v>759.9</v>
      </c>
      <c r="AI76" s="5"/>
      <c r="AJ76" s="5"/>
      <c r="AK76" s="5">
        <f t="shared" ref="AK76:AK98" si="34">AJ76*$T76</f>
        <v>0</v>
      </c>
      <c r="AL76" s="5"/>
      <c r="AM76" s="5"/>
      <c r="AN76" s="5">
        <f t="shared" si="26"/>
        <v>0</v>
      </c>
      <c r="AO76" s="5"/>
      <c r="AP76" s="5"/>
      <c r="AQ76" s="5">
        <f t="shared" si="27"/>
        <v>0</v>
      </c>
      <c r="AR76" s="5"/>
      <c r="AS76" s="5"/>
      <c r="AT76" s="5">
        <f t="shared" si="28"/>
        <v>0</v>
      </c>
      <c r="AU76" s="5"/>
      <c r="AV76" s="5"/>
      <c r="AW76" s="5">
        <f t="shared" si="29"/>
        <v>0</v>
      </c>
      <c r="AX76" s="5"/>
      <c r="AY76" s="5"/>
      <c r="AZ76" s="5">
        <f t="shared" si="30"/>
        <v>0</v>
      </c>
      <c r="BA76" s="5"/>
      <c r="BB76" s="5"/>
      <c r="BC76" s="5">
        <f t="shared" si="31"/>
        <v>0</v>
      </c>
      <c r="BD76" s="5"/>
      <c r="BE76" s="5"/>
      <c r="BF76" s="5">
        <f t="shared" si="32"/>
        <v>0</v>
      </c>
      <c r="BG76" s="5"/>
    </row>
    <row r="77" spans="2:59" s="2" customFormat="1" ht="13.05" customHeight="1" x14ac:dyDescent="0.3">
      <c r="B77" s="1" t="s">
        <v>34</v>
      </c>
      <c r="C77" s="1" t="s">
        <v>35</v>
      </c>
      <c r="D77" s="1" t="s">
        <v>35</v>
      </c>
      <c r="E77" s="3" t="s">
        <v>36</v>
      </c>
      <c r="F77" s="4" t="s">
        <v>37</v>
      </c>
      <c r="G77" s="3" t="s">
        <v>36</v>
      </c>
      <c r="H77" s="4" t="s">
        <v>38</v>
      </c>
      <c r="I77" s="4"/>
      <c r="J77" s="15">
        <v>21101</v>
      </c>
      <c r="K77" s="26" t="s">
        <v>39</v>
      </c>
      <c r="L77" s="30" t="s">
        <v>80</v>
      </c>
      <c r="M77" s="28" t="s">
        <v>381</v>
      </c>
      <c r="N77" s="18" t="s">
        <v>185</v>
      </c>
      <c r="O77" s="5" t="s">
        <v>42</v>
      </c>
      <c r="P77" s="19" t="s">
        <v>43</v>
      </c>
      <c r="Q77" s="19"/>
      <c r="R77" s="5">
        <v>800</v>
      </c>
      <c r="S77" s="5">
        <v>1.07</v>
      </c>
      <c r="T77" s="5">
        <v>1.25</v>
      </c>
      <c r="U77" s="5" t="s">
        <v>44</v>
      </c>
      <c r="V77" s="20">
        <f>ROUND((Y77+AB77+AE77+AH77+AK77+AN77+AQ77+AT77+AW77+AZ77+BC77+BF77),0)</f>
        <v>1000</v>
      </c>
      <c r="W77" s="21">
        <f>X77+AA77+AD77+AG77+AJ77+AM77+AP77+AS77+AV77+AY77+BB77+BE77</f>
        <v>800</v>
      </c>
      <c r="X77" s="5">
        <v>0</v>
      </c>
      <c r="Y77" s="5">
        <v>0</v>
      </c>
      <c r="Z77" s="5"/>
      <c r="AA77" s="5">
        <v>200</v>
      </c>
      <c r="AB77" s="5">
        <f t="shared" si="33"/>
        <v>250</v>
      </c>
      <c r="AC77" s="5"/>
      <c r="AD77" s="5"/>
      <c r="AE77" s="5">
        <f t="shared" si="24"/>
        <v>0</v>
      </c>
      <c r="AF77" s="5"/>
      <c r="AG77" s="5">
        <v>100</v>
      </c>
      <c r="AH77" s="5">
        <f t="shared" si="25"/>
        <v>125</v>
      </c>
      <c r="AI77" s="5"/>
      <c r="AJ77" s="5"/>
      <c r="AK77" s="5">
        <f t="shared" si="34"/>
        <v>0</v>
      </c>
      <c r="AL77" s="5"/>
      <c r="AM77" s="5">
        <v>200</v>
      </c>
      <c r="AN77" s="5">
        <f t="shared" si="26"/>
        <v>250</v>
      </c>
      <c r="AO77" s="5"/>
      <c r="AP77" s="5"/>
      <c r="AQ77" s="5">
        <f t="shared" si="27"/>
        <v>0</v>
      </c>
      <c r="AR77" s="5"/>
      <c r="AS77" s="5">
        <v>100</v>
      </c>
      <c r="AT77" s="5">
        <f t="shared" si="28"/>
        <v>125</v>
      </c>
      <c r="AU77" s="5"/>
      <c r="AV77" s="5"/>
      <c r="AW77" s="5">
        <f t="shared" si="29"/>
        <v>0</v>
      </c>
      <c r="AX77" s="5"/>
      <c r="AY77" s="5">
        <v>200</v>
      </c>
      <c r="AZ77" s="5">
        <f t="shared" si="30"/>
        <v>250</v>
      </c>
      <c r="BA77" s="5"/>
      <c r="BB77" s="5"/>
      <c r="BC77" s="5">
        <f t="shared" si="31"/>
        <v>0</v>
      </c>
      <c r="BD77" s="5"/>
      <c r="BE77" s="5"/>
      <c r="BF77" s="5">
        <f t="shared" si="32"/>
        <v>0</v>
      </c>
      <c r="BG77" s="5"/>
    </row>
    <row r="78" spans="2:59" s="2" customFormat="1" ht="13.05" customHeight="1" x14ac:dyDescent="0.3">
      <c r="B78" s="1" t="s">
        <v>34</v>
      </c>
      <c r="C78" s="1" t="s">
        <v>35</v>
      </c>
      <c r="D78" s="1" t="s">
        <v>35</v>
      </c>
      <c r="E78" s="3" t="s">
        <v>36</v>
      </c>
      <c r="F78" s="4" t="s">
        <v>37</v>
      </c>
      <c r="G78" s="3" t="s">
        <v>36</v>
      </c>
      <c r="H78" s="4" t="s">
        <v>38</v>
      </c>
      <c r="I78" s="4"/>
      <c r="J78" s="15">
        <v>21101</v>
      </c>
      <c r="K78" s="26" t="s">
        <v>39</v>
      </c>
      <c r="L78" s="30" t="s">
        <v>384</v>
      </c>
      <c r="M78" s="28" t="s">
        <v>385</v>
      </c>
      <c r="N78" s="18" t="s">
        <v>185</v>
      </c>
      <c r="O78" s="5" t="s">
        <v>42</v>
      </c>
      <c r="P78" s="19" t="s">
        <v>43</v>
      </c>
      <c r="Q78" s="19"/>
      <c r="R78" s="5">
        <v>4</v>
      </c>
      <c r="S78" s="5">
        <v>81.900000000000006</v>
      </c>
      <c r="T78" s="5">
        <v>95</v>
      </c>
      <c r="U78" s="5" t="s">
        <v>44</v>
      </c>
      <c r="V78" s="20">
        <f>ROUND((Y78+AB78+AE78+AH78+AK78+AN78+AQ78+AT78+AW78+AZ78+BC78+BF78),0)</f>
        <v>380</v>
      </c>
      <c r="W78" s="21">
        <f>X78+AA78+AD78+AG78+AJ78+AM78+AP78+AS78+AV78+AY78+BB78+BE78</f>
        <v>4</v>
      </c>
      <c r="X78" s="5">
        <v>0</v>
      </c>
      <c r="Y78" s="5">
        <v>0</v>
      </c>
      <c r="Z78" s="5"/>
      <c r="AA78" s="5">
        <v>1</v>
      </c>
      <c r="AB78" s="5">
        <f t="shared" si="33"/>
        <v>95</v>
      </c>
      <c r="AC78" s="5"/>
      <c r="AD78" s="5"/>
      <c r="AE78" s="5">
        <f t="shared" si="24"/>
        <v>0</v>
      </c>
      <c r="AF78" s="5"/>
      <c r="AG78" s="5">
        <v>1</v>
      </c>
      <c r="AH78" s="5">
        <f t="shared" si="25"/>
        <v>95</v>
      </c>
      <c r="AI78" s="5"/>
      <c r="AJ78" s="5"/>
      <c r="AK78" s="5">
        <f t="shared" si="34"/>
        <v>0</v>
      </c>
      <c r="AL78" s="5"/>
      <c r="AM78" s="5">
        <v>1</v>
      </c>
      <c r="AN78" s="5">
        <f t="shared" si="26"/>
        <v>95</v>
      </c>
      <c r="AO78" s="5"/>
      <c r="AP78" s="5"/>
      <c r="AQ78" s="5">
        <f t="shared" si="27"/>
        <v>0</v>
      </c>
      <c r="AR78" s="5"/>
      <c r="AS78" s="5">
        <v>1</v>
      </c>
      <c r="AT78" s="5">
        <f t="shared" si="28"/>
        <v>95</v>
      </c>
      <c r="AU78" s="5"/>
      <c r="AV78" s="5"/>
      <c r="AW78" s="5">
        <f t="shared" si="29"/>
        <v>0</v>
      </c>
      <c r="AX78" s="5"/>
      <c r="AY78" s="5"/>
      <c r="AZ78" s="5">
        <f t="shared" si="30"/>
        <v>0</v>
      </c>
      <c r="BA78" s="5"/>
      <c r="BB78" s="5"/>
      <c r="BC78" s="5">
        <f t="shared" si="31"/>
        <v>0</v>
      </c>
      <c r="BD78" s="5"/>
      <c r="BE78" s="5"/>
      <c r="BF78" s="5">
        <f t="shared" si="32"/>
        <v>0</v>
      </c>
      <c r="BG78" s="5"/>
    </row>
    <row r="79" spans="2:59" s="2" customFormat="1" ht="13.05" customHeight="1" x14ac:dyDescent="0.3">
      <c r="B79" s="1" t="s">
        <v>34</v>
      </c>
      <c r="C79" s="1" t="s">
        <v>35</v>
      </c>
      <c r="D79" s="1" t="s">
        <v>35</v>
      </c>
      <c r="E79" s="3" t="s">
        <v>36</v>
      </c>
      <c r="F79" s="4" t="s">
        <v>37</v>
      </c>
      <c r="G79" s="3" t="s">
        <v>36</v>
      </c>
      <c r="H79" s="4" t="s">
        <v>38</v>
      </c>
      <c r="I79" s="4"/>
      <c r="J79" s="15">
        <v>21101</v>
      </c>
      <c r="K79" s="26" t="s">
        <v>39</v>
      </c>
      <c r="L79" s="30" t="s">
        <v>386</v>
      </c>
      <c r="M79" s="28" t="s">
        <v>387</v>
      </c>
      <c r="N79" s="18" t="s">
        <v>185</v>
      </c>
      <c r="O79" s="5" t="s">
        <v>42</v>
      </c>
      <c r="P79" s="19" t="s">
        <v>43</v>
      </c>
      <c r="Q79" s="19"/>
      <c r="R79" s="5">
        <v>11</v>
      </c>
      <c r="S79" s="5">
        <v>15.51</v>
      </c>
      <c r="T79" s="5">
        <v>18</v>
      </c>
      <c r="U79" s="5" t="s">
        <v>44</v>
      </c>
      <c r="V79" s="20">
        <f>ROUND((Y79+AB79+AE79+AH79+AK79+AN79+AQ79+AT79+AW79+AZ79+BC79+BF79),0)</f>
        <v>198</v>
      </c>
      <c r="W79" s="21">
        <f>X79+AA79+AD79+AG79+AJ79+AM79+AP79+AS79+AV79+AY79+BB79+BE79</f>
        <v>11</v>
      </c>
      <c r="X79" s="5">
        <v>0</v>
      </c>
      <c r="Y79" s="5">
        <v>0</v>
      </c>
      <c r="Z79" s="5"/>
      <c r="AA79" s="5">
        <v>3</v>
      </c>
      <c r="AB79" s="5">
        <f t="shared" si="33"/>
        <v>54</v>
      </c>
      <c r="AC79" s="5"/>
      <c r="AD79" s="5"/>
      <c r="AE79" s="5">
        <f t="shared" si="24"/>
        <v>0</v>
      </c>
      <c r="AF79" s="5"/>
      <c r="AG79" s="5"/>
      <c r="AH79" s="5">
        <f t="shared" si="25"/>
        <v>0</v>
      </c>
      <c r="AI79" s="5"/>
      <c r="AJ79" s="5"/>
      <c r="AK79" s="5">
        <f t="shared" si="34"/>
        <v>0</v>
      </c>
      <c r="AL79" s="5"/>
      <c r="AM79" s="5">
        <v>3</v>
      </c>
      <c r="AN79" s="5">
        <f t="shared" si="26"/>
        <v>54</v>
      </c>
      <c r="AO79" s="5"/>
      <c r="AP79" s="5"/>
      <c r="AQ79" s="5">
        <f t="shared" si="27"/>
        <v>0</v>
      </c>
      <c r="AR79" s="5"/>
      <c r="AS79" s="5">
        <v>3</v>
      </c>
      <c r="AT79" s="5">
        <f t="shared" si="28"/>
        <v>54</v>
      </c>
      <c r="AU79" s="5"/>
      <c r="AV79" s="5"/>
      <c r="AW79" s="5">
        <f t="shared" si="29"/>
        <v>0</v>
      </c>
      <c r="AX79" s="5"/>
      <c r="AY79" s="5">
        <v>2</v>
      </c>
      <c r="AZ79" s="5">
        <f t="shared" si="30"/>
        <v>36</v>
      </c>
      <c r="BA79" s="5"/>
      <c r="BB79" s="5"/>
      <c r="BC79" s="5">
        <f t="shared" si="31"/>
        <v>0</v>
      </c>
      <c r="BD79" s="5"/>
      <c r="BE79" s="5"/>
      <c r="BF79" s="5">
        <f t="shared" si="32"/>
        <v>0</v>
      </c>
      <c r="BG79" s="5"/>
    </row>
    <row r="80" spans="2:59" s="2" customFormat="1" ht="13.05" customHeight="1" x14ac:dyDescent="0.3">
      <c r="B80" s="1" t="s">
        <v>34</v>
      </c>
      <c r="C80" s="1" t="s">
        <v>35</v>
      </c>
      <c r="D80" s="1" t="s">
        <v>35</v>
      </c>
      <c r="E80" s="3" t="s">
        <v>36</v>
      </c>
      <c r="F80" s="4" t="s">
        <v>37</v>
      </c>
      <c r="G80" s="3" t="s">
        <v>36</v>
      </c>
      <c r="H80" s="4" t="s">
        <v>38</v>
      </c>
      <c r="I80" s="4"/>
      <c r="J80" s="15">
        <v>21101</v>
      </c>
      <c r="K80" s="26" t="s">
        <v>39</v>
      </c>
      <c r="L80" s="30" t="s">
        <v>388</v>
      </c>
      <c r="M80" s="28" t="s">
        <v>389</v>
      </c>
      <c r="N80" s="18" t="s">
        <v>185</v>
      </c>
      <c r="O80" s="5" t="s">
        <v>42</v>
      </c>
      <c r="P80" s="19" t="s">
        <v>43</v>
      </c>
      <c r="Q80" s="19"/>
      <c r="R80" s="5">
        <v>20</v>
      </c>
      <c r="S80" s="5">
        <v>7.17</v>
      </c>
      <c r="T80" s="5">
        <v>8.32</v>
      </c>
      <c r="U80" s="5" t="s">
        <v>44</v>
      </c>
      <c r="V80" s="20">
        <f>ROUND((Y80+AB80+AE80+AH80+AK80+AN80+AQ80+AT80+AW80+AZ80+BC80+BF80),0)</f>
        <v>166</v>
      </c>
      <c r="W80" s="21">
        <f>X80+AA80+AD80+AG80+AJ80+AM80+AP80+AS80+AV80+AY80+BB80+BE80</f>
        <v>20</v>
      </c>
      <c r="X80" s="5">
        <v>0</v>
      </c>
      <c r="Y80" s="5">
        <v>0</v>
      </c>
      <c r="Z80" s="5"/>
      <c r="AA80" s="5">
        <v>5</v>
      </c>
      <c r="AB80" s="5">
        <f t="shared" si="33"/>
        <v>41.6</v>
      </c>
      <c r="AC80" s="5"/>
      <c r="AD80" s="5"/>
      <c r="AE80" s="5">
        <f t="shared" si="24"/>
        <v>0</v>
      </c>
      <c r="AF80" s="5"/>
      <c r="AG80" s="5">
        <v>5</v>
      </c>
      <c r="AH80" s="5">
        <f t="shared" si="25"/>
        <v>41.6</v>
      </c>
      <c r="AI80" s="5"/>
      <c r="AJ80" s="5"/>
      <c r="AK80" s="5">
        <f t="shared" si="34"/>
        <v>0</v>
      </c>
      <c r="AL80" s="5"/>
      <c r="AM80" s="5">
        <v>3</v>
      </c>
      <c r="AN80" s="5">
        <f t="shared" si="26"/>
        <v>24.96</v>
      </c>
      <c r="AO80" s="5"/>
      <c r="AP80" s="5"/>
      <c r="AQ80" s="5">
        <f t="shared" si="27"/>
        <v>0</v>
      </c>
      <c r="AR80" s="5"/>
      <c r="AS80" s="5">
        <v>3</v>
      </c>
      <c r="AT80" s="5">
        <f t="shared" si="28"/>
        <v>24.96</v>
      </c>
      <c r="AU80" s="5"/>
      <c r="AV80" s="5"/>
      <c r="AW80" s="5">
        <f t="shared" si="29"/>
        <v>0</v>
      </c>
      <c r="AX80" s="5"/>
      <c r="AY80" s="5">
        <v>4</v>
      </c>
      <c r="AZ80" s="5">
        <f t="shared" si="30"/>
        <v>33.28</v>
      </c>
      <c r="BA80" s="5"/>
      <c r="BB80" s="5"/>
      <c r="BC80" s="5">
        <f t="shared" si="31"/>
        <v>0</v>
      </c>
      <c r="BD80" s="5"/>
      <c r="BE80" s="5"/>
      <c r="BF80" s="5">
        <f t="shared" si="32"/>
        <v>0</v>
      </c>
      <c r="BG80" s="5"/>
    </row>
    <row r="81" spans="2:59" s="2" customFormat="1" ht="13.05" customHeight="1" x14ac:dyDescent="0.3">
      <c r="B81" s="1" t="s">
        <v>34</v>
      </c>
      <c r="C81" s="1" t="s">
        <v>35</v>
      </c>
      <c r="D81" s="1" t="s">
        <v>35</v>
      </c>
      <c r="E81" s="3" t="s">
        <v>36</v>
      </c>
      <c r="F81" s="4" t="s">
        <v>37</v>
      </c>
      <c r="G81" s="3" t="s">
        <v>36</v>
      </c>
      <c r="H81" s="4" t="s">
        <v>38</v>
      </c>
      <c r="I81" s="4"/>
      <c r="J81" s="15">
        <v>21101</v>
      </c>
      <c r="K81" s="26" t="s">
        <v>39</v>
      </c>
      <c r="L81" s="30" t="s">
        <v>390</v>
      </c>
      <c r="M81" s="28" t="s">
        <v>391</v>
      </c>
      <c r="N81" s="18" t="s">
        <v>185</v>
      </c>
      <c r="O81" s="5" t="s">
        <v>42</v>
      </c>
      <c r="P81" s="19" t="s">
        <v>75</v>
      </c>
      <c r="Q81" s="19"/>
      <c r="R81" s="5">
        <v>35</v>
      </c>
      <c r="S81" s="5">
        <v>28.44</v>
      </c>
      <c r="T81" s="5">
        <v>33</v>
      </c>
      <c r="U81" s="5" t="s">
        <v>44</v>
      </c>
      <c r="V81" s="20">
        <f>ROUND((Y81+AB81+AE81+AH81+AK81+AN81+AQ81+AT81+AW81+AZ81+BC81+BF81),0)</f>
        <v>1155</v>
      </c>
      <c r="W81" s="21">
        <f>X81+AA81+AD81+AG81+AJ81+AM81+AP81+AS81+AV81+AY81+BB81+BE81</f>
        <v>35</v>
      </c>
      <c r="X81" s="5">
        <v>0</v>
      </c>
      <c r="Y81" s="5">
        <v>0</v>
      </c>
      <c r="Z81" s="5"/>
      <c r="AA81" s="5">
        <v>10</v>
      </c>
      <c r="AB81" s="5">
        <f t="shared" si="33"/>
        <v>330</v>
      </c>
      <c r="AC81" s="5"/>
      <c r="AD81" s="5"/>
      <c r="AE81" s="5">
        <f t="shared" si="24"/>
        <v>0</v>
      </c>
      <c r="AF81" s="5"/>
      <c r="AG81" s="5">
        <v>5</v>
      </c>
      <c r="AH81" s="5">
        <f t="shared" si="25"/>
        <v>165</v>
      </c>
      <c r="AI81" s="5"/>
      <c r="AJ81" s="5"/>
      <c r="AK81" s="5">
        <f t="shared" si="34"/>
        <v>0</v>
      </c>
      <c r="AL81" s="5"/>
      <c r="AM81" s="5">
        <v>5</v>
      </c>
      <c r="AN81" s="5">
        <f t="shared" si="26"/>
        <v>165</v>
      </c>
      <c r="AO81" s="5"/>
      <c r="AP81" s="5"/>
      <c r="AQ81" s="5">
        <f t="shared" si="27"/>
        <v>0</v>
      </c>
      <c r="AR81" s="5"/>
      <c r="AS81" s="5">
        <v>5</v>
      </c>
      <c r="AT81" s="5">
        <f t="shared" si="28"/>
        <v>165</v>
      </c>
      <c r="AU81" s="5"/>
      <c r="AV81" s="5"/>
      <c r="AW81" s="5">
        <f t="shared" si="29"/>
        <v>0</v>
      </c>
      <c r="AX81" s="5"/>
      <c r="AY81" s="5">
        <v>10</v>
      </c>
      <c r="AZ81" s="5">
        <f t="shared" si="30"/>
        <v>330</v>
      </c>
      <c r="BA81" s="5"/>
      <c r="BB81" s="5"/>
      <c r="BC81" s="5">
        <f t="shared" si="31"/>
        <v>0</v>
      </c>
      <c r="BD81" s="5"/>
      <c r="BE81" s="5"/>
      <c r="BF81" s="5">
        <f t="shared" si="32"/>
        <v>0</v>
      </c>
      <c r="BG81" s="5"/>
    </row>
    <row r="82" spans="2:59" s="2" customFormat="1" ht="13.05" customHeight="1" x14ac:dyDescent="0.3">
      <c r="B82" s="1" t="s">
        <v>34</v>
      </c>
      <c r="C82" s="1" t="s">
        <v>35</v>
      </c>
      <c r="D82" s="1" t="s">
        <v>35</v>
      </c>
      <c r="E82" s="3" t="s">
        <v>36</v>
      </c>
      <c r="F82" s="4" t="s">
        <v>37</v>
      </c>
      <c r="G82" s="3" t="s">
        <v>36</v>
      </c>
      <c r="H82" s="4" t="s">
        <v>38</v>
      </c>
      <c r="I82" s="4"/>
      <c r="J82" s="15">
        <v>21101</v>
      </c>
      <c r="K82" s="26" t="s">
        <v>39</v>
      </c>
      <c r="L82" s="30" t="s">
        <v>392</v>
      </c>
      <c r="M82" s="28" t="s">
        <v>393</v>
      </c>
      <c r="N82" s="18" t="s">
        <v>185</v>
      </c>
      <c r="O82" s="5" t="s">
        <v>42</v>
      </c>
      <c r="P82" s="19" t="s">
        <v>261</v>
      </c>
      <c r="Q82" s="19"/>
      <c r="R82" s="5">
        <v>20</v>
      </c>
      <c r="S82" s="5">
        <v>27.15</v>
      </c>
      <c r="T82" s="5">
        <v>31.5</v>
      </c>
      <c r="U82" s="5" t="s">
        <v>44</v>
      </c>
      <c r="V82" s="20">
        <f>ROUND((Y82+AB82+AE82+AH82+AK82+AN82+AQ82+AT82+AW82+AZ82+BC82+BF82),0)</f>
        <v>630</v>
      </c>
      <c r="W82" s="21">
        <f>X82+AA82+AD82+AG82+AJ82+AM82+AP82+AS82+AV82+AY82+BB82+BE82</f>
        <v>20</v>
      </c>
      <c r="X82" s="5">
        <v>0</v>
      </c>
      <c r="Y82" s="5">
        <v>0</v>
      </c>
      <c r="Z82" s="5"/>
      <c r="AA82" s="5">
        <v>4</v>
      </c>
      <c r="AB82" s="5">
        <f t="shared" si="33"/>
        <v>126</v>
      </c>
      <c r="AC82" s="5"/>
      <c r="AD82" s="5"/>
      <c r="AE82" s="5">
        <f t="shared" si="24"/>
        <v>0</v>
      </c>
      <c r="AF82" s="5"/>
      <c r="AG82" s="5">
        <v>3</v>
      </c>
      <c r="AH82" s="5">
        <f t="shared" si="25"/>
        <v>94.5</v>
      </c>
      <c r="AI82" s="5"/>
      <c r="AJ82" s="5"/>
      <c r="AK82" s="5">
        <f t="shared" si="34"/>
        <v>0</v>
      </c>
      <c r="AL82" s="5"/>
      <c r="AM82" s="5">
        <v>4</v>
      </c>
      <c r="AN82" s="5">
        <f t="shared" si="26"/>
        <v>126</v>
      </c>
      <c r="AO82" s="5"/>
      <c r="AP82" s="5"/>
      <c r="AQ82" s="5">
        <f t="shared" si="27"/>
        <v>0</v>
      </c>
      <c r="AR82" s="5"/>
      <c r="AS82" s="5">
        <v>3</v>
      </c>
      <c r="AT82" s="5">
        <f t="shared" si="28"/>
        <v>94.5</v>
      </c>
      <c r="AU82" s="5"/>
      <c r="AV82" s="5"/>
      <c r="AW82" s="5">
        <f t="shared" si="29"/>
        <v>0</v>
      </c>
      <c r="AX82" s="5"/>
      <c r="AY82" s="5">
        <v>6</v>
      </c>
      <c r="AZ82" s="5">
        <f t="shared" si="30"/>
        <v>189</v>
      </c>
      <c r="BA82" s="5"/>
      <c r="BB82" s="5"/>
      <c r="BC82" s="5">
        <f t="shared" si="31"/>
        <v>0</v>
      </c>
      <c r="BD82" s="5"/>
      <c r="BE82" s="5"/>
      <c r="BF82" s="5">
        <f t="shared" si="32"/>
        <v>0</v>
      </c>
      <c r="BG82" s="5"/>
    </row>
    <row r="83" spans="2:59" s="2" customFormat="1" ht="13.05" customHeight="1" x14ac:dyDescent="0.3">
      <c r="B83" s="1" t="s">
        <v>34</v>
      </c>
      <c r="C83" s="1" t="s">
        <v>35</v>
      </c>
      <c r="D83" s="1" t="s">
        <v>35</v>
      </c>
      <c r="E83" s="3" t="s">
        <v>36</v>
      </c>
      <c r="F83" s="4" t="s">
        <v>37</v>
      </c>
      <c r="G83" s="3" t="s">
        <v>36</v>
      </c>
      <c r="H83" s="4" t="s">
        <v>38</v>
      </c>
      <c r="I83" s="4"/>
      <c r="J83" s="15">
        <v>21101</v>
      </c>
      <c r="K83" s="26" t="s">
        <v>39</v>
      </c>
      <c r="L83" s="30" t="s">
        <v>394</v>
      </c>
      <c r="M83" s="28" t="s">
        <v>395</v>
      </c>
      <c r="N83" s="18" t="s">
        <v>185</v>
      </c>
      <c r="O83" s="5" t="s">
        <v>42</v>
      </c>
      <c r="P83" s="19" t="s">
        <v>43</v>
      </c>
      <c r="Q83" s="19"/>
      <c r="R83" s="5">
        <v>450</v>
      </c>
      <c r="S83" s="5">
        <v>2.3199999999999998</v>
      </c>
      <c r="T83" s="5">
        <v>2.7</v>
      </c>
      <c r="U83" s="5" t="s">
        <v>44</v>
      </c>
      <c r="V83" s="20">
        <f>ROUND((Y83+AB83+AE83+AH83+AK83+AN83+AQ83+AT83+AW83+AZ83+BC83+BF83),0)</f>
        <v>1215</v>
      </c>
      <c r="W83" s="21">
        <f>X83+AA83+AD83+AG83+AJ83+AM83+AP83+AS83+AV83+AY83+BB83+BE83</f>
        <v>450</v>
      </c>
      <c r="X83" s="5">
        <v>0</v>
      </c>
      <c r="Y83" s="5">
        <v>0</v>
      </c>
      <c r="Z83" s="5"/>
      <c r="AA83" s="5">
        <v>100</v>
      </c>
      <c r="AB83" s="5">
        <f t="shared" si="33"/>
        <v>270</v>
      </c>
      <c r="AC83" s="5"/>
      <c r="AD83" s="5"/>
      <c r="AE83" s="5">
        <f t="shared" si="24"/>
        <v>0</v>
      </c>
      <c r="AF83" s="5"/>
      <c r="AG83" s="5">
        <v>50</v>
      </c>
      <c r="AH83" s="5">
        <f t="shared" si="25"/>
        <v>135</v>
      </c>
      <c r="AI83" s="5"/>
      <c r="AJ83" s="5"/>
      <c r="AK83" s="5">
        <f t="shared" si="34"/>
        <v>0</v>
      </c>
      <c r="AL83" s="5"/>
      <c r="AM83" s="5">
        <v>50</v>
      </c>
      <c r="AN83" s="5">
        <f t="shared" si="26"/>
        <v>135</v>
      </c>
      <c r="AO83" s="5"/>
      <c r="AP83" s="5"/>
      <c r="AQ83" s="5">
        <f t="shared" si="27"/>
        <v>0</v>
      </c>
      <c r="AR83" s="5"/>
      <c r="AS83" s="5">
        <v>100</v>
      </c>
      <c r="AT83" s="5">
        <f t="shared" si="28"/>
        <v>270</v>
      </c>
      <c r="AU83" s="5"/>
      <c r="AV83" s="5"/>
      <c r="AW83" s="5">
        <f t="shared" si="29"/>
        <v>0</v>
      </c>
      <c r="AX83" s="5"/>
      <c r="AY83" s="5">
        <v>150</v>
      </c>
      <c r="AZ83" s="5">
        <f t="shared" si="30"/>
        <v>405</v>
      </c>
      <c r="BA83" s="5"/>
      <c r="BB83" s="5"/>
      <c r="BC83" s="5">
        <f t="shared" si="31"/>
        <v>0</v>
      </c>
      <c r="BD83" s="5"/>
      <c r="BE83" s="5"/>
      <c r="BF83" s="5">
        <f t="shared" si="32"/>
        <v>0</v>
      </c>
      <c r="BG83" s="5"/>
    </row>
    <row r="84" spans="2:59" s="2" customFormat="1" ht="13.05" customHeight="1" x14ac:dyDescent="0.3">
      <c r="B84" s="1" t="s">
        <v>34</v>
      </c>
      <c r="C84" s="1" t="s">
        <v>35</v>
      </c>
      <c r="D84" s="1" t="s">
        <v>35</v>
      </c>
      <c r="E84" s="3" t="s">
        <v>36</v>
      </c>
      <c r="F84" s="4" t="s">
        <v>37</v>
      </c>
      <c r="G84" s="3" t="s">
        <v>36</v>
      </c>
      <c r="H84" s="4" t="s">
        <v>38</v>
      </c>
      <c r="I84" s="4"/>
      <c r="J84" s="15">
        <v>21101</v>
      </c>
      <c r="K84" s="26" t="s">
        <v>39</v>
      </c>
      <c r="L84" s="30" t="s">
        <v>400</v>
      </c>
      <c r="M84" s="28" t="s">
        <v>401</v>
      </c>
      <c r="N84" s="18" t="s">
        <v>185</v>
      </c>
      <c r="O84" s="5" t="s">
        <v>42</v>
      </c>
      <c r="P84" s="19" t="s">
        <v>43</v>
      </c>
      <c r="Q84" s="19"/>
      <c r="R84" s="5">
        <v>50</v>
      </c>
      <c r="S84" s="5">
        <v>5.2</v>
      </c>
      <c r="T84" s="5">
        <v>6.03</v>
      </c>
      <c r="U84" s="5" t="s">
        <v>44</v>
      </c>
      <c r="V84" s="20">
        <f>ROUND((Y84+AB84+AE84+AH84+AK84+AN84+AQ84+AT84+AW84+AZ84+BC84+BF84),0)</f>
        <v>302</v>
      </c>
      <c r="W84" s="21">
        <f>X84+AA84+AD84+AG84+AJ84+AM84+AP84+AS84+AV84+AY84+BB84+BE84</f>
        <v>50</v>
      </c>
      <c r="X84" s="5">
        <v>0</v>
      </c>
      <c r="Y84" s="5">
        <v>0</v>
      </c>
      <c r="Z84" s="5"/>
      <c r="AA84" s="5">
        <v>10</v>
      </c>
      <c r="AB84" s="5">
        <f t="shared" si="33"/>
        <v>60.300000000000004</v>
      </c>
      <c r="AC84" s="5"/>
      <c r="AD84" s="5"/>
      <c r="AE84" s="5">
        <f t="shared" si="24"/>
        <v>0</v>
      </c>
      <c r="AF84" s="5"/>
      <c r="AG84" s="5"/>
      <c r="AH84" s="5">
        <f t="shared" si="25"/>
        <v>0</v>
      </c>
      <c r="AI84" s="5"/>
      <c r="AJ84" s="5"/>
      <c r="AK84" s="5">
        <f t="shared" si="34"/>
        <v>0</v>
      </c>
      <c r="AL84" s="5"/>
      <c r="AM84" s="5">
        <v>10</v>
      </c>
      <c r="AN84" s="5">
        <f t="shared" si="26"/>
        <v>60.300000000000004</v>
      </c>
      <c r="AO84" s="5"/>
      <c r="AP84" s="5"/>
      <c r="AQ84" s="5">
        <f t="shared" si="27"/>
        <v>0</v>
      </c>
      <c r="AR84" s="5"/>
      <c r="AS84" s="5">
        <v>10</v>
      </c>
      <c r="AT84" s="5">
        <f t="shared" si="28"/>
        <v>60.300000000000004</v>
      </c>
      <c r="AU84" s="5"/>
      <c r="AV84" s="5"/>
      <c r="AW84" s="5">
        <f t="shared" si="29"/>
        <v>0</v>
      </c>
      <c r="AX84" s="5"/>
      <c r="AY84" s="5">
        <v>20</v>
      </c>
      <c r="AZ84" s="5">
        <f t="shared" si="30"/>
        <v>120.60000000000001</v>
      </c>
      <c r="BA84" s="5"/>
      <c r="BB84" s="5"/>
      <c r="BC84" s="5">
        <f t="shared" si="31"/>
        <v>0</v>
      </c>
      <c r="BD84" s="5"/>
      <c r="BE84" s="5"/>
      <c r="BF84" s="5">
        <f t="shared" si="32"/>
        <v>0</v>
      </c>
      <c r="BG84" s="5"/>
    </row>
    <row r="85" spans="2:59" s="2" customFormat="1" ht="13.05" customHeight="1" x14ac:dyDescent="0.3">
      <c r="B85" s="1" t="s">
        <v>34</v>
      </c>
      <c r="C85" s="1" t="s">
        <v>35</v>
      </c>
      <c r="D85" s="1" t="s">
        <v>35</v>
      </c>
      <c r="E85" s="3" t="s">
        <v>36</v>
      </c>
      <c r="F85" s="4" t="s">
        <v>37</v>
      </c>
      <c r="G85" s="3" t="s">
        <v>36</v>
      </c>
      <c r="H85" s="4" t="s">
        <v>38</v>
      </c>
      <c r="I85" s="4"/>
      <c r="J85" s="15">
        <v>21101</v>
      </c>
      <c r="K85" s="26" t="s">
        <v>39</v>
      </c>
      <c r="L85" s="28" t="s">
        <v>396</v>
      </c>
      <c r="M85" s="28" t="s">
        <v>397</v>
      </c>
      <c r="N85" s="18" t="s">
        <v>185</v>
      </c>
      <c r="O85" s="5" t="s">
        <v>42</v>
      </c>
      <c r="P85" s="19" t="s">
        <v>43</v>
      </c>
      <c r="Q85" s="19"/>
      <c r="R85" s="5">
        <v>100</v>
      </c>
      <c r="S85" s="5">
        <v>2.75</v>
      </c>
      <c r="T85" s="5">
        <v>3.2</v>
      </c>
      <c r="U85" s="5" t="s">
        <v>44</v>
      </c>
      <c r="V85" s="20">
        <f>ROUND((Y85+AB85+AE85+AH85+AK85+AN85+AQ85+AT85+AW85+AZ85+BC85+BF85),0)</f>
        <v>320</v>
      </c>
      <c r="W85" s="21">
        <f>X85+AA85+AD85+AG85+AJ85+AM85+AP85+AS85+AV85+AY85+BB85+BE85</f>
        <v>100</v>
      </c>
      <c r="X85" s="5">
        <v>0</v>
      </c>
      <c r="Y85" s="5">
        <v>0</v>
      </c>
      <c r="Z85" s="5"/>
      <c r="AA85" s="5">
        <v>30</v>
      </c>
      <c r="AB85" s="5">
        <f t="shared" si="33"/>
        <v>96</v>
      </c>
      <c r="AC85" s="5"/>
      <c r="AD85" s="5"/>
      <c r="AE85" s="5">
        <f t="shared" si="24"/>
        <v>0</v>
      </c>
      <c r="AF85" s="5"/>
      <c r="AG85" s="5">
        <v>0</v>
      </c>
      <c r="AH85" s="5">
        <f t="shared" si="25"/>
        <v>0</v>
      </c>
      <c r="AI85" s="5"/>
      <c r="AJ85" s="5"/>
      <c r="AK85" s="5">
        <f t="shared" si="34"/>
        <v>0</v>
      </c>
      <c r="AL85" s="5"/>
      <c r="AM85" s="5">
        <v>20</v>
      </c>
      <c r="AN85" s="5">
        <f t="shared" si="26"/>
        <v>64</v>
      </c>
      <c r="AO85" s="5"/>
      <c r="AP85" s="5"/>
      <c r="AQ85" s="5">
        <f t="shared" si="27"/>
        <v>0</v>
      </c>
      <c r="AR85" s="5"/>
      <c r="AS85" s="5">
        <v>20</v>
      </c>
      <c r="AT85" s="5">
        <f t="shared" si="28"/>
        <v>64</v>
      </c>
      <c r="AU85" s="5"/>
      <c r="AV85" s="5"/>
      <c r="AW85" s="5">
        <f t="shared" si="29"/>
        <v>0</v>
      </c>
      <c r="AX85" s="5"/>
      <c r="AY85" s="5">
        <v>30</v>
      </c>
      <c r="AZ85" s="5">
        <f t="shared" si="30"/>
        <v>96</v>
      </c>
      <c r="BA85" s="5"/>
      <c r="BB85" s="5"/>
      <c r="BC85" s="5">
        <f t="shared" si="31"/>
        <v>0</v>
      </c>
      <c r="BD85" s="5"/>
      <c r="BE85" s="5"/>
      <c r="BF85" s="5">
        <f t="shared" si="32"/>
        <v>0</v>
      </c>
      <c r="BG85" s="5"/>
    </row>
    <row r="86" spans="2:59" s="2" customFormat="1" ht="13.05" customHeight="1" x14ac:dyDescent="0.3">
      <c r="B86" s="1" t="s">
        <v>34</v>
      </c>
      <c r="C86" s="1" t="s">
        <v>35</v>
      </c>
      <c r="D86" s="1" t="s">
        <v>35</v>
      </c>
      <c r="E86" s="3" t="s">
        <v>36</v>
      </c>
      <c r="F86" s="4" t="s">
        <v>37</v>
      </c>
      <c r="G86" s="3" t="s">
        <v>36</v>
      </c>
      <c r="H86" s="4" t="s">
        <v>38</v>
      </c>
      <c r="I86" s="4"/>
      <c r="J86" s="15">
        <v>21101</v>
      </c>
      <c r="K86" s="26" t="s">
        <v>39</v>
      </c>
      <c r="L86" s="28" t="s">
        <v>398</v>
      </c>
      <c r="M86" s="28" t="s">
        <v>399</v>
      </c>
      <c r="N86" s="18" t="s">
        <v>185</v>
      </c>
      <c r="O86" s="5" t="s">
        <v>42</v>
      </c>
      <c r="P86" s="19" t="s">
        <v>43</v>
      </c>
      <c r="Q86" s="19"/>
      <c r="R86" s="5">
        <v>100</v>
      </c>
      <c r="S86" s="5">
        <v>8.11</v>
      </c>
      <c r="T86" s="5">
        <v>9.4</v>
      </c>
      <c r="U86" s="5" t="s">
        <v>44</v>
      </c>
      <c r="V86" s="20">
        <f>ROUND((Y86+AB86+AE86+AH86+AK86+AN86+AQ86+AT86+AW86+AZ86+BC86+BF86),0)</f>
        <v>940</v>
      </c>
      <c r="W86" s="21">
        <f>X86+AA86+AD86+AG86+AJ86+AM86+AP86+AS86+AV86+AY86+BB86+BE86</f>
        <v>100</v>
      </c>
      <c r="X86" s="5">
        <v>0</v>
      </c>
      <c r="Y86" s="5">
        <v>0</v>
      </c>
      <c r="Z86" s="5"/>
      <c r="AA86" s="5">
        <v>30</v>
      </c>
      <c r="AB86" s="5">
        <f t="shared" si="33"/>
        <v>282</v>
      </c>
      <c r="AC86" s="5"/>
      <c r="AD86" s="5"/>
      <c r="AE86" s="5">
        <f t="shared" si="24"/>
        <v>0</v>
      </c>
      <c r="AF86" s="5"/>
      <c r="AG86" s="5">
        <v>20</v>
      </c>
      <c r="AH86" s="5">
        <f t="shared" si="25"/>
        <v>188</v>
      </c>
      <c r="AI86" s="5"/>
      <c r="AJ86" s="5"/>
      <c r="AK86" s="5">
        <f t="shared" si="34"/>
        <v>0</v>
      </c>
      <c r="AL86" s="5"/>
      <c r="AM86" s="5">
        <v>20</v>
      </c>
      <c r="AN86" s="5">
        <f t="shared" si="26"/>
        <v>188</v>
      </c>
      <c r="AO86" s="5"/>
      <c r="AP86" s="5"/>
      <c r="AQ86" s="5">
        <f t="shared" si="27"/>
        <v>0</v>
      </c>
      <c r="AR86" s="5"/>
      <c r="AS86" s="5">
        <v>10</v>
      </c>
      <c r="AT86" s="5">
        <f t="shared" si="28"/>
        <v>94</v>
      </c>
      <c r="AU86" s="5"/>
      <c r="AV86" s="5"/>
      <c r="AW86" s="5">
        <f t="shared" si="29"/>
        <v>0</v>
      </c>
      <c r="AX86" s="5"/>
      <c r="AY86" s="5">
        <v>20</v>
      </c>
      <c r="AZ86" s="5">
        <f t="shared" si="30"/>
        <v>188</v>
      </c>
      <c r="BA86" s="5"/>
      <c r="BB86" s="5"/>
      <c r="BC86" s="5">
        <f t="shared" si="31"/>
        <v>0</v>
      </c>
      <c r="BD86" s="5"/>
      <c r="BE86" s="5"/>
      <c r="BF86" s="5">
        <f t="shared" si="32"/>
        <v>0</v>
      </c>
      <c r="BG86" s="5"/>
    </row>
    <row r="87" spans="2:59" s="2" customFormat="1" ht="13.05" customHeight="1" x14ac:dyDescent="0.3">
      <c r="B87" s="1" t="s">
        <v>34</v>
      </c>
      <c r="C87" s="1" t="s">
        <v>35</v>
      </c>
      <c r="D87" s="1" t="s">
        <v>35</v>
      </c>
      <c r="E87" s="3" t="s">
        <v>36</v>
      </c>
      <c r="F87" s="4" t="s">
        <v>37</v>
      </c>
      <c r="G87" s="3" t="s">
        <v>36</v>
      </c>
      <c r="H87" s="4" t="s">
        <v>38</v>
      </c>
      <c r="I87" s="4"/>
      <c r="J87" s="15">
        <v>21101</v>
      </c>
      <c r="K87" s="26" t="s">
        <v>39</v>
      </c>
      <c r="L87" s="30" t="s">
        <v>446</v>
      </c>
      <c r="M87" s="28" t="s">
        <v>447</v>
      </c>
      <c r="N87" s="18" t="s">
        <v>185</v>
      </c>
      <c r="O87" s="5" t="s">
        <v>42</v>
      </c>
      <c r="P87" s="19" t="s">
        <v>43</v>
      </c>
      <c r="Q87" s="19"/>
      <c r="R87" s="5">
        <v>500</v>
      </c>
      <c r="S87" s="5">
        <v>1.57</v>
      </c>
      <c r="T87" s="5">
        <v>1.83</v>
      </c>
      <c r="U87" s="5" t="s">
        <v>44</v>
      </c>
      <c r="V87" s="20">
        <f>ROUND((Y87+AB87+AE87+AH87+AK87+AN87+AQ87+AT87+AW87+AZ87+BC87+BF87),0)</f>
        <v>915</v>
      </c>
      <c r="W87" s="21">
        <f>X87+AA87+AD87+AG87+AJ87+AM87+AP87+AS87+AV87+AY87+BB87+BE87</f>
        <v>500</v>
      </c>
      <c r="X87" s="5">
        <v>0</v>
      </c>
      <c r="Y87" s="5">
        <v>0</v>
      </c>
      <c r="Z87" s="5"/>
      <c r="AA87" s="5">
        <v>100</v>
      </c>
      <c r="AB87" s="5">
        <f t="shared" si="33"/>
        <v>183</v>
      </c>
      <c r="AC87" s="5"/>
      <c r="AD87" s="5"/>
      <c r="AE87" s="5">
        <f t="shared" si="24"/>
        <v>0</v>
      </c>
      <c r="AF87" s="5"/>
      <c r="AG87" s="5"/>
      <c r="AH87" s="5">
        <f t="shared" si="25"/>
        <v>0</v>
      </c>
      <c r="AI87" s="5"/>
      <c r="AJ87" s="5"/>
      <c r="AK87" s="5">
        <f t="shared" si="34"/>
        <v>0</v>
      </c>
      <c r="AL87" s="5"/>
      <c r="AM87" s="5">
        <v>200</v>
      </c>
      <c r="AN87" s="5">
        <f t="shared" si="26"/>
        <v>366</v>
      </c>
      <c r="AO87" s="5"/>
      <c r="AP87" s="5"/>
      <c r="AQ87" s="5">
        <f t="shared" si="27"/>
        <v>0</v>
      </c>
      <c r="AR87" s="5"/>
      <c r="AS87" s="5"/>
      <c r="AT87" s="5">
        <f t="shared" si="28"/>
        <v>0</v>
      </c>
      <c r="AU87" s="5"/>
      <c r="AV87" s="5"/>
      <c r="AW87" s="5">
        <f t="shared" si="29"/>
        <v>0</v>
      </c>
      <c r="AX87" s="5"/>
      <c r="AY87" s="5">
        <v>200</v>
      </c>
      <c r="AZ87" s="5">
        <f t="shared" si="30"/>
        <v>366</v>
      </c>
      <c r="BA87" s="5"/>
      <c r="BB87" s="5"/>
      <c r="BC87" s="5">
        <f t="shared" si="31"/>
        <v>0</v>
      </c>
      <c r="BD87" s="5"/>
      <c r="BE87" s="5"/>
      <c r="BF87" s="5">
        <f t="shared" si="32"/>
        <v>0</v>
      </c>
      <c r="BG87" s="5"/>
    </row>
    <row r="88" spans="2:59" s="2" customFormat="1" ht="13.05" customHeight="1" x14ac:dyDescent="0.3">
      <c r="B88" s="1" t="s">
        <v>34</v>
      </c>
      <c r="C88" s="1" t="s">
        <v>35</v>
      </c>
      <c r="D88" s="1" t="s">
        <v>35</v>
      </c>
      <c r="E88" s="3" t="s">
        <v>36</v>
      </c>
      <c r="F88" s="4" t="s">
        <v>37</v>
      </c>
      <c r="G88" s="3" t="s">
        <v>36</v>
      </c>
      <c r="H88" s="4" t="s">
        <v>38</v>
      </c>
      <c r="I88" s="4"/>
      <c r="J88" s="15">
        <v>21101</v>
      </c>
      <c r="K88" s="26" t="s">
        <v>39</v>
      </c>
      <c r="L88" s="28" t="s">
        <v>76</v>
      </c>
      <c r="M88" s="28" t="s">
        <v>77</v>
      </c>
      <c r="N88" s="18" t="s">
        <v>185</v>
      </c>
      <c r="O88" s="5" t="s">
        <v>42</v>
      </c>
      <c r="P88" s="19" t="s">
        <v>43</v>
      </c>
      <c r="Q88" s="19"/>
      <c r="R88" s="5">
        <v>2</v>
      </c>
      <c r="S88" s="5">
        <v>0.77</v>
      </c>
      <c r="T88" s="5">
        <v>0.99</v>
      </c>
      <c r="U88" s="5" t="s">
        <v>44</v>
      </c>
      <c r="V88" s="20">
        <f>ROUND((Y88+AB88+AE88+AH88+AK88+AN88+AQ88+AT88+AW88+AZ88+BC88+BF88),0)</f>
        <v>3</v>
      </c>
      <c r="W88" s="21">
        <f>X88+AA88+AD88+AG88+AJ88+AM88+AP88+AS88+AV88+AY88+BB88+BE88</f>
        <v>3</v>
      </c>
      <c r="X88" s="5">
        <v>0</v>
      </c>
      <c r="Y88" s="5">
        <v>0</v>
      </c>
      <c r="Z88" s="5"/>
      <c r="AA88" s="5"/>
      <c r="AB88" s="5">
        <f t="shared" si="33"/>
        <v>0</v>
      </c>
      <c r="AC88" s="5"/>
      <c r="AD88" s="5"/>
      <c r="AE88" s="5">
        <f t="shared" si="24"/>
        <v>0</v>
      </c>
      <c r="AF88" s="5"/>
      <c r="AG88" s="5">
        <v>1</v>
      </c>
      <c r="AH88" s="5">
        <f t="shared" si="25"/>
        <v>0.99</v>
      </c>
      <c r="AI88" s="5"/>
      <c r="AJ88" s="5"/>
      <c r="AK88" s="5">
        <f t="shared" si="34"/>
        <v>0</v>
      </c>
      <c r="AL88" s="5"/>
      <c r="AM88" s="5">
        <v>1</v>
      </c>
      <c r="AN88" s="5">
        <f t="shared" si="26"/>
        <v>0.99</v>
      </c>
      <c r="AO88" s="5"/>
      <c r="AP88" s="5"/>
      <c r="AQ88" s="5">
        <f t="shared" si="27"/>
        <v>0</v>
      </c>
      <c r="AR88" s="5"/>
      <c r="AS88" s="5">
        <v>1</v>
      </c>
      <c r="AT88" s="5">
        <f t="shared" si="28"/>
        <v>0.99</v>
      </c>
      <c r="AU88" s="5"/>
      <c r="AV88" s="5"/>
      <c r="AW88" s="5">
        <f t="shared" si="29"/>
        <v>0</v>
      </c>
      <c r="AX88" s="5"/>
      <c r="AY88" s="5"/>
      <c r="AZ88" s="5">
        <f t="shared" si="30"/>
        <v>0</v>
      </c>
      <c r="BA88" s="5"/>
      <c r="BB88" s="5"/>
      <c r="BC88" s="5">
        <f t="shared" si="31"/>
        <v>0</v>
      </c>
      <c r="BD88" s="5"/>
      <c r="BE88" s="5"/>
      <c r="BF88" s="5">
        <f t="shared" si="32"/>
        <v>0</v>
      </c>
      <c r="BG88" s="5"/>
    </row>
    <row r="89" spans="2:59" s="2" customFormat="1" ht="13.05" customHeight="1" x14ac:dyDescent="0.3">
      <c r="B89" s="1" t="s">
        <v>34</v>
      </c>
      <c r="C89" s="1" t="s">
        <v>35</v>
      </c>
      <c r="D89" s="1" t="s">
        <v>35</v>
      </c>
      <c r="E89" s="3" t="s">
        <v>36</v>
      </c>
      <c r="F89" s="4" t="s">
        <v>37</v>
      </c>
      <c r="G89" s="3" t="s">
        <v>36</v>
      </c>
      <c r="H89" s="4" t="s">
        <v>38</v>
      </c>
      <c r="I89" s="4"/>
      <c r="J89" s="15">
        <v>21101</v>
      </c>
      <c r="K89" s="26" t="s">
        <v>39</v>
      </c>
      <c r="L89" s="28" t="s">
        <v>402</v>
      </c>
      <c r="M89" s="28" t="s">
        <v>403</v>
      </c>
      <c r="N89" s="18" t="s">
        <v>185</v>
      </c>
      <c r="O89" s="5" t="s">
        <v>42</v>
      </c>
      <c r="P89" s="19" t="s">
        <v>43</v>
      </c>
      <c r="Q89" s="19"/>
      <c r="R89" s="5">
        <v>72</v>
      </c>
      <c r="S89" s="5">
        <v>2.11</v>
      </c>
      <c r="T89" s="5">
        <v>2.44</v>
      </c>
      <c r="U89" s="5" t="s">
        <v>44</v>
      </c>
      <c r="V89" s="20">
        <f>ROUND((Y89+AB89+AE89+AH89+AK89+AN89+AQ89+AT89+AW89+AZ89+BC89+BF89),0)</f>
        <v>176</v>
      </c>
      <c r="W89" s="21">
        <f>X89+AA89+AD89+AG89+AJ89+AM89+AP89+AS89+AV89+AY89+BB89+BE89</f>
        <v>72</v>
      </c>
      <c r="X89" s="5">
        <v>0</v>
      </c>
      <c r="Y89" s="5">
        <v>0</v>
      </c>
      <c r="Z89" s="5"/>
      <c r="AA89" s="5">
        <v>12</v>
      </c>
      <c r="AB89" s="5">
        <f t="shared" si="33"/>
        <v>29.28</v>
      </c>
      <c r="AC89" s="5"/>
      <c r="AD89" s="5"/>
      <c r="AE89" s="5">
        <f t="shared" si="24"/>
        <v>0</v>
      </c>
      <c r="AF89" s="5"/>
      <c r="AG89" s="5">
        <v>12</v>
      </c>
      <c r="AH89" s="5">
        <f t="shared" si="25"/>
        <v>29.28</v>
      </c>
      <c r="AI89" s="5"/>
      <c r="AJ89" s="5"/>
      <c r="AK89" s="5">
        <f t="shared" si="34"/>
        <v>0</v>
      </c>
      <c r="AL89" s="5"/>
      <c r="AM89" s="5">
        <v>12</v>
      </c>
      <c r="AN89" s="5">
        <f t="shared" si="26"/>
        <v>29.28</v>
      </c>
      <c r="AO89" s="5"/>
      <c r="AP89" s="5"/>
      <c r="AQ89" s="5">
        <f t="shared" si="27"/>
        <v>0</v>
      </c>
      <c r="AR89" s="5"/>
      <c r="AS89" s="5">
        <v>12</v>
      </c>
      <c r="AT89" s="5">
        <f t="shared" si="28"/>
        <v>29.28</v>
      </c>
      <c r="AU89" s="5"/>
      <c r="AV89" s="5"/>
      <c r="AW89" s="5">
        <f t="shared" si="29"/>
        <v>0</v>
      </c>
      <c r="AX89" s="5"/>
      <c r="AY89" s="5">
        <v>24</v>
      </c>
      <c r="AZ89" s="5">
        <f t="shared" si="30"/>
        <v>58.56</v>
      </c>
      <c r="BA89" s="5"/>
      <c r="BB89" s="5"/>
      <c r="BC89" s="5">
        <f t="shared" si="31"/>
        <v>0</v>
      </c>
      <c r="BD89" s="5"/>
      <c r="BE89" s="5"/>
      <c r="BF89" s="5">
        <f t="shared" si="32"/>
        <v>0</v>
      </c>
      <c r="BG89" s="5"/>
    </row>
    <row r="90" spans="2:59" s="2" customFormat="1" ht="13.05" customHeight="1" x14ac:dyDescent="0.3">
      <c r="B90" s="1" t="s">
        <v>34</v>
      </c>
      <c r="C90" s="1" t="s">
        <v>35</v>
      </c>
      <c r="D90" s="1" t="s">
        <v>35</v>
      </c>
      <c r="E90" s="3" t="s">
        <v>36</v>
      </c>
      <c r="F90" s="4" t="s">
        <v>37</v>
      </c>
      <c r="G90" s="3" t="s">
        <v>36</v>
      </c>
      <c r="H90" s="4" t="s">
        <v>38</v>
      </c>
      <c r="I90" s="4"/>
      <c r="J90" s="15">
        <v>21101</v>
      </c>
      <c r="K90" s="26" t="s">
        <v>39</v>
      </c>
      <c r="L90" s="28" t="s">
        <v>404</v>
      </c>
      <c r="M90" s="28" t="s">
        <v>405</v>
      </c>
      <c r="N90" s="18" t="s">
        <v>185</v>
      </c>
      <c r="O90" s="5" t="s">
        <v>42</v>
      </c>
      <c r="P90" s="19" t="s">
        <v>43</v>
      </c>
      <c r="Q90" s="19"/>
      <c r="R90" s="5">
        <v>72</v>
      </c>
      <c r="S90" s="5">
        <v>4.2699999999999996</v>
      </c>
      <c r="T90" s="5">
        <v>4.95</v>
      </c>
      <c r="U90" s="5" t="s">
        <v>44</v>
      </c>
      <c r="V90" s="20">
        <f>ROUND((Y90+AB90+AE90+AH90+AK90+AN90+AQ90+AT90+AW90+AZ90+BC90+BF90),0)</f>
        <v>356</v>
      </c>
      <c r="W90" s="21">
        <f>X90+AA90+AD90+AG90+AJ90+AM90+AP90+AS90+AV90+AY90+BB90+BE90</f>
        <v>72</v>
      </c>
      <c r="X90" s="5">
        <v>0</v>
      </c>
      <c r="Y90" s="5">
        <v>0</v>
      </c>
      <c r="Z90" s="5"/>
      <c r="AA90" s="5">
        <v>12</v>
      </c>
      <c r="AB90" s="5">
        <f t="shared" si="33"/>
        <v>59.400000000000006</v>
      </c>
      <c r="AC90" s="5"/>
      <c r="AD90" s="5"/>
      <c r="AE90" s="5">
        <f t="shared" si="24"/>
        <v>0</v>
      </c>
      <c r="AF90" s="5"/>
      <c r="AG90" s="5">
        <v>12</v>
      </c>
      <c r="AH90" s="5">
        <f t="shared" si="25"/>
        <v>59.400000000000006</v>
      </c>
      <c r="AI90" s="5"/>
      <c r="AJ90" s="5"/>
      <c r="AK90" s="5">
        <f t="shared" si="34"/>
        <v>0</v>
      </c>
      <c r="AL90" s="5"/>
      <c r="AM90" s="5">
        <v>12</v>
      </c>
      <c r="AN90" s="5">
        <f t="shared" si="26"/>
        <v>59.400000000000006</v>
      </c>
      <c r="AO90" s="5"/>
      <c r="AP90" s="5"/>
      <c r="AQ90" s="5">
        <f t="shared" si="27"/>
        <v>0</v>
      </c>
      <c r="AR90" s="5"/>
      <c r="AS90" s="5">
        <v>12</v>
      </c>
      <c r="AT90" s="5">
        <f t="shared" si="28"/>
        <v>59.400000000000006</v>
      </c>
      <c r="AU90" s="5"/>
      <c r="AV90" s="5"/>
      <c r="AW90" s="5">
        <f t="shared" si="29"/>
        <v>0</v>
      </c>
      <c r="AX90" s="5"/>
      <c r="AY90" s="5">
        <v>24</v>
      </c>
      <c r="AZ90" s="5">
        <f t="shared" si="30"/>
        <v>118.80000000000001</v>
      </c>
      <c r="BA90" s="5"/>
      <c r="BB90" s="5"/>
      <c r="BC90" s="5">
        <f t="shared" si="31"/>
        <v>0</v>
      </c>
      <c r="BD90" s="5"/>
      <c r="BE90" s="5"/>
      <c r="BF90" s="5">
        <f t="shared" si="32"/>
        <v>0</v>
      </c>
      <c r="BG90" s="5"/>
    </row>
    <row r="91" spans="2:59" s="2" customFormat="1" ht="13.05" customHeight="1" x14ac:dyDescent="0.3">
      <c r="B91" s="1" t="s">
        <v>34</v>
      </c>
      <c r="C91" s="1" t="s">
        <v>35</v>
      </c>
      <c r="D91" s="1" t="s">
        <v>35</v>
      </c>
      <c r="E91" s="3" t="s">
        <v>36</v>
      </c>
      <c r="F91" s="4" t="s">
        <v>37</v>
      </c>
      <c r="G91" s="3" t="s">
        <v>36</v>
      </c>
      <c r="H91" s="4" t="s">
        <v>38</v>
      </c>
      <c r="I91" s="4"/>
      <c r="J91" s="15">
        <v>21101</v>
      </c>
      <c r="K91" s="26" t="s">
        <v>39</v>
      </c>
      <c r="L91" s="28" t="s">
        <v>406</v>
      </c>
      <c r="M91" s="28" t="s">
        <v>407</v>
      </c>
      <c r="N91" s="18" t="s">
        <v>185</v>
      </c>
      <c r="O91" s="5" t="s">
        <v>42</v>
      </c>
      <c r="P91" s="19" t="s">
        <v>43</v>
      </c>
      <c r="Q91" s="19"/>
      <c r="R91" s="5">
        <v>48</v>
      </c>
      <c r="S91" s="5">
        <v>33.549999999999997</v>
      </c>
      <c r="T91" s="5">
        <v>38.92</v>
      </c>
      <c r="U91" s="5" t="s">
        <v>44</v>
      </c>
      <c r="V91" s="20">
        <f>ROUND((Y91+AB91+AE91+AH91+AK91+AN91+AQ91+AT91+AW91+AZ91+BC91+BF91),0)</f>
        <v>1868</v>
      </c>
      <c r="W91" s="21">
        <f>X91+AA91+AD91+AG91+AJ91+AM91+AP91+AS91+AV91+AY91+BB91+BE91</f>
        <v>48</v>
      </c>
      <c r="X91" s="5">
        <v>0</v>
      </c>
      <c r="Y91" s="5">
        <v>0</v>
      </c>
      <c r="Z91" s="5"/>
      <c r="AA91" s="5">
        <v>12</v>
      </c>
      <c r="AB91" s="5">
        <f t="shared" si="33"/>
        <v>467.04</v>
      </c>
      <c r="AC91" s="5"/>
      <c r="AD91" s="5"/>
      <c r="AE91" s="5">
        <f t="shared" si="24"/>
        <v>0</v>
      </c>
      <c r="AF91" s="5"/>
      <c r="AG91" s="5"/>
      <c r="AH91" s="5">
        <f t="shared" si="25"/>
        <v>0</v>
      </c>
      <c r="AI91" s="5"/>
      <c r="AJ91" s="5"/>
      <c r="AK91" s="5">
        <f t="shared" si="34"/>
        <v>0</v>
      </c>
      <c r="AL91" s="5"/>
      <c r="AM91" s="5">
        <v>12</v>
      </c>
      <c r="AN91" s="5">
        <f t="shared" si="26"/>
        <v>467.04</v>
      </c>
      <c r="AO91" s="5"/>
      <c r="AP91" s="5"/>
      <c r="AQ91" s="5">
        <f t="shared" si="27"/>
        <v>0</v>
      </c>
      <c r="AR91" s="5"/>
      <c r="AS91" s="5">
        <v>12</v>
      </c>
      <c r="AT91" s="5">
        <f t="shared" si="28"/>
        <v>467.04</v>
      </c>
      <c r="AU91" s="5"/>
      <c r="AV91" s="5"/>
      <c r="AW91" s="5">
        <f t="shared" si="29"/>
        <v>0</v>
      </c>
      <c r="AX91" s="5"/>
      <c r="AY91" s="5">
        <v>12</v>
      </c>
      <c r="AZ91" s="5">
        <f t="shared" si="30"/>
        <v>467.04</v>
      </c>
      <c r="BA91" s="5"/>
      <c r="BB91" s="5"/>
      <c r="BC91" s="5">
        <f t="shared" si="31"/>
        <v>0</v>
      </c>
      <c r="BD91" s="5"/>
      <c r="BE91" s="5"/>
      <c r="BF91" s="5">
        <f t="shared" si="32"/>
        <v>0</v>
      </c>
      <c r="BG91" s="5"/>
    </row>
    <row r="92" spans="2:59" s="2" customFormat="1" ht="13.05" customHeight="1" x14ac:dyDescent="0.3">
      <c r="B92" s="1" t="s">
        <v>34</v>
      </c>
      <c r="C92" s="1" t="s">
        <v>35</v>
      </c>
      <c r="D92" s="1" t="s">
        <v>35</v>
      </c>
      <c r="E92" s="3" t="s">
        <v>36</v>
      </c>
      <c r="F92" s="4" t="s">
        <v>37</v>
      </c>
      <c r="G92" s="3" t="s">
        <v>36</v>
      </c>
      <c r="H92" s="4" t="s">
        <v>38</v>
      </c>
      <c r="I92" s="4"/>
      <c r="J92" s="15">
        <v>21101</v>
      </c>
      <c r="K92" s="26" t="s">
        <v>39</v>
      </c>
      <c r="L92" s="30" t="s">
        <v>408</v>
      </c>
      <c r="M92" s="28" t="s">
        <v>409</v>
      </c>
      <c r="N92" s="18" t="s">
        <v>185</v>
      </c>
      <c r="O92" s="5" t="s">
        <v>42</v>
      </c>
      <c r="P92" s="19" t="s">
        <v>43</v>
      </c>
      <c r="Q92" s="19"/>
      <c r="R92" s="5">
        <v>2</v>
      </c>
      <c r="S92" s="5">
        <v>82.2</v>
      </c>
      <c r="T92" s="5">
        <v>95.35</v>
      </c>
      <c r="U92" s="5" t="s">
        <v>44</v>
      </c>
      <c r="V92" s="20">
        <f>ROUND((Y92+AB92+AE92+AH92+AK92+AN92+AQ92+AT92+AW92+AZ92+BC92+BF92),0)</f>
        <v>191</v>
      </c>
      <c r="W92" s="21">
        <f>X92+AA92+AD92+AG92+AJ92+AM92+AP92+AS92+AV92+AY92+BB92+BE92</f>
        <v>2</v>
      </c>
      <c r="X92" s="5">
        <v>0</v>
      </c>
      <c r="Y92" s="5">
        <v>0</v>
      </c>
      <c r="Z92" s="5"/>
      <c r="AA92" s="5">
        <v>1</v>
      </c>
      <c r="AB92" s="5">
        <f t="shared" si="33"/>
        <v>95.35</v>
      </c>
      <c r="AC92" s="5"/>
      <c r="AD92" s="5"/>
      <c r="AE92" s="5">
        <f t="shared" si="24"/>
        <v>0</v>
      </c>
      <c r="AF92" s="5"/>
      <c r="AG92" s="5">
        <v>1</v>
      </c>
      <c r="AH92" s="5">
        <f t="shared" si="25"/>
        <v>95.35</v>
      </c>
      <c r="AI92" s="5"/>
      <c r="AJ92" s="5"/>
      <c r="AK92" s="5">
        <f t="shared" si="34"/>
        <v>0</v>
      </c>
      <c r="AL92" s="5"/>
      <c r="AM92" s="5"/>
      <c r="AN92" s="5">
        <f t="shared" si="26"/>
        <v>0</v>
      </c>
      <c r="AO92" s="5"/>
      <c r="AP92" s="5"/>
      <c r="AQ92" s="5">
        <f t="shared" si="27"/>
        <v>0</v>
      </c>
      <c r="AR92" s="5"/>
      <c r="AS92" s="5"/>
      <c r="AT92" s="5">
        <f t="shared" si="28"/>
        <v>0</v>
      </c>
      <c r="AU92" s="5"/>
      <c r="AV92" s="5"/>
      <c r="AW92" s="5">
        <f t="shared" si="29"/>
        <v>0</v>
      </c>
      <c r="AX92" s="5"/>
      <c r="AY92" s="5"/>
      <c r="AZ92" s="5">
        <f t="shared" si="30"/>
        <v>0</v>
      </c>
      <c r="BA92" s="5"/>
      <c r="BB92" s="5"/>
      <c r="BC92" s="5">
        <f t="shared" si="31"/>
        <v>0</v>
      </c>
      <c r="BD92" s="5"/>
      <c r="BE92" s="5"/>
      <c r="BF92" s="5">
        <f t="shared" si="32"/>
        <v>0</v>
      </c>
      <c r="BG92" s="5"/>
    </row>
    <row r="93" spans="2:59" s="2" customFormat="1" ht="13.05" customHeight="1" x14ac:dyDescent="0.3">
      <c r="B93" s="1" t="s">
        <v>34</v>
      </c>
      <c r="C93" s="1" t="s">
        <v>35</v>
      </c>
      <c r="D93" s="1" t="s">
        <v>35</v>
      </c>
      <c r="E93" s="3" t="s">
        <v>36</v>
      </c>
      <c r="F93" s="4" t="s">
        <v>37</v>
      </c>
      <c r="G93" s="3" t="s">
        <v>36</v>
      </c>
      <c r="H93" s="4" t="s">
        <v>38</v>
      </c>
      <c r="I93" s="4"/>
      <c r="J93" s="15">
        <v>21101</v>
      </c>
      <c r="K93" s="26" t="s">
        <v>39</v>
      </c>
      <c r="L93" s="28" t="s">
        <v>411</v>
      </c>
      <c r="M93" s="28" t="s">
        <v>412</v>
      </c>
      <c r="N93" s="18" t="s">
        <v>185</v>
      </c>
      <c r="O93" s="5" t="s">
        <v>42</v>
      </c>
      <c r="P93" s="19" t="s">
        <v>261</v>
      </c>
      <c r="Q93" s="19"/>
      <c r="R93" s="5">
        <v>10</v>
      </c>
      <c r="S93" s="5">
        <v>20.68</v>
      </c>
      <c r="T93" s="5">
        <v>24</v>
      </c>
      <c r="U93" s="5" t="s">
        <v>44</v>
      </c>
      <c r="V93" s="20">
        <f>ROUND((Y93+AB93+AE93+AH93+AK93+AN93+AQ93+AT93+AW93+AZ93+BC93+BF93),0)</f>
        <v>240</v>
      </c>
      <c r="W93" s="21">
        <f>X93+AA93+AD93+AG93+AJ93+AM93+AP93+AS93+AV93+AY93+BB93+BE93</f>
        <v>10</v>
      </c>
      <c r="X93" s="5">
        <v>0</v>
      </c>
      <c r="Y93" s="5">
        <v>0</v>
      </c>
      <c r="Z93" s="5"/>
      <c r="AA93" s="5">
        <v>2</v>
      </c>
      <c r="AB93" s="5">
        <f t="shared" si="33"/>
        <v>48</v>
      </c>
      <c r="AC93" s="5"/>
      <c r="AD93" s="5"/>
      <c r="AE93" s="5">
        <f t="shared" si="24"/>
        <v>0</v>
      </c>
      <c r="AF93" s="5"/>
      <c r="AG93" s="5">
        <v>2</v>
      </c>
      <c r="AH93" s="5">
        <f t="shared" si="25"/>
        <v>48</v>
      </c>
      <c r="AI93" s="5"/>
      <c r="AJ93" s="5"/>
      <c r="AK93" s="5">
        <f t="shared" si="34"/>
        <v>0</v>
      </c>
      <c r="AL93" s="5"/>
      <c r="AM93" s="5">
        <v>2</v>
      </c>
      <c r="AN93" s="5">
        <f t="shared" si="26"/>
        <v>48</v>
      </c>
      <c r="AO93" s="5"/>
      <c r="AP93" s="5"/>
      <c r="AQ93" s="5">
        <f t="shared" si="27"/>
        <v>0</v>
      </c>
      <c r="AR93" s="5"/>
      <c r="AS93" s="5">
        <v>2</v>
      </c>
      <c r="AT93" s="5">
        <f t="shared" si="28"/>
        <v>48</v>
      </c>
      <c r="AU93" s="5"/>
      <c r="AV93" s="5"/>
      <c r="AW93" s="5">
        <f t="shared" si="29"/>
        <v>0</v>
      </c>
      <c r="AX93" s="5"/>
      <c r="AY93" s="5">
        <v>2</v>
      </c>
      <c r="AZ93" s="5">
        <f t="shared" si="30"/>
        <v>48</v>
      </c>
      <c r="BA93" s="5"/>
      <c r="BB93" s="5"/>
      <c r="BC93" s="5">
        <f t="shared" si="31"/>
        <v>0</v>
      </c>
      <c r="BD93" s="5"/>
      <c r="BE93" s="5"/>
      <c r="BF93" s="5">
        <f t="shared" si="32"/>
        <v>0</v>
      </c>
      <c r="BG93" s="5"/>
    </row>
    <row r="94" spans="2:59" s="2" customFormat="1" ht="13.05" customHeight="1" x14ac:dyDescent="0.3">
      <c r="B94" s="1" t="s">
        <v>34</v>
      </c>
      <c r="C94" s="1" t="s">
        <v>35</v>
      </c>
      <c r="D94" s="1" t="s">
        <v>35</v>
      </c>
      <c r="E94" s="3" t="s">
        <v>36</v>
      </c>
      <c r="F94" s="4" t="s">
        <v>37</v>
      </c>
      <c r="G94" s="3" t="s">
        <v>36</v>
      </c>
      <c r="H94" s="4" t="s">
        <v>38</v>
      </c>
      <c r="I94" s="4"/>
      <c r="J94" s="15">
        <v>21101</v>
      </c>
      <c r="K94" s="26" t="s">
        <v>39</v>
      </c>
      <c r="L94" s="28" t="s">
        <v>78</v>
      </c>
      <c r="M94" s="28" t="s">
        <v>410</v>
      </c>
      <c r="N94" s="18" t="s">
        <v>185</v>
      </c>
      <c r="O94" s="5" t="s">
        <v>42</v>
      </c>
      <c r="P94" s="19" t="s">
        <v>261</v>
      </c>
      <c r="Q94" s="19"/>
      <c r="R94" s="5">
        <v>20</v>
      </c>
      <c r="S94" s="5">
        <v>26.13</v>
      </c>
      <c r="T94" s="5">
        <v>30.31</v>
      </c>
      <c r="U94" s="5" t="s">
        <v>44</v>
      </c>
      <c r="V94" s="20">
        <f>ROUND((Y94+AB94+AE94+AH94+AK94+AN94+AQ94+AT94+AW94+AZ94+BC94+BF94),0)</f>
        <v>606</v>
      </c>
      <c r="W94" s="21">
        <f>X94+AA94+AD94+AG94+AJ94+AM94+AP94+AS94+AV94+AY94+BB94+BE94</f>
        <v>20</v>
      </c>
      <c r="X94" s="5">
        <v>0</v>
      </c>
      <c r="Y94" s="5">
        <v>0</v>
      </c>
      <c r="Z94" s="5"/>
      <c r="AA94" s="5">
        <v>5</v>
      </c>
      <c r="AB94" s="5">
        <f t="shared" si="33"/>
        <v>151.54999999999998</v>
      </c>
      <c r="AC94" s="5"/>
      <c r="AD94" s="5"/>
      <c r="AE94" s="5">
        <f t="shared" si="24"/>
        <v>0</v>
      </c>
      <c r="AF94" s="5"/>
      <c r="AG94" s="5">
        <v>3</v>
      </c>
      <c r="AH94" s="5">
        <f t="shared" si="25"/>
        <v>90.929999999999993</v>
      </c>
      <c r="AI94" s="5"/>
      <c r="AJ94" s="5"/>
      <c r="AK94" s="5">
        <f t="shared" si="34"/>
        <v>0</v>
      </c>
      <c r="AL94" s="5"/>
      <c r="AM94" s="5">
        <v>4</v>
      </c>
      <c r="AN94" s="5">
        <f t="shared" si="26"/>
        <v>121.24</v>
      </c>
      <c r="AO94" s="5"/>
      <c r="AP94" s="5"/>
      <c r="AQ94" s="5">
        <f t="shared" si="27"/>
        <v>0</v>
      </c>
      <c r="AR94" s="5"/>
      <c r="AS94" s="5">
        <v>3</v>
      </c>
      <c r="AT94" s="5">
        <f t="shared" si="28"/>
        <v>90.929999999999993</v>
      </c>
      <c r="AU94" s="5"/>
      <c r="AV94" s="5"/>
      <c r="AW94" s="5">
        <f t="shared" si="29"/>
        <v>0</v>
      </c>
      <c r="AX94" s="5"/>
      <c r="AY94" s="5">
        <v>5</v>
      </c>
      <c r="AZ94" s="5">
        <f t="shared" si="30"/>
        <v>151.54999999999998</v>
      </c>
      <c r="BA94" s="5"/>
      <c r="BB94" s="5"/>
      <c r="BC94" s="5">
        <f t="shared" si="31"/>
        <v>0</v>
      </c>
      <c r="BD94" s="5"/>
      <c r="BE94" s="5"/>
      <c r="BF94" s="5">
        <f t="shared" si="32"/>
        <v>0</v>
      </c>
      <c r="BG94" s="5"/>
    </row>
    <row r="95" spans="2:59" s="2" customFormat="1" ht="13.05" customHeight="1" x14ac:dyDescent="0.3">
      <c r="B95" s="1" t="s">
        <v>34</v>
      </c>
      <c r="C95" s="1" t="s">
        <v>35</v>
      </c>
      <c r="D95" s="1" t="s">
        <v>35</v>
      </c>
      <c r="E95" s="3" t="s">
        <v>36</v>
      </c>
      <c r="F95" s="4" t="s">
        <v>37</v>
      </c>
      <c r="G95" s="3" t="s">
        <v>36</v>
      </c>
      <c r="H95" s="4" t="s">
        <v>38</v>
      </c>
      <c r="I95" s="4"/>
      <c r="J95" s="15">
        <v>21101</v>
      </c>
      <c r="K95" s="26" t="s">
        <v>39</v>
      </c>
      <c r="L95" s="30" t="s">
        <v>79</v>
      </c>
      <c r="M95" s="28" t="s">
        <v>413</v>
      </c>
      <c r="N95" s="18" t="s">
        <v>185</v>
      </c>
      <c r="O95" s="5" t="s">
        <v>42</v>
      </c>
      <c r="P95" s="19" t="s">
        <v>43</v>
      </c>
      <c r="Q95" s="19"/>
      <c r="R95" s="5">
        <v>20</v>
      </c>
      <c r="S95" s="5">
        <v>31.68</v>
      </c>
      <c r="T95" s="5">
        <v>36.75</v>
      </c>
      <c r="U95" s="5" t="s">
        <v>44</v>
      </c>
      <c r="V95" s="20">
        <f>ROUND((Y95+AB95+AE95+AH95+AK95+AN95+AQ95+AT95+AW95+AZ95+BC95+BF95),0)</f>
        <v>735</v>
      </c>
      <c r="W95" s="21">
        <f>X95+AA95+AD95+AG95+AJ95+AM95+AP95+AS95+AV95+AY95+BB95+BE95</f>
        <v>20</v>
      </c>
      <c r="X95" s="5">
        <v>0</v>
      </c>
      <c r="Y95" s="5">
        <v>0</v>
      </c>
      <c r="Z95" s="5"/>
      <c r="AA95" s="5">
        <v>5</v>
      </c>
      <c r="AB95" s="5">
        <f t="shared" si="33"/>
        <v>183.75</v>
      </c>
      <c r="AC95" s="5"/>
      <c r="AD95" s="5"/>
      <c r="AE95" s="5">
        <f t="shared" si="24"/>
        <v>0</v>
      </c>
      <c r="AF95" s="5"/>
      <c r="AG95" s="5">
        <v>3</v>
      </c>
      <c r="AH95" s="5">
        <f t="shared" si="25"/>
        <v>110.25</v>
      </c>
      <c r="AI95" s="5"/>
      <c r="AJ95" s="5"/>
      <c r="AK95" s="5">
        <f t="shared" si="34"/>
        <v>0</v>
      </c>
      <c r="AL95" s="5"/>
      <c r="AM95" s="5">
        <v>3</v>
      </c>
      <c r="AN95" s="5">
        <f t="shared" si="26"/>
        <v>110.25</v>
      </c>
      <c r="AO95" s="5"/>
      <c r="AP95" s="5"/>
      <c r="AQ95" s="5">
        <f t="shared" si="27"/>
        <v>0</v>
      </c>
      <c r="AR95" s="5"/>
      <c r="AS95" s="5">
        <v>3</v>
      </c>
      <c r="AT95" s="5">
        <f t="shared" si="28"/>
        <v>110.25</v>
      </c>
      <c r="AU95" s="5"/>
      <c r="AV95" s="5"/>
      <c r="AW95" s="5">
        <f t="shared" si="29"/>
        <v>0</v>
      </c>
      <c r="AX95" s="5"/>
      <c r="AY95" s="5">
        <v>6</v>
      </c>
      <c r="AZ95" s="5">
        <f t="shared" si="30"/>
        <v>220.5</v>
      </c>
      <c r="BA95" s="5"/>
      <c r="BB95" s="5"/>
      <c r="BC95" s="5">
        <f t="shared" si="31"/>
        <v>0</v>
      </c>
      <c r="BD95" s="5"/>
      <c r="BE95" s="5"/>
      <c r="BF95" s="5">
        <f t="shared" si="32"/>
        <v>0</v>
      </c>
      <c r="BG95" s="5"/>
    </row>
    <row r="96" spans="2:59" s="2" customFormat="1" ht="13.05" customHeight="1" x14ac:dyDescent="0.3">
      <c r="B96" s="1" t="s">
        <v>34</v>
      </c>
      <c r="C96" s="1" t="s">
        <v>35</v>
      </c>
      <c r="D96" s="1" t="s">
        <v>35</v>
      </c>
      <c r="E96" s="3" t="s">
        <v>36</v>
      </c>
      <c r="F96" s="4" t="s">
        <v>37</v>
      </c>
      <c r="G96" s="3" t="s">
        <v>36</v>
      </c>
      <c r="H96" s="4" t="s">
        <v>38</v>
      </c>
      <c r="I96" s="4"/>
      <c r="J96" s="15">
        <v>21101</v>
      </c>
      <c r="K96" s="26" t="s">
        <v>39</v>
      </c>
      <c r="L96" s="18" t="s">
        <v>416</v>
      </c>
      <c r="M96" s="18" t="s">
        <v>417</v>
      </c>
      <c r="N96" s="18" t="s">
        <v>185</v>
      </c>
      <c r="O96" s="5" t="s">
        <v>42</v>
      </c>
      <c r="P96" s="19" t="s">
        <v>43</v>
      </c>
      <c r="Q96" s="19"/>
      <c r="R96" s="5">
        <v>5</v>
      </c>
      <c r="S96" s="5">
        <v>101.72</v>
      </c>
      <c r="T96" s="5">
        <v>118</v>
      </c>
      <c r="U96" s="5" t="s">
        <v>44</v>
      </c>
      <c r="V96" s="20">
        <f>ROUND((Y96+AB96+AE96+AH96+AK96+AN96+AQ96+AT96+AW96+AZ96+BC96+BF96),0)</f>
        <v>708</v>
      </c>
      <c r="W96" s="21">
        <f>X96+AA96+AD96+AG96+AJ96+AM96+AP96+AS96+AV96+AY96+BB96+BE96</f>
        <v>6</v>
      </c>
      <c r="X96" s="5">
        <v>0</v>
      </c>
      <c r="Y96" s="5">
        <v>0</v>
      </c>
      <c r="Z96" s="5"/>
      <c r="AA96" s="5">
        <v>2</v>
      </c>
      <c r="AB96" s="5">
        <f t="shared" si="33"/>
        <v>236</v>
      </c>
      <c r="AC96" s="5"/>
      <c r="AD96" s="5"/>
      <c r="AE96" s="5">
        <f t="shared" si="24"/>
        <v>0</v>
      </c>
      <c r="AF96" s="5"/>
      <c r="AG96" s="5"/>
      <c r="AH96" s="5">
        <f t="shared" si="25"/>
        <v>0</v>
      </c>
      <c r="AI96" s="5"/>
      <c r="AJ96" s="5"/>
      <c r="AK96" s="5">
        <f t="shared" si="34"/>
        <v>0</v>
      </c>
      <c r="AL96" s="5"/>
      <c r="AM96" s="5">
        <v>1</v>
      </c>
      <c r="AN96" s="5">
        <f t="shared" si="26"/>
        <v>118</v>
      </c>
      <c r="AO96" s="5"/>
      <c r="AP96" s="5"/>
      <c r="AQ96" s="5">
        <f t="shared" si="27"/>
        <v>0</v>
      </c>
      <c r="AR96" s="5"/>
      <c r="AS96" s="5">
        <v>2</v>
      </c>
      <c r="AT96" s="5">
        <f t="shared" si="28"/>
        <v>236</v>
      </c>
      <c r="AU96" s="5"/>
      <c r="AV96" s="5"/>
      <c r="AW96" s="5">
        <f t="shared" si="29"/>
        <v>0</v>
      </c>
      <c r="AX96" s="5"/>
      <c r="AY96" s="5">
        <v>1</v>
      </c>
      <c r="AZ96" s="5">
        <f t="shared" si="30"/>
        <v>118</v>
      </c>
      <c r="BA96" s="5"/>
      <c r="BB96" s="5"/>
      <c r="BC96" s="5">
        <f t="shared" si="31"/>
        <v>0</v>
      </c>
      <c r="BD96" s="5"/>
      <c r="BE96" s="5"/>
      <c r="BF96" s="5">
        <f t="shared" si="32"/>
        <v>0</v>
      </c>
      <c r="BG96" s="5"/>
    </row>
    <row r="97" spans="2:59" s="2" customFormat="1" ht="13.05" customHeight="1" x14ac:dyDescent="0.3">
      <c r="B97" s="1" t="s">
        <v>34</v>
      </c>
      <c r="C97" s="1" t="s">
        <v>35</v>
      </c>
      <c r="D97" s="1" t="s">
        <v>35</v>
      </c>
      <c r="E97" s="3" t="s">
        <v>36</v>
      </c>
      <c r="F97" s="4" t="s">
        <v>37</v>
      </c>
      <c r="G97" s="3" t="s">
        <v>36</v>
      </c>
      <c r="H97" s="4" t="s">
        <v>38</v>
      </c>
      <c r="I97" s="4"/>
      <c r="J97" s="15">
        <v>21101</v>
      </c>
      <c r="K97" s="26" t="s">
        <v>39</v>
      </c>
      <c r="L97" s="30" t="s">
        <v>121</v>
      </c>
      <c r="M97" s="28" t="s">
        <v>122</v>
      </c>
      <c r="N97" s="18" t="s">
        <v>185</v>
      </c>
      <c r="O97" s="5" t="s">
        <v>42</v>
      </c>
      <c r="P97" s="19" t="s">
        <v>261</v>
      </c>
      <c r="Q97" s="19"/>
      <c r="R97" s="5">
        <v>400</v>
      </c>
      <c r="S97" s="5">
        <v>12.86</v>
      </c>
      <c r="T97" s="5">
        <v>14.92</v>
      </c>
      <c r="U97" s="5" t="s">
        <v>44</v>
      </c>
      <c r="V97" s="20">
        <f>ROUND((Y97+AB97+AE97+AH97+AK97+AN97+AQ97+AT97+AW97+AZ97+BC97+BF97),0)</f>
        <v>5968</v>
      </c>
      <c r="W97" s="21">
        <f>X97+AA97+AD97+AG97+AJ97+AM97+AP97+AS97+AV97+AY97+BB97+BE97</f>
        <v>400</v>
      </c>
      <c r="X97" s="5">
        <v>0</v>
      </c>
      <c r="Y97" s="5">
        <v>0</v>
      </c>
      <c r="Z97" s="5"/>
      <c r="AA97" s="5">
        <v>80</v>
      </c>
      <c r="AB97" s="5">
        <f t="shared" si="33"/>
        <v>1193.5999999999999</v>
      </c>
      <c r="AC97" s="5"/>
      <c r="AD97" s="5"/>
      <c r="AE97" s="5">
        <f t="shared" si="24"/>
        <v>0</v>
      </c>
      <c r="AF97" s="5"/>
      <c r="AG97" s="5">
        <v>80</v>
      </c>
      <c r="AH97" s="5">
        <f t="shared" si="25"/>
        <v>1193.5999999999999</v>
      </c>
      <c r="AI97" s="5"/>
      <c r="AJ97" s="5"/>
      <c r="AK97" s="5">
        <f t="shared" si="34"/>
        <v>0</v>
      </c>
      <c r="AL97" s="5"/>
      <c r="AM97" s="5">
        <v>60</v>
      </c>
      <c r="AN97" s="5">
        <f t="shared" si="26"/>
        <v>895.2</v>
      </c>
      <c r="AO97" s="5"/>
      <c r="AP97" s="5"/>
      <c r="AQ97" s="5">
        <f t="shared" si="27"/>
        <v>0</v>
      </c>
      <c r="AR97" s="5"/>
      <c r="AS97" s="5">
        <v>80</v>
      </c>
      <c r="AT97" s="5">
        <f t="shared" si="28"/>
        <v>1193.5999999999999</v>
      </c>
      <c r="AU97" s="5"/>
      <c r="AV97" s="5"/>
      <c r="AW97" s="5">
        <f t="shared" si="29"/>
        <v>0</v>
      </c>
      <c r="AX97" s="5"/>
      <c r="AY97" s="5">
        <v>100</v>
      </c>
      <c r="AZ97" s="5">
        <f t="shared" si="30"/>
        <v>1492</v>
      </c>
      <c r="BA97" s="5"/>
      <c r="BB97" s="5"/>
      <c r="BC97" s="5">
        <f t="shared" si="31"/>
        <v>0</v>
      </c>
      <c r="BD97" s="5"/>
      <c r="BE97" s="5"/>
      <c r="BF97" s="5">
        <f t="shared" si="32"/>
        <v>0</v>
      </c>
      <c r="BG97" s="5"/>
    </row>
    <row r="98" spans="2:59" s="2" customFormat="1" ht="13.05" customHeight="1" x14ac:dyDescent="0.3">
      <c r="B98" s="1" t="s">
        <v>34</v>
      </c>
      <c r="C98" s="1" t="s">
        <v>35</v>
      </c>
      <c r="D98" s="1" t="s">
        <v>35</v>
      </c>
      <c r="E98" s="3" t="s">
        <v>36</v>
      </c>
      <c r="F98" s="4" t="s">
        <v>37</v>
      </c>
      <c r="G98" s="3" t="s">
        <v>36</v>
      </c>
      <c r="H98" s="4" t="s">
        <v>38</v>
      </c>
      <c r="I98" s="4"/>
      <c r="J98" s="15">
        <v>21101</v>
      </c>
      <c r="K98" s="26" t="s">
        <v>39</v>
      </c>
      <c r="L98" s="16" t="s">
        <v>451</v>
      </c>
      <c r="M98" s="18" t="s">
        <v>452</v>
      </c>
      <c r="N98" s="18" t="s">
        <v>185</v>
      </c>
      <c r="O98" s="5" t="s">
        <v>42</v>
      </c>
      <c r="P98" s="19" t="s">
        <v>261</v>
      </c>
      <c r="Q98" s="19"/>
      <c r="R98" s="5">
        <v>12</v>
      </c>
      <c r="S98" s="5">
        <v>103.44</v>
      </c>
      <c r="T98" s="5">
        <v>120</v>
      </c>
      <c r="U98" s="5" t="s">
        <v>44</v>
      </c>
      <c r="V98" s="20">
        <f>ROUND((Y98+AB98+AE98+AH98+AK98+AN98+AQ98+AT98+AW98+AZ98+BC98+BF98),0)</f>
        <v>1440</v>
      </c>
      <c r="W98" s="21">
        <f>X98+AA98+AD98+AG98+AJ98+AM98+AP98+AS98+AV98+AY98+BB98+BE98</f>
        <v>12</v>
      </c>
      <c r="X98" s="5">
        <v>0</v>
      </c>
      <c r="Y98" s="5">
        <v>0</v>
      </c>
      <c r="Z98" s="5"/>
      <c r="AA98" s="5"/>
      <c r="AB98" s="5">
        <f t="shared" si="33"/>
        <v>0</v>
      </c>
      <c r="AC98" s="5"/>
      <c r="AD98" s="5"/>
      <c r="AE98" s="5">
        <f t="shared" si="24"/>
        <v>0</v>
      </c>
      <c r="AF98" s="5"/>
      <c r="AG98" s="5">
        <v>3</v>
      </c>
      <c r="AH98" s="5">
        <f t="shared" si="25"/>
        <v>360</v>
      </c>
      <c r="AI98" s="5"/>
      <c r="AJ98" s="5"/>
      <c r="AK98" s="5">
        <f t="shared" si="34"/>
        <v>0</v>
      </c>
      <c r="AL98" s="5"/>
      <c r="AM98" s="5">
        <v>2</v>
      </c>
      <c r="AN98" s="5">
        <f t="shared" si="26"/>
        <v>240</v>
      </c>
      <c r="AO98" s="5"/>
      <c r="AP98" s="5"/>
      <c r="AQ98" s="5">
        <f t="shared" si="27"/>
        <v>0</v>
      </c>
      <c r="AR98" s="5"/>
      <c r="AS98" s="5">
        <v>3</v>
      </c>
      <c r="AT98" s="5">
        <f t="shared" si="28"/>
        <v>360</v>
      </c>
      <c r="AU98" s="5"/>
      <c r="AV98" s="5"/>
      <c r="AW98" s="5">
        <f t="shared" si="29"/>
        <v>0</v>
      </c>
      <c r="AX98" s="5"/>
      <c r="AY98" s="5">
        <v>4</v>
      </c>
      <c r="AZ98" s="5">
        <f t="shared" si="30"/>
        <v>480</v>
      </c>
      <c r="BA98" s="5"/>
      <c r="BB98" s="5"/>
      <c r="BC98" s="5">
        <f t="shared" si="31"/>
        <v>0</v>
      </c>
      <c r="BD98" s="5"/>
      <c r="BE98" s="5"/>
      <c r="BF98" s="5">
        <f t="shared" si="32"/>
        <v>0</v>
      </c>
      <c r="BG98" s="5"/>
    </row>
    <row r="99" spans="2:59" s="2" customFormat="1" ht="13.05" customHeight="1" x14ac:dyDescent="0.3">
      <c r="B99" s="1" t="s">
        <v>34</v>
      </c>
      <c r="C99" s="1" t="s">
        <v>35</v>
      </c>
      <c r="D99" s="1" t="s">
        <v>35</v>
      </c>
      <c r="E99" s="3" t="s">
        <v>36</v>
      </c>
      <c r="F99" s="4" t="s">
        <v>37</v>
      </c>
      <c r="G99" s="3" t="s">
        <v>36</v>
      </c>
      <c r="H99" s="4" t="s">
        <v>38</v>
      </c>
      <c r="I99" s="4"/>
      <c r="J99" s="15">
        <v>21401</v>
      </c>
      <c r="K99" s="26" t="s">
        <v>82</v>
      </c>
      <c r="L99" s="28" t="s">
        <v>284</v>
      </c>
      <c r="M99" s="28" t="s">
        <v>285</v>
      </c>
      <c r="N99" s="18" t="s">
        <v>185</v>
      </c>
      <c r="O99" s="5" t="s">
        <v>42</v>
      </c>
      <c r="P99" s="19" t="s">
        <v>43</v>
      </c>
      <c r="Q99" s="19"/>
      <c r="R99" s="5">
        <v>160</v>
      </c>
      <c r="S99" s="5">
        <v>4.2300000000000004</v>
      </c>
      <c r="T99" s="5">
        <v>4.91</v>
      </c>
      <c r="U99" s="5" t="s">
        <v>44</v>
      </c>
      <c r="V99" s="20">
        <f>ROUND((Y99+AB99+AE99+AH99+AK99+AN99+AQ99+AT99+AW99+AZ99+BC99+BF99),0)</f>
        <v>786</v>
      </c>
      <c r="W99" s="21">
        <f>X99+AA99+AD99+AG99+AJ99+AM99+AP99+AS99+AV99+AY99+BB99+BE99</f>
        <v>160</v>
      </c>
      <c r="X99" s="5">
        <v>0</v>
      </c>
      <c r="Y99" s="5">
        <f>X99*$T99</f>
        <v>0</v>
      </c>
      <c r="Z99" s="5"/>
      <c r="AA99" s="5"/>
      <c r="AB99" s="5">
        <f>AA99*$T99</f>
        <v>0</v>
      </c>
      <c r="AC99" s="5"/>
      <c r="AD99" s="5">
        <v>30</v>
      </c>
      <c r="AE99" s="5">
        <f>AD99*$T99</f>
        <v>147.30000000000001</v>
      </c>
      <c r="AF99" s="5"/>
      <c r="AG99" s="5"/>
      <c r="AH99" s="5">
        <f>AG99*$T99</f>
        <v>0</v>
      </c>
      <c r="AI99" s="5"/>
      <c r="AJ99" s="5">
        <v>30</v>
      </c>
      <c r="AK99" s="5">
        <f>AJ99*$T99</f>
        <v>147.30000000000001</v>
      </c>
      <c r="AL99" s="5"/>
      <c r="AM99" s="5"/>
      <c r="AN99" s="5">
        <f>AM99*$T99</f>
        <v>0</v>
      </c>
      <c r="AO99" s="5"/>
      <c r="AP99" s="5">
        <v>30</v>
      </c>
      <c r="AQ99" s="5">
        <f>AP99*$T99</f>
        <v>147.30000000000001</v>
      </c>
      <c r="AR99" s="5"/>
      <c r="AS99" s="5"/>
      <c r="AT99" s="5">
        <f>AS99*$T99</f>
        <v>0</v>
      </c>
      <c r="AU99" s="5"/>
      <c r="AV99" s="5">
        <v>30</v>
      </c>
      <c r="AW99" s="5">
        <f>AV99*$T99</f>
        <v>147.30000000000001</v>
      </c>
      <c r="AX99" s="5"/>
      <c r="AY99" s="5">
        <v>40</v>
      </c>
      <c r="AZ99" s="5">
        <f>AY99*$T99</f>
        <v>196.4</v>
      </c>
      <c r="BA99" s="5"/>
      <c r="BB99" s="5"/>
      <c r="BC99" s="5">
        <f>BB99*$T99</f>
        <v>0</v>
      </c>
      <c r="BD99" s="5"/>
      <c r="BE99" s="5"/>
      <c r="BF99" s="5">
        <f>BE99*$T99</f>
        <v>0</v>
      </c>
      <c r="BG99" s="5"/>
    </row>
    <row r="100" spans="2:59" s="2" customFormat="1" ht="13.05" customHeight="1" x14ac:dyDescent="0.3">
      <c r="B100" s="1" t="s">
        <v>34</v>
      </c>
      <c r="C100" s="1" t="s">
        <v>35</v>
      </c>
      <c r="D100" s="1" t="s">
        <v>35</v>
      </c>
      <c r="E100" s="3" t="s">
        <v>36</v>
      </c>
      <c r="F100" s="4" t="s">
        <v>37</v>
      </c>
      <c r="G100" s="3" t="s">
        <v>36</v>
      </c>
      <c r="H100" s="4" t="s">
        <v>38</v>
      </c>
      <c r="I100" s="4"/>
      <c r="J100" s="15">
        <v>21401</v>
      </c>
      <c r="K100" s="26" t="s">
        <v>82</v>
      </c>
      <c r="L100" s="23" t="s">
        <v>178</v>
      </c>
      <c r="M100" s="23" t="s">
        <v>286</v>
      </c>
      <c r="N100" s="18" t="s">
        <v>185</v>
      </c>
      <c r="O100" s="5" t="s">
        <v>42</v>
      </c>
      <c r="P100" s="19" t="s">
        <v>43</v>
      </c>
      <c r="Q100" s="19"/>
      <c r="R100" s="5">
        <v>40</v>
      </c>
      <c r="S100" s="5">
        <v>129.24</v>
      </c>
      <c r="T100" s="5">
        <v>149.91999999999999</v>
      </c>
      <c r="U100" s="5" t="s">
        <v>44</v>
      </c>
      <c r="V100" s="20">
        <f>ROUND((Y100+AB100+AE100+AH100+AK100+AN100+AQ100+AT100+AW100+AZ100+BC100+BF100),0)</f>
        <v>5997</v>
      </c>
      <c r="W100" s="21">
        <f>X100+AA100+AD100+AG100+AJ100+AM100+AP100+AS100+AV100+AY100+BB100+BE100</f>
        <v>40</v>
      </c>
      <c r="X100" s="5">
        <v>0</v>
      </c>
      <c r="Y100" s="5">
        <f>X100*$T100</f>
        <v>0</v>
      </c>
      <c r="Z100" s="5"/>
      <c r="AA100" s="5"/>
      <c r="AB100" s="5">
        <f>AA100*$T100</f>
        <v>0</v>
      </c>
      <c r="AC100" s="5"/>
      <c r="AD100" s="5">
        <v>8</v>
      </c>
      <c r="AE100" s="5">
        <f>AD100*$T100</f>
        <v>1199.3599999999999</v>
      </c>
      <c r="AF100" s="5"/>
      <c r="AG100" s="5"/>
      <c r="AH100" s="5">
        <f>AG100*$T100</f>
        <v>0</v>
      </c>
      <c r="AI100" s="5"/>
      <c r="AJ100" s="5">
        <v>8</v>
      </c>
      <c r="AK100" s="5">
        <f>AJ100*$T100</f>
        <v>1199.3599999999999</v>
      </c>
      <c r="AL100" s="5"/>
      <c r="AM100" s="5"/>
      <c r="AN100" s="5">
        <f>AM100*$T100</f>
        <v>0</v>
      </c>
      <c r="AO100" s="5"/>
      <c r="AP100" s="5">
        <v>8</v>
      </c>
      <c r="AQ100" s="5">
        <f>AP100*$T100</f>
        <v>1199.3599999999999</v>
      </c>
      <c r="AR100" s="5"/>
      <c r="AS100" s="5"/>
      <c r="AT100" s="5">
        <f>AS100*$T100</f>
        <v>0</v>
      </c>
      <c r="AU100" s="5"/>
      <c r="AV100" s="5">
        <v>8</v>
      </c>
      <c r="AW100" s="5">
        <f>AV100*$T100</f>
        <v>1199.3599999999999</v>
      </c>
      <c r="AX100" s="5"/>
      <c r="AY100" s="5">
        <v>8</v>
      </c>
      <c r="AZ100" s="5">
        <f>AY100*$T100</f>
        <v>1199.3599999999999</v>
      </c>
      <c r="BA100" s="5"/>
      <c r="BB100" s="5"/>
      <c r="BC100" s="5">
        <f>BB100*$T100</f>
        <v>0</v>
      </c>
      <c r="BD100" s="5"/>
      <c r="BE100" s="5"/>
      <c r="BF100" s="5">
        <f>BE100*$T100</f>
        <v>0</v>
      </c>
      <c r="BG100" s="5"/>
    </row>
    <row r="101" spans="2:59" s="2" customFormat="1" ht="13.05" customHeight="1" x14ac:dyDescent="0.3">
      <c r="B101" s="1" t="s">
        <v>34</v>
      </c>
      <c r="C101" s="1" t="s">
        <v>35</v>
      </c>
      <c r="D101" s="1" t="s">
        <v>35</v>
      </c>
      <c r="E101" s="3" t="s">
        <v>36</v>
      </c>
      <c r="F101" s="4" t="s">
        <v>37</v>
      </c>
      <c r="G101" s="3" t="s">
        <v>36</v>
      </c>
      <c r="H101" s="4" t="s">
        <v>38</v>
      </c>
      <c r="I101" s="4"/>
      <c r="J101" s="15">
        <v>21401</v>
      </c>
      <c r="K101" s="31" t="s">
        <v>82</v>
      </c>
      <c r="L101" s="32" t="s">
        <v>460</v>
      </c>
      <c r="M101" s="32" t="s">
        <v>437</v>
      </c>
      <c r="N101" s="5"/>
      <c r="O101" s="5" t="s">
        <v>42</v>
      </c>
      <c r="P101" s="19" t="s">
        <v>43</v>
      </c>
      <c r="Q101" s="19"/>
      <c r="R101" s="33">
        <v>4</v>
      </c>
      <c r="S101" s="20">
        <v>7685.52</v>
      </c>
      <c r="T101" s="34">
        <f>S101*1.16</f>
        <v>8915.2031999999999</v>
      </c>
      <c r="U101" s="5" t="s">
        <v>83</v>
      </c>
      <c r="V101" s="20">
        <f>ROUND((Y101+AB101+AE101+AH101+AK101+AN101+AQ101+AT101+AW101+AZ101+BC101+BF101),0)</f>
        <v>35661</v>
      </c>
      <c r="W101" s="21">
        <f>X101+AA101+AD101+AG101+AJ101+AM101+AP101+AS101+AV101+AY101+BB101+BE101</f>
        <v>4</v>
      </c>
      <c r="X101" s="5">
        <v>0</v>
      </c>
      <c r="Y101" s="5">
        <f>X101*T101</f>
        <v>0</v>
      </c>
      <c r="Z101" s="5"/>
      <c r="AA101" s="5"/>
      <c r="AB101" s="5">
        <f>T101*AA101</f>
        <v>0</v>
      </c>
      <c r="AC101" s="5"/>
      <c r="AD101" s="5">
        <v>1</v>
      </c>
      <c r="AE101" s="5">
        <f>T101*AD101</f>
        <v>8915.2031999999999</v>
      </c>
      <c r="AF101" s="5"/>
      <c r="AG101" s="5">
        <v>0</v>
      </c>
      <c r="AH101" s="5">
        <f>AG101*T101</f>
        <v>0</v>
      </c>
      <c r="AI101" s="5"/>
      <c r="AJ101" s="5">
        <v>1</v>
      </c>
      <c r="AK101" s="5">
        <f>AJ101*T101</f>
        <v>8915.2031999999999</v>
      </c>
      <c r="AL101" s="5"/>
      <c r="AM101" s="5">
        <v>0</v>
      </c>
      <c r="AN101" s="5">
        <f>AM101*T101</f>
        <v>0</v>
      </c>
      <c r="AO101" s="5"/>
      <c r="AP101" s="5">
        <v>0</v>
      </c>
      <c r="AQ101" s="5">
        <f>AP101*T101</f>
        <v>0</v>
      </c>
      <c r="AR101" s="5"/>
      <c r="AS101" s="5">
        <v>1</v>
      </c>
      <c r="AT101" s="35">
        <f>AS101*T101</f>
        <v>8915.2031999999999</v>
      </c>
      <c r="AU101" s="5"/>
      <c r="AV101" s="5">
        <v>0</v>
      </c>
      <c r="AW101" s="5">
        <f>AV101*T101</f>
        <v>0</v>
      </c>
      <c r="AX101" s="5"/>
      <c r="AY101" s="5">
        <v>1</v>
      </c>
      <c r="AZ101" s="5">
        <f>AY101*T101</f>
        <v>8915.2031999999999</v>
      </c>
      <c r="BA101" s="5"/>
      <c r="BB101" s="5">
        <v>0</v>
      </c>
      <c r="BC101" s="5">
        <f>BB101*T101</f>
        <v>0</v>
      </c>
      <c r="BD101" s="5"/>
      <c r="BE101" s="5">
        <v>0</v>
      </c>
      <c r="BF101" s="5">
        <f>BE101*T101</f>
        <v>0</v>
      </c>
      <c r="BG101" s="5"/>
    </row>
    <row r="102" spans="2:59" s="2" customFormat="1" ht="13.05" customHeight="1" x14ac:dyDescent="0.3">
      <c r="B102" s="1" t="s">
        <v>34</v>
      </c>
      <c r="C102" s="1" t="s">
        <v>35</v>
      </c>
      <c r="D102" s="1" t="s">
        <v>35</v>
      </c>
      <c r="E102" s="3" t="s">
        <v>36</v>
      </c>
      <c r="F102" s="4" t="s">
        <v>37</v>
      </c>
      <c r="G102" s="3" t="s">
        <v>36</v>
      </c>
      <c r="H102" s="4" t="s">
        <v>38</v>
      </c>
      <c r="I102" s="4"/>
      <c r="J102" s="15">
        <v>21401</v>
      </c>
      <c r="K102" s="26" t="s">
        <v>82</v>
      </c>
      <c r="L102" s="17" t="s">
        <v>331</v>
      </c>
      <c r="M102" s="17" t="s">
        <v>332</v>
      </c>
      <c r="N102" s="18" t="s">
        <v>185</v>
      </c>
      <c r="O102" s="5" t="s">
        <v>42</v>
      </c>
      <c r="P102" s="19" t="s">
        <v>43</v>
      </c>
      <c r="Q102" s="19"/>
      <c r="R102" s="5">
        <v>7</v>
      </c>
      <c r="S102" s="5">
        <v>132.76</v>
      </c>
      <c r="T102" s="5">
        <v>154</v>
      </c>
      <c r="U102" s="5" t="s">
        <v>44</v>
      </c>
      <c r="V102" s="20">
        <f>ROUND((Y102+AB102+AE102+AH102+AK102+AN102+AQ102+AT102+AW102+AZ102+BC102+BF102),0)</f>
        <v>1078</v>
      </c>
      <c r="W102" s="21">
        <f>X102+AA102+AD102+AG102+AJ102+AM102+AP102+AS102+AV102+AY102+BB102+BE102</f>
        <v>7</v>
      </c>
      <c r="X102" s="5">
        <v>0</v>
      </c>
      <c r="Y102" s="5">
        <f>X102*$T102</f>
        <v>0</v>
      </c>
      <c r="Z102" s="5"/>
      <c r="AA102" s="5"/>
      <c r="AB102" s="5">
        <f>AA102*$T102</f>
        <v>0</v>
      </c>
      <c r="AC102" s="5"/>
      <c r="AD102" s="5">
        <v>2</v>
      </c>
      <c r="AE102" s="5">
        <f>AD102*$T102</f>
        <v>308</v>
      </c>
      <c r="AF102" s="5"/>
      <c r="AG102" s="5"/>
      <c r="AH102" s="5">
        <f>AG102*$T102</f>
        <v>0</v>
      </c>
      <c r="AI102" s="5"/>
      <c r="AJ102" s="5"/>
      <c r="AK102" s="5">
        <f>AJ102*$T102</f>
        <v>0</v>
      </c>
      <c r="AL102" s="5"/>
      <c r="AM102" s="5"/>
      <c r="AN102" s="5">
        <f>AM102*$T102</f>
        <v>0</v>
      </c>
      <c r="AO102" s="5"/>
      <c r="AP102" s="5">
        <v>2</v>
      </c>
      <c r="AQ102" s="5">
        <f>AP102*$T102</f>
        <v>308</v>
      </c>
      <c r="AR102" s="5"/>
      <c r="AS102" s="5"/>
      <c r="AT102" s="5">
        <f>AS102*$T102</f>
        <v>0</v>
      </c>
      <c r="AU102" s="5"/>
      <c r="AV102" s="5"/>
      <c r="AW102" s="5">
        <f>AV102*$T102</f>
        <v>0</v>
      </c>
      <c r="AX102" s="5"/>
      <c r="AY102" s="5">
        <v>3</v>
      </c>
      <c r="AZ102" s="5">
        <f>AY102*$T102</f>
        <v>462</v>
      </c>
      <c r="BA102" s="5"/>
      <c r="BB102" s="5"/>
      <c r="BC102" s="5">
        <f>BB102*$T102</f>
        <v>0</v>
      </c>
      <c r="BD102" s="5"/>
      <c r="BE102" s="5"/>
      <c r="BF102" s="5">
        <f>BE102*$T102</f>
        <v>0</v>
      </c>
      <c r="BG102" s="5"/>
    </row>
    <row r="103" spans="2:59" s="2" customFormat="1" ht="13.05" customHeight="1" x14ac:dyDescent="0.3">
      <c r="B103" s="1" t="s">
        <v>34</v>
      </c>
      <c r="C103" s="1" t="s">
        <v>35</v>
      </c>
      <c r="D103" s="1" t="s">
        <v>35</v>
      </c>
      <c r="E103" s="3" t="s">
        <v>36</v>
      </c>
      <c r="F103" s="4" t="s">
        <v>37</v>
      </c>
      <c r="G103" s="3" t="s">
        <v>36</v>
      </c>
      <c r="H103" s="4" t="s">
        <v>38</v>
      </c>
      <c r="I103" s="4"/>
      <c r="J103" s="15">
        <v>21401</v>
      </c>
      <c r="K103" s="31" t="s">
        <v>82</v>
      </c>
      <c r="L103" s="28" t="s">
        <v>86</v>
      </c>
      <c r="M103" s="36" t="s">
        <v>87</v>
      </c>
      <c r="N103" s="5"/>
      <c r="O103" s="5" t="s">
        <v>42</v>
      </c>
      <c r="P103" s="19" t="s">
        <v>43</v>
      </c>
      <c r="Q103" s="19"/>
      <c r="R103" s="33">
        <v>2</v>
      </c>
      <c r="S103" s="20">
        <v>3168.06</v>
      </c>
      <c r="T103" s="34">
        <f t="shared" ref="T103:T113" si="35">S103*1.16</f>
        <v>3674.9495999999995</v>
      </c>
      <c r="U103" s="5" t="s">
        <v>83</v>
      </c>
      <c r="V103" s="20">
        <f>ROUND((Y103+AB103+AE103+AH103+AK103+AN103+AQ103+AT103+AW103+AZ103+BC103+BF103),0)</f>
        <v>7350</v>
      </c>
      <c r="W103" s="21">
        <f>X103+AA103+AD103+AG103+AJ103+AM103+AP103+AS103+AV103+AY103+BB103+BE103</f>
        <v>2</v>
      </c>
      <c r="X103" s="5"/>
      <c r="Y103" s="5">
        <f t="shared" ref="Y103:Y113" si="36">X103*T103</f>
        <v>0</v>
      </c>
      <c r="Z103" s="5"/>
      <c r="AA103" s="5">
        <v>0</v>
      </c>
      <c r="AB103" s="5">
        <f>T103*AA103</f>
        <v>0</v>
      </c>
      <c r="AC103" s="5"/>
      <c r="AD103" s="5">
        <v>1</v>
      </c>
      <c r="AE103" s="5">
        <f>T103*AD103</f>
        <v>3674.9495999999995</v>
      </c>
      <c r="AF103" s="5"/>
      <c r="AG103" s="5">
        <v>0</v>
      </c>
      <c r="AH103" s="5">
        <f>AG103*T103</f>
        <v>0</v>
      </c>
      <c r="AI103" s="5"/>
      <c r="AJ103" s="5">
        <v>1</v>
      </c>
      <c r="AK103" s="5">
        <f>AJ103*T103</f>
        <v>3674.9495999999995</v>
      </c>
      <c r="AL103" s="5"/>
      <c r="AM103" s="5">
        <v>0</v>
      </c>
      <c r="AN103" s="5">
        <f>AM103*T103</f>
        <v>0</v>
      </c>
      <c r="AO103" s="5"/>
      <c r="AP103" s="5">
        <v>0</v>
      </c>
      <c r="AQ103" s="5">
        <f>AP103*T103</f>
        <v>0</v>
      </c>
      <c r="AR103" s="5"/>
      <c r="AS103" s="5">
        <v>0</v>
      </c>
      <c r="AT103" s="35">
        <f>AS103*T103</f>
        <v>0</v>
      </c>
      <c r="AU103" s="5"/>
      <c r="AV103" s="5">
        <v>0</v>
      </c>
      <c r="AW103" s="5">
        <f>AV103*T103</f>
        <v>0</v>
      </c>
      <c r="AX103" s="5"/>
      <c r="AY103" s="5">
        <v>0</v>
      </c>
      <c r="AZ103" s="5">
        <f>AY103*T103</f>
        <v>0</v>
      </c>
      <c r="BA103" s="5"/>
      <c r="BB103" s="5">
        <v>0</v>
      </c>
      <c r="BC103" s="5">
        <f>BB103*T103</f>
        <v>0</v>
      </c>
      <c r="BD103" s="5"/>
      <c r="BE103" s="5">
        <v>0</v>
      </c>
      <c r="BF103" s="5">
        <f>BE103*T103</f>
        <v>0</v>
      </c>
      <c r="BG103" s="5"/>
    </row>
    <row r="104" spans="2:59" s="2" customFormat="1" ht="13.05" customHeight="1" x14ac:dyDescent="0.3">
      <c r="B104" s="1" t="s">
        <v>34</v>
      </c>
      <c r="C104" s="1" t="s">
        <v>35</v>
      </c>
      <c r="D104" s="1" t="s">
        <v>35</v>
      </c>
      <c r="E104" s="3" t="s">
        <v>36</v>
      </c>
      <c r="F104" s="4" t="s">
        <v>37</v>
      </c>
      <c r="G104" s="3" t="s">
        <v>36</v>
      </c>
      <c r="H104" s="4" t="s">
        <v>38</v>
      </c>
      <c r="I104" s="4"/>
      <c r="J104" s="15">
        <v>21401</v>
      </c>
      <c r="K104" s="31" t="s">
        <v>82</v>
      </c>
      <c r="L104" s="28" t="s">
        <v>88</v>
      </c>
      <c r="M104" s="36" t="s">
        <v>89</v>
      </c>
      <c r="N104" s="5"/>
      <c r="O104" s="5" t="s">
        <v>42</v>
      </c>
      <c r="P104" s="19" t="s">
        <v>43</v>
      </c>
      <c r="Q104" s="19"/>
      <c r="R104" s="33">
        <v>2</v>
      </c>
      <c r="S104" s="20">
        <v>4238.96</v>
      </c>
      <c r="T104" s="34">
        <f t="shared" si="35"/>
        <v>4917.1935999999996</v>
      </c>
      <c r="U104" s="5" t="s">
        <v>83</v>
      </c>
      <c r="V104" s="20">
        <f>ROUND((Y104+AB104+AE104+AH104+AK104+AN104+AQ104+AT104+AW104+AZ104+BC104+BF104),0)</f>
        <v>9834</v>
      </c>
      <c r="W104" s="21">
        <f>X104+AA104+AD104+AG104+AJ104+AM104+AP104+AS104+AV104+AY104+BB104+BE104</f>
        <v>2</v>
      </c>
      <c r="X104" s="5">
        <v>0</v>
      </c>
      <c r="Y104" s="5">
        <f t="shared" si="36"/>
        <v>0</v>
      </c>
      <c r="Z104" s="5"/>
      <c r="AA104" s="5"/>
      <c r="AB104" s="5">
        <f>T104*AA104</f>
        <v>0</v>
      </c>
      <c r="AC104" s="5"/>
      <c r="AD104" s="5">
        <v>1</v>
      </c>
      <c r="AE104" s="5">
        <f>T104*AD104</f>
        <v>4917.1935999999996</v>
      </c>
      <c r="AF104" s="5"/>
      <c r="AG104" s="5">
        <v>0</v>
      </c>
      <c r="AH104" s="5">
        <f>AG104*T104</f>
        <v>0</v>
      </c>
      <c r="AI104" s="5"/>
      <c r="AJ104" s="5">
        <v>1</v>
      </c>
      <c r="AK104" s="5">
        <f>AJ104*T104</f>
        <v>4917.1935999999996</v>
      </c>
      <c r="AL104" s="5"/>
      <c r="AM104" s="5">
        <v>0</v>
      </c>
      <c r="AN104" s="5">
        <f>AM104*T104</f>
        <v>0</v>
      </c>
      <c r="AO104" s="5"/>
      <c r="AP104" s="5">
        <v>0</v>
      </c>
      <c r="AQ104" s="5">
        <f>AP104*T104</f>
        <v>0</v>
      </c>
      <c r="AR104" s="5"/>
      <c r="AS104" s="5">
        <v>0</v>
      </c>
      <c r="AT104" s="35">
        <f>AS104*T104</f>
        <v>0</v>
      </c>
      <c r="AU104" s="5"/>
      <c r="AV104" s="5">
        <v>0</v>
      </c>
      <c r="AW104" s="5">
        <f>AV104*T104</f>
        <v>0</v>
      </c>
      <c r="AX104" s="5"/>
      <c r="AY104" s="5">
        <v>0</v>
      </c>
      <c r="AZ104" s="5">
        <f>AY104*T104</f>
        <v>0</v>
      </c>
      <c r="BA104" s="5"/>
      <c r="BB104" s="5">
        <v>0</v>
      </c>
      <c r="BC104" s="5">
        <f>BB104*T104</f>
        <v>0</v>
      </c>
      <c r="BD104" s="5"/>
      <c r="BE104" s="5">
        <v>0</v>
      </c>
      <c r="BF104" s="5">
        <f>BE104*T104</f>
        <v>0</v>
      </c>
      <c r="BG104" s="5"/>
    </row>
    <row r="105" spans="2:59" s="2" customFormat="1" ht="13.05" customHeight="1" x14ac:dyDescent="0.3">
      <c r="B105" s="1" t="s">
        <v>34</v>
      </c>
      <c r="C105" s="1" t="s">
        <v>35</v>
      </c>
      <c r="D105" s="1" t="s">
        <v>35</v>
      </c>
      <c r="E105" s="3" t="s">
        <v>36</v>
      </c>
      <c r="F105" s="4" t="s">
        <v>37</v>
      </c>
      <c r="G105" s="3" t="s">
        <v>36</v>
      </c>
      <c r="H105" s="4" t="s">
        <v>38</v>
      </c>
      <c r="I105" s="4"/>
      <c r="J105" s="15">
        <v>21401</v>
      </c>
      <c r="K105" s="31" t="s">
        <v>82</v>
      </c>
      <c r="L105" s="18" t="s">
        <v>90</v>
      </c>
      <c r="M105" s="24" t="s">
        <v>91</v>
      </c>
      <c r="N105" s="5"/>
      <c r="O105" s="5" t="s">
        <v>42</v>
      </c>
      <c r="P105" s="19" t="s">
        <v>43</v>
      </c>
      <c r="Q105" s="19"/>
      <c r="R105" s="33">
        <v>2</v>
      </c>
      <c r="S105" s="20">
        <v>4238.96</v>
      </c>
      <c r="T105" s="34">
        <f t="shared" si="35"/>
        <v>4917.1935999999996</v>
      </c>
      <c r="U105" s="5" t="s">
        <v>83</v>
      </c>
      <c r="V105" s="20">
        <f>ROUND((Y105+AB105+AE105+AH105+AK105+AN105+AQ105+AT105+AW105+AZ105+BC105+BF105),0)</f>
        <v>9834</v>
      </c>
      <c r="W105" s="21">
        <f>X105+AA105+AD105+AG105+AJ105+AM105+AP105+AS105+AV105+AY105+BB105+BE105</f>
        <v>2</v>
      </c>
      <c r="X105" s="5">
        <v>0</v>
      </c>
      <c r="Y105" s="5">
        <f t="shared" si="36"/>
        <v>0</v>
      </c>
      <c r="Z105" s="5"/>
      <c r="AA105" s="5">
        <v>0</v>
      </c>
      <c r="AB105" s="5">
        <f>T105*AA105</f>
        <v>0</v>
      </c>
      <c r="AC105" s="5"/>
      <c r="AD105" s="5"/>
      <c r="AE105" s="5">
        <f>T105*AD105</f>
        <v>0</v>
      </c>
      <c r="AF105" s="5"/>
      <c r="AG105" s="5">
        <v>1</v>
      </c>
      <c r="AH105" s="5">
        <f>AG105*T105</f>
        <v>4917.1935999999996</v>
      </c>
      <c r="AI105" s="5"/>
      <c r="AJ105" s="5">
        <v>0</v>
      </c>
      <c r="AK105" s="5">
        <f>AJ105*T105</f>
        <v>0</v>
      </c>
      <c r="AL105" s="5"/>
      <c r="AM105" s="5"/>
      <c r="AN105" s="5">
        <f>AM105*T105</f>
        <v>0</v>
      </c>
      <c r="AO105" s="5"/>
      <c r="AP105" s="5">
        <v>0</v>
      </c>
      <c r="AQ105" s="5">
        <f>AP105*T105</f>
        <v>0</v>
      </c>
      <c r="AR105" s="5"/>
      <c r="AS105" s="5">
        <v>1</v>
      </c>
      <c r="AT105" s="35">
        <f>AS105*T105</f>
        <v>4917.1935999999996</v>
      </c>
      <c r="AU105" s="5"/>
      <c r="AV105" s="5">
        <v>0</v>
      </c>
      <c r="AW105" s="5">
        <f>AV105*T105</f>
        <v>0</v>
      </c>
      <c r="AX105" s="5"/>
      <c r="AY105" s="5">
        <v>0</v>
      </c>
      <c r="AZ105" s="5">
        <f>AY105*T105</f>
        <v>0</v>
      </c>
      <c r="BA105" s="5"/>
      <c r="BB105" s="5">
        <v>0</v>
      </c>
      <c r="BC105" s="5">
        <f>BB105*T105</f>
        <v>0</v>
      </c>
      <c r="BD105" s="5"/>
      <c r="BE105" s="5">
        <v>0</v>
      </c>
      <c r="BF105" s="5">
        <f>BE105*T105</f>
        <v>0</v>
      </c>
      <c r="BG105" s="5"/>
    </row>
    <row r="106" spans="2:59" s="2" customFormat="1" ht="13.05" customHeight="1" x14ac:dyDescent="0.3">
      <c r="B106" s="1" t="s">
        <v>34</v>
      </c>
      <c r="C106" s="1" t="s">
        <v>35</v>
      </c>
      <c r="D106" s="1" t="s">
        <v>35</v>
      </c>
      <c r="E106" s="3" t="s">
        <v>36</v>
      </c>
      <c r="F106" s="4" t="s">
        <v>37</v>
      </c>
      <c r="G106" s="3" t="s">
        <v>36</v>
      </c>
      <c r="H106" s="4" t="s">
        <v>38</v>
      </c>
      <c r="I106" s="4"/>
      <c r="J106" s="15">
        <v>21401</v>
      </c>
      <c r="K106" s="31" t="s">
        <v>82</v>
      </c>
      <c r="L106" s="28" t="s">
        <v>92</v>
      </c>
      <c r="M106" s="36" t="s">
        <v>93</v>
      </c>
      <c r="N106" s="5"/>
      <c r="O106" s="5" t="s">
        <v>42</v>
      </c>
      <c r="P106" s="19" t="s">
        <v>43</v>
      </c>
      <c r="Q106" s="19"/>
      <c r="R106" s="33">
        <v>2</v>
      </c>
      <c r="S106" s="20">
        <v>4238.96</v>
      </c>
      <c r="T106" s="34">
        <f t="shared" si="35"/>
        <v>4917.1935999999996</v>
      </c>
      <c r="U106" s="5" t="s">
        <v>83</v>
      </c>
      <c r="V106" s="20">
        <f>ROUND((Y106+AB106+AE106+AH106+AK106+AN106+AQ106+AT106+AW106+AZ106+BC106+BF106),0)</f>
        <v>9834</v>
      </c>
      <c r="W106" s="21">
        <f>X106+AA106+AD106+AG106+AJ106+AM106+AP106+AS106+AV106+AY106+BB106+BE106</f>
        <v>2</v>
      </c>
      <c r="X106" s="5">
        <v>0</v>
      </c>
      <c r="Y106" s="5">
        <f t="shared" si="36"/>
        <v>0</v>
      </c>
      <c r="Z106" s="5"/>
      <c r="AA106" s="5">
        <v>0</v>
      </c>
      <c r="AB106" s="5">
        <f>T106*AA106</f>
        <v>0</v>
      </c>
      <c r="AC106" s="5"/>
      <c r="AD106" s="5">
        <v>0</v>
      </c>
      <c r="AE106" s="5">
        <f>T106*AD106</f>
        <v>0</v>
      </c>
      <c r="AF106" s="5"/>
      <c r="AG106" s="5">
        <v>0</v>
      </c>
      <c r="AH106" s="5">
        <f>AG106*T106</f>
        <v>0</v>
      </c>
      <c r="AI106" s="5"/>
      <c r="AJ106" s="5">
        <v>0</v>
      </c>
      <c r="AK106" s="5">
        <f>AJ106*T106</f>
        <v>0</v>
      </c>
      <c r="AL106" s="5"/>
      <c r="AM106" s="5">
        <v>1</v>
      </c>
      <c r="AN106" s="5">
        <f>AM106*T106</f>
        <v>4917.1935999999996</v>
      </c>
      <c r="AO106" s="5"/>
      <c r="AP106" s="5"/>
      <c r="AQ106" s="5">
        <f>AP106*T106</f>
        <v>0</v>
      </c>
      <c r="AR106" s="5"/>
      <c r="AS106" s="5">
        <v>0</v>
      </c>
      <c r="AT106" s="35">
        <f>AS106*T106</f>
        <v>0</v>
      </c>
      <c r="AU106" s="5"/>
      <c r="AV106" s="5">
        <v>1</v>
      </c>
      <c r="AW106" s="5">
        <f>AV106*T106</f>
        <v>4917.1935999999996</v>
      </c>
      <c r="AX106" s="5"/>
      <c r="AY106" s="5">
        <v>0</v>
      </c>
      <c r="AZ106" s="5">
        <f>AY106*T106</f>
        <v>0</v>
      </c>
      <c r="BA106" s="5"/>
      <c r="BB106" s="5">
        <v>0</v>
      </c>
      <c r="BC106" s="5">
        <f>BB106*T106</f>
        <v>0</v>
      </c>
      <c r="BD106" s="5"/>
      <c r="BE106" s="5">
        <v>0</v>
      </c>
      <c r="BF106" s="5">
        <f>BE106*T106</f>
        <v>0</v>
      </c>
      <c r="BG106" s="5"/>
    </row>
    <row r="107" spans="2:59" s="2" customFormat="1" ht="13.05" customHeight="1" x14ac:dyDescent="0.3">
      <c r="B107" s="1" t="s">
        <v>34</v>
      </c>
      <c r="C107" s="1" t="s">
        <v>35</v>
      </c>
      <c r="D107" s="1" t="s">
        <v>35</v>
      </c>
      <c r="E107" s="3" t="s">
        <v>36</v>
      </c>
      <c r="F107" s="4" t="s">
        <v>37</v>
      </c>
      <c r="G107" s="3" t="s">
        <v>36</v>
      </c>
      <c r="H107" s="4" t="s">
        <v>38</v>
      </c>
      <c r="I107" s="4"/>
      <c r="J107" s="15">
        <v>21401</v>
      </c>
      <c r="K107" s="31" t="s">
        <v>82</v>
      </c>
      <c r="L107" s="18" t="s">
        <v>94</v>
      </c>
      <c r="M107" s="24" t="s">
        <v>95</v>
      </c>
      <c r="N107" s="5"/>
      <c r="O107" s="5" t="s">
        <v>42</v>
      </c>
      <c r="P107" s="19" t="s">
        <v>43</v>
      </c>
      <c r="Q107" s="19"/>
      <c r="R107" s="33">
        <v>2</v>
      </c>
      <c r="S107" s="20">
        <v>4404.0600000000004</v>
      </c>
      <c r="T107" s="34">
        <f t="shared" si="35"/>
        <v>5108.7096000000001</v>
      </c>
      <c r="U107" s="5" t="s">
        <v>83</v>
      </c>
      <c r="V107" s="20">
        <f>ROUND((Y107+AB107+AE107+AH107+AK107+AN107+AQ107+AT107+AW107+AZ107+BC107+BF107),0)</f>
        <v>10217</v>
      </c>
      <c r="W107" s="21">
        <f>X107+AA107+AD107+AG107+AJ107+AM107+AP107+AS107+AV107+AY107+BB107+BE107</f>
        <v>2</v>
      </c>
      <c r="X107" s="5">
        <v>0</v>
      </c>
      <c r="Y107" s="5">
        <f t="shared" si="36"/>
        <v>0</v>
      </c>
      <c r="Z107" s="5"/>
      <c r="AA107" s="5">
        <v>0</v>
      </c>
      <c r="AB107" s="5">
        <f>T107*AA107</f>
        <v>0</v>
      </c>
      <c r="AC107" s="5"/>
      <c r="AD107" s="5">
        <v>0</v>
      </c>
      <c r="AE107" s="5">
        <f>T107*AD107</f>
        <v>0</v>
      </c>
      <c r="AF107" s="5"/>
      <c r="AG107" s="5">
        <v>0</v>
      </c>
      <c r="AH107" s="5">
        <f>AG107*T107</f>
        <v>0</v>
      </c>
      <c r="AI107" s="5"/>
      <c r="AJ107" s="5"/>
      <c r="AK107" s="5">
        <f>AJ107*T107</f>
        <v>0</v>
      </c>
      <c r="AL107" s="5"/>
      <c r="AM107" s="5">
        <v>0</v>
      </c>
      <c r="AN107" s="5">
        <f>AM107*T107</f>
        <v>0</v>
      </c>
      <c r="AO107" s="5"/>
      <c r="AP107" s="5">
        <v>1</v>
      </c>
      <c r="AQ107" s="5">
        <f>AP107*T107</f>
        <v>5108.7096000000001</v>
      </c>
      <c r="AR107" s="5"/>
      <c r="AS107" s="5">
        <v>0</v>
      </c>
      <c r="AT107" s="35">
        <f>AS107*T107</f>
        <v>0</v>
      </c>
      <c r="AU107" s="5"/>
      <c r="AV107" s="5">
        <v>0</v>
      </c>
      <c r="AW107" s="5">
        <f>AV107*T107</f>
        <v>0</v>
      </c>
      <c r="AX107" s="5"/>
      <c r="AY107" s="5">
        <v>1</v>
      </c>
      <c r="AZ107" s="5">
        <f>AY107*T107</f>
        <v>5108.7096000000001</v>
      </c>
      <c r="BA107" s="5"/>
      <c r="BB107" s="5">
        <v>0</v>
      </c>
      <c r="BC107" s="5">
        <f>BB107*T107</f>
        <v>0</v>
      </c>
      <c r="BD107" s="5"/>
      <c r="BE107" s="5">
        <v>0</v>
      </c>
      <c r="BF107" s="5">
        <f>BE107*T107</f>
        <v>0</v>
      </c>
      <c r="BG107" s="5"/>
    </row>
    <row r="108" spans="2:59" s="2" customFormat="1" ht="13.05" customHeight="1" x14ac:dyDescent="0.3">
      <c r="B108" s="1" t="s">
        <v>34</v>
      </c>
      <c r="C108" s="1" t="s">
        <v>35</v>
      </c>
      <c r="D108" s="1" t="s">
        <v>35</v>
      </c>
      <c r="E108" s="3" t="s">
        <v>36</v>
      </c>
      <c r="F108" s="4" t="s">
        <v>37</v>
      </c>
      <c r="G108" s="3" t="s">
        <v>36</v>
      </c>
      <c r="H108" s="4" t="s">
        <v>38</v>
      </c>
      <c r="I108" s="4"/>
      <c r="J108" s="15">
        <v>21401</v>
      </c>
      <c r="K108" s="31" t="s">
        <v>82</v>
      </c>
      <c r="L108" s="30" t="s">
        <v>98</v>
      </c>
      <c r="M108" s="36" t="s">
        <v>99</v>
      </c>
      <c r="N108" s="5"/>
      <c r="O108" s="5" t="s">
        <v>42</v>
      </c>
      <c r="P108" s="19" t="s">
        <v>43</v>
      </c>
      <c r="Q108" s="19"/>
      <c r="R108" s="33">
        <v>1</v>
      </c>
      <c r="S108" s="20">
        <v>1914.22</v>
      </c>
      <c r="T108" s="34">
        <f t="shared" si="35"/>
        <v>2220.4951999999998</v>
      </c>
      <c r="U108" s="5" t="s">
        <v>83</v>
      </c>
      <c r="V108" s="20">
        <f>ROUND((Y108+AB108+AE108+AH108+AK108+AN108+AQ108+AT108+AW108+AZ108+BC108+BF108),0)</f>
        <v>2220</v>
      </c>
      <c r="W108" s="21">
        <f>X108+AA108+AD108+AG108+AJ108+AM108+AP108+AS108+AV108+AY108+BB108+BE108</f>
        <v>1</v>
      </c>
      <c r="X108" s="5">
        <v>0</v>
      </c>
      <c r="Y108" s="5">
        <f t="shared" si="36"/>
        <v>0</v>
      </c>
      <c r="Z108" s="5"/>
      <c r="AA108" s="5">
        <v>0</v>
      </c>
      <c r="AB108" s="5">
        <f>T108*AA108</f>
        <v>0</v>
      </c>
      <c r="AC108" s="5"/>
      <c r="AD108" s="5">
        <v>0</v>
      </c>
      <c r="AE108" s="5">
        <f>T108*AD108</f>
        <v>0</v>
      </c>
      <c r="AF108" s="5"/>
      <c r="AG108" s="5">
        <v>0</v>
      </c>
      <c r="AH108" s="5">
        <f>AG108*T108</f>
        <v>0</v>
      </c>
      <c r="AI108" s="5"/>
      <c r="AJ108" s="5">
        <v>0</v>
      </c>
      <c r="AK108" s="5">
        <f>AJ108*T108</f>
        <v>0</v>
      </c>
      <c r="AL108" s="5"/>
      <c r="AM108" s="5">
        <v>0</v>
      </c>
      <c r="AN108" s="5">
        <f>AM108*T108</f>
        <v>0</v>
      </c>
      <c r="AO108" s="5"/>
      <c r="AP108" s="5">
        <v>0</v>
      </c>
      <c r="AQ108" s="5">
        <f>AP108*T108</f>
        <v>0</v>
      </c>
      <c r="AR108" s="5"/>
      <c r="AS108" s="5">
        <v>0</v>
      </c>
      <c r="AT108" s="35">
        <f>AS108*T108</f>
        <v>0</v>
      </c>
      <c r="AU108" s="5"/>
      <c r="AV108" s="5">
        <v>0</v>
      </c>
      <c r="AW108" s="5">
        <f>AV108*T108</f>
        <v>0</v>
      </c>
      <c r="AX108" s="5"/>
      <c r="AY108" s="5">
        <v>1</v>
      </c>
      <c r="AZ108" s="5">
        <f>AY108*T108</f>
        <v>2220.4951999999998</v>
      </c>
      <c r="BA108" s="5"/>
      <c r="BB108" s="5">
        <v>0</v>
      </c>
      <c r="BC108" s="5">
        <f>BB108*T108</f>
        <v>0</v>
      </c>
      <c r="BD108" s="5"/>
      <c r="BE108" s="5">
        <v>0</v>
      </c>
      <c r="BF108" s="5">
        <f>BE108*T108</f>
        <v>0</v>
      </c>
      <c r="BG108" s="5"/>
    </row>
    <row r="109" spans="2:59" s="2" customFormat="1" ht="13.05" customHeight="1" x14ac:dyDescent="0.3">
      <c r="B109" s="1" t="s">
        <v>34</v>
      </c>
      <c r="C109" s="1" t="s">
        <v>35</v>
      </c>
      <c r="D109" s="1" t="s">
        <v>35</v>
      </c>
      <c r="E109" s="3" t="s">
        <v>36</v>
      </c>
      <c r="F109" s="4" t="s">
        <v>37</v>
      </c>
      <c r="G109" s="3" t="s">
        <v>36</v>
      </c>
      <c r="H109" s="4" t="s">
        <v>38</v>
      </c>
      <c r="I109" s="4"/>
      <c r="J109" s="15">
        <v>21401</v>
      </c>
      <c r="K109" s="31" t="s">
        <v>82</v>
      </c>
      <c r="L109" s="30" t="s">
        <v>105</v>
      </c>
      <c r="M109" s="36" t="s">
        <v>106</v>
      </c>
      <c r="N109" s="5"/>
      <c r="O109" s="5" t="s">
        <v>42</v>
      </c>
      <c r="P109" s="19" t="s">
        <v>43</v>
      </c>
      <c r="Q109" s="19"/>
      <c r="R109" s="33">
        <v>3</v>
      </c>
      <c r="S109" s="20">
        <v>9325.7199999999993</v>
      </c>
      <c r="T109" s="34">
        <f t="shared" si="35"/>
        <v>10817.835199999998</v>
      </c>
      <c r="U109" s="5" t="s">
        <v>83</v>
      </c>
      <c r="V109" s="20">
        <f>ROUND((Y109+AB109+AE109+AH109+AK109+AN109+AQ109+AT109+AW109+AZ109+BC109+BF109),0)</f>
        <v>32454</v>
      </c>
      <c r="W109" s="21">
        <f>X109+AA109+AD109+AG109+AJ109+AM109+AP109+AS109+AV109+AY109+BB109+BE109</f>
        <v>3</v>
      </c>
      <c r="X109" s="5">
        <v>0</v>
      </c>
      <c r="Y109" s="5">
        <f t="shared" si="36"/>
        <v>0</v>
      </c>
      <c r="Z109" s="5"/>
      <c r="AA109" s="5">
        <v>0</v>
      </c>
      <c r="AB109" s="5">
        <f>T109*AA109</f>
        <v>0</v>
      </c>
      <c r="AC109" s="5"/>
      <c r="AD109" s="5">
        <v>0</v>
      </c>
      <c r="AE109" s="5">
        <f>T109*AD109</f>
        <v>0</v>
      </c>
      <c r="AF109" s="5"/>
      <c r="AG109" s="5">
        <v>1</v>
      </c>
      <c r="AH109" s="5">
        <f>AG109*T109</f>
        <v>10817.835199999998</v>
      </c>
      <c r="AI109" s="5"/>
      <c r="AJ109" s="5"/>
      <c r="AK109" s="5">
        <f>AJ109*T109</f>
        <v>0</v>
      </c>
      <c r="AL109" s="5"/>
      <c r="AM109" s="5">
        <v>1</v>
      </c>
      <c r="AN109" s="5">
        <f>AM109*T109</f>
        <v>10817.835199999998</v>
      </c>
      <c r="AO109" s="5"/>
      <c r="AP109" s="5">
        <v>0</v>
      </c>
      <c r="AQ109" s="5">
        <f>AP109*T109</f>
        <v>0</v>
      </c>
      <c r="AR109" s="5"/>
      <c r="AS109" s="5">
        <v>0</v>
      </c>
      <c r="AT109" s="35">
        <f>AS109*T109</f>
        <v>0</v>
      </c>
      <c r="AU109" s="5"/>
      <c r="AV109" s="5">
        <v>0</v>
      </c>
      <c r="AW109" s="5">
        <f>AV109*T109</f>
        <v>0</v>
      </c>
      <c r="AX109" s="5"/>
      <c r="AY109" s="5">
        <v>1</v>
      </c>
      <c r="AZ109" s="5">
        <f>AY109*T109</f>
        <v>10817.835199999998</v>
      </c>
      <c r="BA109" s="5"/>
      <c r="BB109" s="5">
        <v>0</v>
      </c>
      <c r="BC109" s="5">
        <f>BB109*T109</f>
        <v>0</v>
      </c>
      <c r="BD109" s="5"/>
      <c r="BE109" s="5">
        <v>0</v>
      </c>
      <c r="BF109" s="5">
        <f>BE109*T109</f>
        <v>0</v>
      </c>
      <c r="BG109" s="5"/>
    </row>
    <row r="110" spans="2:59" s="2" customFormat="1" ht="13.05" customHeight="1" x14ac:dyDescent="0.3">
      <c r="B110" s="1" t="s">
        <v>34</v>
      </c>
      <c r="C110" s="1" t="s">
        <v>35</v>
      </c>
      <c r="D110" s="1" t="s">
        <v>35</v>
      </c>
      <c r="E110" s="3" t="s">
        <v>36</v>
      </c>
      <c r="F110" s="4" t="s">
        <v>37</v>
      </c>
      <c r="G110" s="3" t="s">
        <v>36</v>
      </c>
      <c r="H110" s="4" t="s">
        <v>38</v>
      </c>
      <c r="I110" s="4"/>
      <c r="J110" s="15">
        <v>21401</v>
      </c>
      <c r="K110" s="31" t="s">
        <v>82</v>
      </c>
      <c r="L110" s="30" t="s">
        <v>103</v>
      </c>
      <c r="M110" s="36" t="s">
        <v>104</v>
      </c>
      <c r="N110" s="5"/>
      <c r="O110" s="5" t="s">
        <v>42</v>
      </c>
      <c r="P110" s="19" t="s">
        <v>43</v>
      </c>
      <c r="Q110" s="19"/>
      <c r="R110" s="33">
        <v>3</v>
      </c>
      <c r="S110" s="20">
        <v>2275.66</v>
      </c>
      <c r="T110" s="34">
        <f t="shared" si="35"/>
        <v>2639.7655999999997</v>
      </c>
      <c r="U110" s="5" t="s">
        <v>83</v>
      </c>
      <c r="V110" s="20">
        <f>ROUND((Y110+AB110+AE110+AH110+AK110+AN110+AQ110+AT110+AW110+AZ110+BC110+BF110),0)</f>
        <v>7919</v>
      </c>
      <c r="W110" s="21">
        <f>X110+AA110+AD110+AG110+AJ110+AM110+AP110+AS110+AV110+AY110+BB110+BE110</f>
        <v>3</v>
      </c>
      <c r="X110" s="5">
        <v>0</v>
      </c>
      <c r="Y110" s="5">
        <f t="shared" si="36"/>
        <v>0</v>
      </c>
      <c r="Z110" s="5"/>
      <c r="AA110" s="5">
        <v>1</v>
      </c>
      <c r="AB110" s="5">
        <f>T110*AA110</f>
        <v>2639.7655999999997</v>
      </c>
      <c r="AC110" s="5"/>
      <c r="AD110" s="5">
        <v>0</v>
      </c>
      <c r="AE110" s="5">
        <f>T110*AD110</f>
        <v>0</v>
      </c>
      <c r="AF110" s="5"/>
      <c r="AG110" s="5"/>
      <c r="AH110" s="5">
        <f>AG110*T110</f>
        <v>0</v>
      </c>
      <c r="AI110" s="5"/>
      <c r="AJ110" s="5">
        <v>1</v>
      </c>
      <c r="AK110" s="5">
        <f>AJ110*T110</f>
        <v>2639.7655999999997</v>
      </c>
      <c r="AL110" s="5"/>
      <c r="AM110" s="5">
        <v>0</v>
      </c>
      <c r="AN110" s="5">
        <f>AM110*T110</f>
        <v>0</v>
      </c>
      <c r="AO110" s="5"/>
      <c r="AP110" s="5">
        <v>0</v>
      </c>
      <c r="AQ110" s="5">
        <f>AP110*T110</f>
        <v>0</v>
      </c>
      <c r="AR110" s="5"/>
      <c r="AS110" s="5">
        <v>0</v>
      </c>
      <c r="AT110" s="35">
        <f>AS110*T110</f>
        <v>0</v>
      </c>
      <c r="AU110" s="5"/>
      <c r="AV110" s="5">
        <v>1</v>
      </c>
      <c r="AW110" s="5">
        <f>AV110*T110</f>
        <v>2639.7655999999997</v>
      </c>
      <c r="AX110" s="5"/>
      <c r="AY110" s="5">
        <v>0</v>
      </c>
      <c r="AZ110" s="5">
        <f>AY110*T110</f>
        <v>0</v>
      </c>
      <c r="BA110" s="5"/>
      <c r="BB110" s="5">
        <v>0</v>
      </c>
      <c r="BC110" s="5">
        <f>BB110*T110</f>
        <v>0</v>
      </c>
      <c r="BD110" s="5"/>
      <c r="BE110" s="5">
        <v>0</v>
      </c>
      <c r="BF110" s="5">
        <f>BE110*T110</f>
        <v>0</v>
      </c>
      <c r="BG110" s="5"/>
    </row>
    <row r="111" spans="2:59" s="2" customFormat="1" ht="13.05" customHeight="1" x14ac:dyDescent="0.3">
      <c r="B111" s="1" t="s">
        <v>34</v>
      </c>
      <c r="C111" s="1" t="s">
        <v>35</v>
      </c>
      <c r="D111" s="1" t="s">
        <v>35</v>
      </c>
      <c r="E111" s="3" t="s">
        <v>36</v>
      </c>
      <c r="F111" s="4" t="s">
        <v>37</v>
      </c>
      <c r="G111" s="3" t="s">
        <v>36</v>
      </c>
      <c r="H111" s="4" t="s">
        <v>38</v>
      </c>
      <c r="I111" s="4"/>
      <c r="J111" s="15">
        <v>21401</v>
      </c>
      <c r="K111" s="31" t="s">
        <v>82</v>
      </c>
      <c r="L111" s="30" t="s">
        <v>101</v>
      </c>
      <c r="M111" s="36" t="s">
        <v>102</v>
      </c>
      <c r="N111" s="5"/>
      <c r="O111" s="5" t="s">
        <v>42</v>
      </c>
      <c r="P111" s="19" t="s">
        <v>43</v>
      </c>
      <c r="Q111" s="19"/>
      <c r="R111" s="33">
        <v>5</v>
      </c>
      <c r="S111" s="20">
        <v>2275.66</v>
      </c>
      <c r="T111" s="34">
        <f t="shared" si="35"/>
        <v>2639.7655999999997</v>
      </c>
      <c r="U111" s="5" t="s">
        <v>83</v>
      </c>
      <c r="V111" s="20">
        <f>ROUND((Y111+AB111+AE111+AH111+AK111+AN111+AQ111+AT111+AW111+AZ111+BC111+BF111),0)</f>
        <v>13199</v>
      </c>
      <c r="W111" s="21">
        <f>X111+AA111+AD111+AG111+AJ111+AM111+AP111+AS111+AV111+AY111+BB111+BE111</f>
        <v>5</v>
      </c>
      <c r="X111" s="5">
        <v>0</v>
      </c>
      <c r="Y111" s="5">
        <f t="shared" si="36"/>
        <v>0</v>
      </c>
      <c r="Z111" s="5"/>
      <c r="AA111" s="5"/>
      <c r="AB111" s="5">
        <f>T111*AA111</f>
        <v>0</v>
      </c>
      <c r="AC111" s="5"/>
      <c r="AD111" s="5">
        <v>0</v>
      </c>
      <c r="AE111" s="5">
        <f>T111*AD111</f>
        <v>0</v>
      </c>
      <c r="AF111" s="5"/>
      <c r="AG111" s="5">
        <v>1</v>
      </c>
      <c r="AH111" s="5">
        <f>AG111*T111</f>
        <v>2639.7655999999997</v>
      </c>
      <c r="AI111" s="5"/>
      <c r="AJ111" s="5">
        <v>0</v>
      </c>
      <c r="AK111" s="5">
        <f>AJ111*T111</f>
        <v>0</v>
      </c>
      <c r="AL111" s="5"/>
      <c r="AM111" s="5">
        <v>1</v>
      </c>
      <c r="AN111" s="5">
        <f>AM111*T111</f>
        <v>2639.7655999999997</v>
      </c>
      <c r="AO111" s="5"/>
      <c r="AP111" s="5"/>
      <c r="AQ111" s="5">
        <f>AP111*T111</f>
        <v>0</v>
      </c>
      <c r="AR111" s="5"/>
      <c r="AS111" s="5">
        <v>2</v>
      </c>
      <c r="AT111" s="35">
        <f>AS111*T111</f>
        <v>5279.5311999999994</v>
      </c>
      <c r="AU111" s="5"/>
      <c r="AV111" s="5">
        <v>1</v>
      </c>
      <c r="AW111" s="5">
        <f>AV111*T111</f>
        <v>2639.7655999999997</v>
      </c>
      <c r="AX111" s="5"/>
      <c r="AY111" s="5"/>
      <c r="AZ111" s="5">
        <f>AY111*T111</f>
        <v>0</v>
      </c>
      <c r="BA111" s="5"/>
      <c r="BB111" s="5">
        <v>0</v>
      </c>
      <c r="BC111" s="5">
        <f>BB111*T111</f>
        <v>0</v>
      </c>
      <c r="BD111" s="5"/>
      <c r="BE111" s="5">
        <v>0</v>
      </c>
      <c r="BF111" s="5">
        <f>BE111*T111</f>
        <v>0</v>
      </c>
      <c r="BG111" s="5"/>
    </row>
    <row r="112" spans="2:59" s="2" customFormat="1" ht="13.05" customHeight="1" x14ac:dyDescent="0.3">
      <c r="B112" s="1" t="s">
        <v>34</v>
      </c>
      <c r="C112" s="1" t="s">
        <v>35</v>
      </c>
      <c r="D112" s="1" t="s">
        <v>35</v>
      </c>
      <c r="E112" s="3" t="s">
        <v>36</v>
      </c>
      <c r="F112" s="4" t="s">
        <v>37</v>
      </c>
      <c r="G112" s="3" t="s">
        <v>36</v>
      </c>
      <c r="H112" s="4" t="s">
        <v>38</v>
      </c>
      <c r="I112" s="4"/>
      <c r="J112" s="15">
        <v>21401</v>
      </c>
      <c r="K112" s="31" t="s">
        <v>82</v>
      </c>
      <c r="L112" s="30" t="s">
        <v>84</v>
      </c>
      <c r="M112" s="36" t="s">
        <v>85</v>
      </c>
      <c r="N112" s="5"/>
      <c r="O112" s="5" t="s">
        <v>42</v>
      </c>
      <c r="P112" s="19" t="s">
        <v>43</v>
      </c>
      <c r="Q112" s="19"/>
      <c r="R112" s="33">
        <v>2</v>
      </c>
      <c r="S112" s="20">
        <v>3725.83</v>
      </c>
      <c r="T112" s="34">
        <f t="shared" si="35"/>
        <v>4321.9627999999993</v>
      </c>
      <c r="U112" s="5" t="s">
        <v>83</v>
      </c>
      <c r="V112" s="20">
        <f>ROUND((Y112+AB112+AE112+AH112+AK112+AN112+AQ112+AT112+AW112+AZ112+BC112+BF112),0)</f>
        <v>4322</v>
      </c>
      <c r="W112" s="21">
        <f>X112+AA112+AD112+AG112+AJ112+AM112+AP112+AS112+AV112+AY112+BB112+BE112</f>
        <v>1</v>
      </c>
      <c r="X112" s="5">
        <v>0</v>
      </c>
      <c r="Y112" s="5">
        <f t="shared" si="36"/>
        <v>0</v>
      </c>
      <c r="Z112" s="5"/>
      <c r="AA112" s="5">
        <v>1</v>
      </c>
      <c r="AB112" s="5">
        <f>T112*AA112</f>
        <v>4321.9627999999993</v>
      </c>
      <c r="AC112" s="5"/>
      <c r="AD112" s="5"/>
      <c r="AE112" s="5">
        <f>T112*AD112</f>
        <v>0</v>
      </c>
      <c r="AF112" s="5"/>
      <c r="AG112" s="5"/>
      <c r="AH112" s="5">
        <f>AG112*T112</f>
        <v>0</v>
      </c>
      <c r="AI112" s="5"/>
      <c r="AJ112" s="5"/>
      <c r="AK112" s="5">
        <f>AJ112*T112</f>
        <v>0</v>
      </c>
      <c r="AL112" s="5">
        <v>1</v>
      </c>
      <c r="AM112" s="5">
        <v>0</v>
      </c>
      <c r="AN112" s="5">
        <f>AM112*T112</f>
        <v>0</v>
      </c>
      <c r="AO112" s="5"/>
      <c r="AP112" s="5">
        <v>0</v>
      </c>
      <c r="AQ112" s="5">
        <f>AP112*T112</f>
        <v>0</v>
      </c>
      <c r="AR112" s="5"/>
      <c r="AS112" s="5">
        <v>0</v>
      </c>
      <c r="AT112" s="35">
        <f>AS112*T112</f>
        <v>0</v>
      </c>
      <c r="AU112" s="5"/>
      <c r="AV112" s="5">
        <v>0</v>
      </c>
      <c r="AW112" s="5">
        <f>AV112*T112</f>
        <v>0</v>
      </c>
      <c r="AX112" s="5"/>
      <c r="AY112" s="5">
        <v>0</v>
      </c>
      <c r="AZ112" s="5">
        <f>AY112*T112</f>
        <v>0</v>
      </c>
      <c r="BA112" s="5"/>
      <c r="BB112" s="5">
        <v>0</v>
      </c>
      <c r="BC112" s="5">
        <f>BB112*T112</f>
        <v>0</v>
      </c>
      <c r="BD112" s="5"/>
      <c r="BE112" s="5">
        <v>0</v>
      </c>
      <c r="BF112" s="5">
        <f>BE112*T112</f>
        <v>0</v>
      </c>
      <c r="BG112" s="5"/>
    </row>
    <row r="113" spans="2:59" s="2" customFormat="1" ht="13.05" customHeight="1" x14ac:dyDescent="0.3">
      <c r="B113" s="1" t="s">
        <v>34</v>
      </c>
      <c r="C113" s="1" t="s">
        <v>35</v>
      </c>
      <c r="D113" s="1" t="s">
        <v>35</v>
      </c>
      <c r="E113" s="3" t="s">
        <v>36</v>
      </c>
      <c r="F113" s="4" t="s">
        <v>37</v>
      </c>
      <c r="G113" s="3" t="s">
        <v>36</v>
      </c>
      <c r="H113" s="4" t="s">
        <v>38</v>
      </c>
      <c r="I113" s="4"/>
      <c r="J113" s="15">
        <v>21401</v>
      </c>
      <c r="K113" s="31" t="s">
        <v>82</v>
      </c>
      <c r="L113" s="30" t="s">
        <v>461</v>
      </c>
      <c r="M113" s="36" t="s">
        <v>462</v>
      </c>
      <c r="N113" s="5"/>
      <c r="O113" s="5" t="s">
        <v>42</v>
      </c>
      <c r="P113" s="19" t="s">
        <v>43</v>
      </c>
      <c r="Q113" s="19"/>
      <c r="R113" s="33">
        <v>2</v>
      </c>
      <c r="S113" s="20">
        <v>3455</v>
      </c>
      <c r="T113" s="34">
        <f t="shared" si="35"/>
        <v>4007.7999999999997</v>
      </c>
      <c r="U113" s="5" t="s">
        <v>83</v>
      </c>
      <c r="V113" s="20">
        <f>ROUND((Y113+AB113+AE113+AH113+AK113+AN113+AQ113+AT113+AW113+AZ113+BC113+BF113),0)</f>
        <v>8016</v>
      </c>
      <c r="W113" s="21">
        <f>X113+AA113+AD113+AG113+AJ113+AM113+AP113+AS113+AV113+AY113+BB113+BE113</f>
        <v>2</v>
      </c>
      <c r="X113" s="5">
        <v>0</v>
      </c>
      <c r="Y113" s="5">
        <f t="shared" si="36"/>
        <v>0</v>
      </c>
      <c r="Z113" s="5"/>
      <c r="AA113" s="5">
        <v>0</v>
      </c>
      <c r="AB113" s="5">
        <f>T113*AA113</f>
        <v>0</v>
      </c>
      <c r="AC113" s="5"/>
      <c r="AD113" s="5">
        <v>1</v>
      </c>
      <c r="AE113" s="5">
        <f>T113*AD113</f>
        <v>4007.7999999999997</v>
      </c>
      <c r="AF113" s="5"/>
      <c r="AG113" s="5">
        <v>0</v>
      </c>
      <c r="AH113" s="5">
        <f>AG113*T113</f>
        <v>0</v>
      </c>
      <c r="AI113" s="5"/>
      <c r="AJ113" s="5">
        <v>0</v>
      </c>
      <c r="AK113" s="5">
        <f>AJ113*T113</f>
        <v>0</v>
      </c>
      <c r="AL113" s="5"/>
      <c r="AM113" s="5">
        <v>0</v>
      </c>
      <c r="AN113" s="5">
        <f>AM113*T113</f>
        <v>0</v>
      </c>
      <c r="AO113" s="5"/>
      <c r="AP113" s="5">
        <v>1</v>
      </c>
      <c r="AQ113" s="5">
        <f>AP113*T113</f>
        <v>4007.7999999999997</v>
      </c>
      <c r="AR113" s="5"/>
      <c r="AS113" s="5">
        <v>0</v>
      </c>
      <c r="AT113" s="35">
        <f>AS113*T113</f>
        <v>0</v>
      </c>
      <c r="AU113" s="5"/>
      <c r="AV113" s="5">
        <v>0</v>
      </c>
      <c r="AW113" s="5">
        <f>AV113*T113</f>
        <v>0</v>
      </c>
      <c r="AX113" s="5"/>
      <c r="AY113" s="5">
        <v>0</v>
      </c>
      <c r="AZ113" s="5">
        <f>AY113*T113</f>
        <v>0</v>
      </c>
      <c r="BA113" s="5"/>
      <c r="BB113" s="5">
        <v>0</v>
      </c>
      <c r="BC113" s="5">
        <f>BB113*T113</f>
        <v>0</v>
      </c>
      <c r="BD113" s="5"/>
      <c r="BE113" s="5">
        <v>0</v>
      </c>
      <c r="BF113" s="5">
        <f>BE113*T113</f>
        <v>0</v>
      </c>
      <c r="BG113" s="5"/>
    </row>
    <row r="114" spans="2:59" s="2" customFormat="1" ht="13.05" customHeight="1" x14ac:dyDescent="0.3">
      <c r="B114" s="1" t="s">
        <v>34</v>
      </c>
      <c r="C114" s="1" t="s">
        <v>35</v>
      </c>
      <c r="D114" s="1" t="s">
        <v>35</v>
      </c>
      <c r="E114" s="3" t="s">
        <v>36</v>
      </c>
      <c r="F114" s="4" t="s">
        <v>37</v>
      </c>
      <c r="G114" s="3" t="s">
        <v>36</v>
      </c>
      <c r="H114" s="4" t="s">
        <v>38</v>
      </c>
      <c r="I114" s="4"/>
      <c r="J114" s="15">
        <v>21501</v>
      </c>
      <c r="K114" s="31" t="s">
        <v>107</v>
      </c>
      <c r="L114" s="30" t="s">
        <v>108</v>
      </c>
      <c r="M114" s="36" t="s">
        <v>109</v>
      </c>
      <c r="N114" s="5"/>
      <c r="O114" s="5" t="s">
        <v>42</v>
      </c>
      <c r="P114" s="19" t="s">
        <v>43</v>
      </c>
      <c r="Q114" s="19"/>
      <c r="R114" s="5">
        <v>2</v>
      </c>
      <c r="S114" s="5">
        <v>12000</v>
      </c>
      <c r="T114" s="5">
        <v>12000</v>
      </c>
      <c r="U114" s="5" t="s">
        <v>83</v>
      </c>
      <c r="V114" s="20">
        <f>ROUND((Y114+AB114+AE114+AH114+AK114+AN114+AQ114+AT114+AW114+AZ114+BC114+BF114),0)</f>
        <v>24000</v>
      </c>
      <c r="W114" s="21">
        <f>X114+AA114+AD114+AG114+AJ114+AM114+AP114+AS114+AV114+AY114+BB114+BE114</f>
        <v>2</v>
      </c>
      <c r="X114" s="5">
        <v>1</v>
      </c>
      <c r="Y114" s="5">
        <f>X114*T114</f>
        <v>12000</v>
      </c>
      <c r="Z114" s="5"/>
      <c r="AA114" s="5">
        <v>0</v>
      </c>
      <c r="AB114" s="5">
        <f>T114*AA114</f>
        <v>0</v>
      </c>
      <c r="AC114" s="5"/>
      <c r="AD114" s="5">
        <v>1</v>
      </c>
      <c r="AE114" s="5">
        <f>T114*AD114</f>
        <v>12000</v>
      </c>
      <c r="AF114" s="5"/>
      <c r="AG114" s="5">
        <v>0</v>
      </c>
      <c r="AH114" s="5">
        <f>AG114*T114</f>
        <v>0</v>
      </c>
      <c r="AI114" s="5"/>
      <c r="AJ114" s="5">
        <v>0</v>
      </c>
      <c r="AK114" s="5">
        <f>AJ114*T114</f>
        <v>0</v>
      </c>
      <c r="AL114" s="5"/>
      <c r="AM114" s="5">
        <v>0</v>
      </c>
      <c r="AN114" s="5">
        <f>AM114*T114</f>
        <v>0</v>
      </c>
      <c r="AO114" s="5"/>
      <c r="AP114" s="5">
        <v>0</v>
      </c>
      <c r="AQ114" s="5">
        <f>AP114*T114</f>
        <v>0</v>
      </c>
      <c r="AR114" s="5"/>
      <c r="AS114" s="5">
        <v>0</v>
      </c>
      <c r="AT114" s="35">
        <f>AS114*T114</f>
        <v>0</v>
      </c>
      <c r="AU114" s="5"/>
      <c r="AV114" s="5">
        <v>0</v>
      </c>
      <c r="AW114" s="5">
        <f>AV114*T114</f>
        <v>0</v>
      </c>
      <c r="AX114" s="5"/>
      <c r="AY114" s="5">
        <v>0</v>
      </c>
      <c r="AZ114" s="5">
        <f>AY114*T114</f>
        <v>0</v>
      </c>
      <c r="BA114" s="5"/>
      <c r="BB114" s="5">
        <v>0</v>
      </c>
      <c r="BC114" s="5">
        <f>BB114*T114</f>
        <v>0</v>
      </c>
      <c r="BD114" s="5"/>
      <c r="BE114" s="5">
        <v>0</v>
      </c>
      <c r="BF114" s="5">
        <f>BE114*T114</f>
        <v>0</v>
      </c>
      <c r="BG114" s="5"/>
    </row>
    <row r="115" spans="2:59" s="2" customFormat="1" ht="13.05" customHeight="1" x14ac:dyDescent="0.3">
      <c r="B115" s="1" t="s">
        <v>34</v>
      </c>
      <c r="C115" s="1" t="s">
        <v>35</v>
      </c>
      <c r="D115" s="1" t="s">
        <v>35</v>
      </c>
      <c r="E115" s="3" t="s">
        <v>36</v>
      </c>
      <c r="F115" s="4" t="s">
        <v>37</v>
      </c>
      <c r="G115" s="3" t="s">
        <v>36</v>
      </c>
      <c r="H115" s="4" t="s">
        <v>38</v>
      </c>
      <c r="I115" s="4"/>
      <c r="J115" s="15">
        <v>21601</v>
      </c>
      <c r="K115" s="26" t="s">
        <v>193</v>
      </c>
      <c r="L115" s="16" t="s">
        <v>194</v>
      </c>
      <c r="M115" s="16" t="s">
        <v>195</v>
      </c>
      <c r="N115" s="18" t="s">
        <v>185</v>
      </c>
      <c r="O115" s="5" t="s">
        <v>42</v>
      </c>
      <c r="P115" s="19" t="s">
        <v>43</v>
      </c>
      <c r="Q115" s="19"/>
      <c r="R115" s="5">
        <v>4</v>
      </c>
      <c r="S115" s="5">
        <v>77.540000000000006</v>
      </c>
      <c r="T115" s="5">
        <v>89.95</v>
      </c>
      <c r="U115" s="5" t="s">
        <v>44</v>
      </c>
      <c r="V115" s="20">
        <f>ROUND((Y115+AB115+AE115+AH115+AK115+AN115+AQ115+AT115+AW115+AZ115+BC115+BF115),0)</f>
        <v>25926</v>
      </c>
      <c r="W115" s="21">
        <f>X115+AA115+AD115+AG115+AJ115+AM115+AP115+AS115+AV115+AY115+BB115+BE115</f>
        <v>10</v>
      </c>
      <c r="X115" s="5">
        <v>0</v>
      </c>
      <c r="Y115" s="5">
        <v>0</v>
      </c>
      <c r="Z115" s="5"/>
      <c r="AA115" s="5">
        <v>2</v>
      </c>
      <c r="AB115" s="5">
        <f>AA115*T115</f>
        <v>179.9</v>
      </c>
      <c r="AC115" s="5"/>
      <c r="AD115" s="5">
        <v>0</v>
      </c>
      <c r="AE115" s="5">
        <v>0</v>
      </c>
      <c r="AF115" s="5"/>
      <c r="AG115" s="5">
        <v>0</v>
      </c>
      <c r="AH115" s="5">
        <v>0</v>
      </c>
      <c r="AI115" s="5"/>
      <c r="AJ115" s="5">
        <v>0</v>
      </c>
      <c r="AK115" s="5">
        <v>0</v>
      </c>
      <c r="AL115" s="5"/>
      <c r="AM115" s="5">
        <v>2</v>
      </c>
      <c r="AN115" s="5">
        <f>AM115*AF115</f>
        <v>0</v>
      </c>
      <c r="AO115" s="5"/>
      <c r="AP115" s="5">
        <v>1</v>
      </c>
      <c r="AQ115" s="5">
        <v>4291</v>
      </c>
      <c r="AR115" s="5"/>
      <c r="AS115" s="5">
        <v>1</v>
      </c>
      <c r="AT115" s="5">
        <v>4291</v>
      </c>
      <c r="AU115" s="5"/>
      <c r="AV115" s="5">
        <v>1</v>
      </c>
      <c r="AW115" s="5">
        <v>4291</v>
      </c>
      <c r="AX115" s="5"/>
      <c r="AY115" s="5">
        <v>1</v>
      </c>
      <c r="AZ115" s="5">
        <v>4291</v>
      </c>
      <c r="BA115" s="5"/>
      <c r="BB115" s="5">
        <v>1</v>
      </c>
      <c r="BC115" s="5">
        <v>4291</v>
      </c>
      <c r="BD115" s="5"/>
      <c r="BE115" s="5">
        <v>1</v>
      </c>
      <c r="BF115" s="5">
        <v>4291</v>
      </c>
      <c r="BG115" s="5"/>
    </row>
    <row r="116" spans="2:59" s="2" customFormat="1" ht="13.05" customHeight="1" x14ac:dyDescent="0.3">
      <c r="B116" s="1" t="s">
        <v>34</v>
      </c>
      <c r="C116" s="1" t="s">
        <v>35</v>
      </c>
      <c r="D116" s="1" t="s">
        <v>35</v>
      </c>
      <c r="E116" s="3" t="s">
        <v>36</v>
      </c>
      <c r="F116" s="4" t="s">
        <v>37</v>
      </c>
      <c r="G116" s="3" t="s">
        <v>36</v>
      </c>
      <c r="H116" s="4" t="s">
        <v>38</v>
      </c>
      <c r="I116" s="4"/>
      <c r="J116" s="15">
        <v>21601</v>
      </c>
      <c r="K116" s="26" t="s">
        <v>193</v>
      </c>
      <c r="L116" s="27" t="s">
        <v>196</v>
      </c>
      <c r="M116" s="23" t="s">
        <v>197</v>
      </c>
      <c r="N116" s="18" t="s">
        <v>185</v>
      </c>
      <c r="O116" s="5" t="s">
        <v>42</v>
      </c>
      <c r="P116" s="19" t="s">
        <v>43</v>
      </c>
      <c r="Q116" s="19"/>
      <c r="R116" s="5">
        <v>15</v>
      </c>
      <c r="S116" s="5">
        <v>22.79</v>
      </c>
      <c r="T116" s="5">
        <v>26.44</v>
      </c>
      <c r="U116" s="5" t="s">
        <v>44</v>
      </c>
      <c r="V116" s="20">
        <f>ROUND((Y116+AB116+AE116+AH116+AK116+AN116+AQ116+AT116+AW116+AZ116+BC116+BF116),0)</f>
        <v>397</v>
      </c>
      <c r="W116" s="21">
        <f>X116+AA116+AD116+AG116+AJ116+AM116+AP116+AS116+AV116+AY116+BB116+BE116</f>
        <v>15</v>
      </c>
      <c r="X116" s="5">
        <v>0</v>
      </c>
      <c r="Y116" s="5">
        <v>0</v>
      </c>
      <c r="Z116" s="5"/>
      <c r="AA116" s="5">
        <v>5</v>
      </c>
      <c r="AB116" s="5">
        <f t="shared" ref="AB116:AB145" si="37">AA116*$T116</f>
        <v>132.20000000000002</v>
      </c>
      <c r="AC116" s="5"/>
      <c r="AD116" s="5"/>
      <c r="AE116" s="5">
        <f t="shared" ref="AE116:AE145" si="38">AD116*$T116</f>
        <v>0</v>
      </c>
      <c r="AF116" s="5"/>
      <c r="AG116" s="5"/>
      <c r="AH116" s="5">
        <f t="shared" ref="AH116:AH145" si="39">AG116*$T116</f>
        <v>0</v>
      </c>
      <c r="AI116" s="5"/>
      <c r="AJ116" s="5">
        <f t="shared" ref="AJ116:AK119" si="40">AI116*$T116</f>
        <v>0</v>
      </c>
      <c r="AK116" s="5">
        <f t="shared" si="40"/>
        <v>0</v>
      </c>
      <c r="AL116" s="5"/>
      <c r="AM116" s="5">
        <v>5</v>
      </c>
      <c r="AN116" s="5">
        <f t="shared" ref="AN116:AN145" si="41">AM116*$T116</f>
        <v>132.20000000000002</v>
      </c>
      <c r="AO116" s="5"/>
      <c r="AP116" s="5"/>
      <c r="AQ116" s="5">
        <f t="shared" ref="AQ116:AQ145" si="42">AP116*$T116</f>
        <v>0</v>
      </c>
      <c r="AR116" s="5"/>
      <c r="AS116" s="5"/>
      <c r="AT116" s="5">
        <f t="shared" ref="AT116:AT145" si="43">AS116*$T116</f>
        <v>0</v>
      </c>
      <c r="AU116" s="5"/>
      <c r="AV116" s="5"/>
      <c r="AW116" s="5">
        <f t="shared" ref="AW116:AW145" si="44">AV116*$T116</f>
        <v>0</v>
      </c>
      <c r="AX116" s="5"/>
      <c r="AY116" s="5">
        <v>5</v>
      </c>
      <c r="AZ116" s="5">
        <f t="shared" ref="AZ116:AZ145" si="45">AY116*$T116</f>
        <v>132.20000000000002</v>
      </c>
      <c r="BA116" s="5"/>
      <c r="BB116" s="5"/>
      <c r="BC116" s="5">
        <f t="shared" ref="BC116:BC145" si="46">BB116*$T116</f>
        <v>0</v>
      </c>
      <c r="BD116" s="5"/>
      <c r="BE116" s="5"/>
      <c r="BF116" s="5">
        <f t="shared" ref="BF116:BF145" si="47">BE116*$T116</f>
        <v>0</v>
      </c>
      <c r="BG116" s="5"/>
    </row>
    <row r="117" spans="2:59" s="2" customFormat="1" ht="13.05" customHeight="1" x14ac:dyDescent="0.3">
      <c r="B117" s="1" t="s">
        <v>34</v>
      </c>
      <c r="C117" s="1" t="s">
        <v>35</v>
      </c>
      <c r="D117" s="1" t="s">
        <v>35</v>
      </c>
      <c r="E117" s="3" t="s">
        <v>36</v>
      </c>
      <c r="F117" s="4" t="s">
        <v>37</v>
      </c>
      <c r="G117" s="3" t="s">
        <v>36</v>
      </c>
      <c r="H117" s="4" t="s">
        <v>38</v>
      </c>
      <c r="I117" s="4"/>
      <c r="J117" s="15">
        <v>21601</v>
      </c>
      <c r="K117" s="26" t="s">
        <v>110</v>
      </c>
      <c r="L117" s="27" t="s">
        <v>207</v>
      </c>
      <c r="M117" s="23" t="s">
        <v>208</v>
      </c>
      <c r="N117" s="18" t="s">
        <v>185</v>
      </c>
      <c r="O117" s="5" t="s">
        <v>42</v>
      </c>
      <c r="P117" s="19" t="s">
        <v>43</v>
      </c>
      <c r="Q117" s="19"/>
      <c r="R117" s="5">
        <v>30</v>
      </c>
      <c r="S117" s="5">
        <v>46.53</v>
      </c>
      <c r="T117" s="5">
        <v>53.97</v>
      </c>
      <c r="U117" s="5" t="s">
        <v>44</v>
      </c>
      <c r="V117" s="20">
        <f>ROUND((Y117+AB117+AE117+AH117+AK117+AN117+AQ117+AT117+AW117+AZ117+BC117+BF117),0)</f>
        <v>1619</v>
      </c>
      <c r="W117" s="21">
        <f>X117+AA117+AD117+AG117+AJ117+AM117+AP117+AS117+AV117+AY117+BB117+BE117</f>
        <v>30</v>
      </c>
      <c r="X117" s="5">
        <v>0</v>
      </c>
      <c r="Y117" s="5">
        <v>0</v>
      </c>
      <c r="Z117" s="5"/>
      <c r="AA117" s="5">
        <v>10</v>
      </c>
      <c r="AB117" s="5">
        <f t="shared" si="37"/>
        <v>539.70000000000005</v>
      </c>
      <c r="AC117" s="5"/>
      <c r="AD117" s="5"/>
      <c r="AE117" s="5">
        <f t="shared" si="38"/>
        <v>0</v>
      </c>
      <c r="AF117" s="5"/>
      <c r="AG117" s="5"/>
      <c r="AH117" s="5">
        <f t="shared" si="39"/>
        <v>0</v>
      </c>
      <c r="AI117" s="5"/>
      <c r="AJ117" s="5">
        <f t="shared" si="40"/>
        <v>0</v>
      </c>
      <c r="AK117" s="5">
        <f t="shared" si="40"/>
        <v>0</v>
      </c>
      <c r="AL117" s="5"/>
      <c r="AM117" s="5">
        <v>10</v>
      </c>
      <c r="AN117" s="5">
        <f t="shared" si="41"/>
        <v>539.70000000000005</v>
      </c>
      <c r="AO117" s="5"/>
      <c r="AP117" s="5"/>
      <c r="AQ117" s="5">
        <f t="shared" si="42"/>
        <v>0</v>
      </c>
      <c r="AR117" s="5"/>
      <c r="AS117" s="5"/>
      <c r="AT117" s="5">
        <f t="shared" si="43"/>
        <v>0</v>
      </c>
      <c r="AU117" s="5"/>
      <c r="AV117" s="5"/>
      <c r="AW117" s="5">
        <f t="shared" si="44"/>
        <v>0</v>
      </c>
      <c r="AX117" s="5"/>
      <c r="AY117" s="5">
        <v>10</v>
      </c>
      <c r="AZ117" s="5">
        <f t="shared" si="45"/>
        <v>539.70000000000005</v>
      </c>
      <c r="BA117" s="5"/>
      <c r="BB117" s="5"/>
      <c r="BC117" s="5">
        <f t="shared" si="46"/>
        <v>0</v>
      </c>
      <c r="BD117" s="5"/>
      <c r="BE117" s="5"/>
      <c r="BF117" s="5">
        <f t="shared" si="47"/>
        <v>0</v>
      </c>
      <c r="BG117" s="5"/>
    </row>
    <row r="118" spans="2:59" s="2" customFormat="1" ht="13.05" customHeight="1" x14ac:dyDescent="0.3">
      <c r="B118" s="1" t="s">
        <v>34</v>
      </c>
      <c r="C118" s="1" t="s">
        <v>35</v>
      </c>
      <c r="D118" s="1" t="s">
        <v>35</v>
      </c>
      <c r="E118" s="3" t="s">
        <v>36</v>
      </c>
      <c r="F118" s="4" t="s">
        <v>37</v>
      </c>
      <c r="G118" s="3" t="s">
        <v>36</v>
      </c>
      <c r="H118" s="4" t="s">
        <v>38</v>
      </c>
      <c r="I118" s="4"/>
      <c r="J118" s="15">
        <v>21601</v>
      </c>
      <c r="K118" s="26" t="s">
        <v>110</v>
      </c>
      <c r="L118" s="29" t="s">
        <v>220</v>
      </c>
      <c r="M118" s="26" t="s">
        <v>221</v>
      </c>
      <c r="N118" s="18" t="s">
        <v>185</v>
      </c>
      <c r="O118" s="5" t="s">
        <v>42</v>
      </c>
      <c r="P118" s="19" t="s">
        <v>115</v>
      </c>
      <c r="Q118" s="19"/>
      <c r="R118" s="5">
        <v>10</v>
      </c>
      <c r="S118" s="5">
        <v>28.95</v>
      </c>
      <c r="T118" s="5">
        <v>33.58</v>
      </c>
      <c r="U118" s="5" t="s">
        <v>44</v>
      </c>
      <c r="V118" s="20">
        <f>ROUND((Y118+AB118+AE118+AH118+AK118+AN118+AQ118+AT118+AW118+AZ118+BC118+BF118),0)</f>
        <v>336</v>
      </c>
      <c r="W118" s="21">
        <f>X118+AA118+AD118+AG118+AJ118+AM118+AP118+AS118+AV118+AY118+BB118+BE118</f>
        <v>10</v>
      </c>
      <c r="X118" s="5">
        <v>0</v>
      </c>
      <c r="Y118" s="5">
        <v>0</v>
      </c>
      <c r="Z118" s="5"/>
      <c r="AA118" s="5">
        <v>2</v>
      </c>
      <c r="AB118" s="5">
        <f t="shared" si="37"/>
        <v>67.16</v>
      </c>
      <c r="AC118" s="5"/>
      <c r="AD118" s="5"/>
      <c r="AE118" s="5">
        <f t="shared" si="38"/>
        <v>0</v>
      </c>
      <c r="AF118" s="5"/>
      <c r="AG118" s="5">
        <v>2</v>
      </c>
      <c r="AH118" s="5">
        <f t="shared" si="39"/>
        <v>67.16</v>
      </c>
      <c r="AI118" s="5"/>
      <c r="AJ118" s="5">
        <f t="shared" si="40"/>
        <v>0</v>
      </c>
      <c r="AK118" s="5">
        <f t="shared" si="40"/>
        <v>0</v>
      </c>
      <c r="AL118" s="5"/>
      <c r="AM118" s="5">
        <v>2</v>
      </c>
      <c r="AN118" s="5">
        <f t="shared" si="41"/>
        <v>67.16</v>
      </c>
      <c r="AO118" s="5"/>
      <c r="AP118" s="5"/>
      <c r="AQ118" s="5">
        <f t="shared" si="42"/>
        <v>0</v>
      </c>
      <c r="AR118" s="5"/>
      <c r="AS118" s="5">
        <v>2</v>
      </c>
      <c r="AT118" s="5">
        <f t="shared" si="43"/>
        <v>67.16</v>
      </c>
      <c r="AU118" s="5"/>
      <c r="AV118" s="5"/>
      <c r="AW118" s="5">
        <f t="shared" si="44"/>
        <v>0</v>
      </c>
      <c r="AX118" s="5"/>
      <c r="AY118" s="5">
        <v>2</v>
      </c>
      <c r="AZ118" s="5">
        <f t="shared" si="45"/>
        <v>67.16</v>
      </c>
      <c r="BA118" s="5"/>
      <c r="BB118" s="5"/>
      <c r="BC118" s="5">
        <f t="shared" si="46"/>
        <v>0</v>
      </c>
      <c r="BD118" s="5"/>
      <c r="BE118" s="5"/>
      <c r="BF118" s="5">
        <f t="shared" si="47"/>
        <v>0</v>
      </c>
      <c r="BG118" s="5"/>
    </row>
    <row r="119" spans="2:59" s="2" customFormat="1" ht="13.05" customHeight="1" x14ac:dyDescent="0.3">
      <c r="B119" s="1" t="s">
        <v>34</v>
      </c>
      <c r="C119" s="1" t="s">
        <v>35</v>
      </c>
      <c r="D119" s="1" t="s">
        <v>35</v>
      </c>
      <c r="E119" s="3" t="s">
        <v>36</v>
      </c>
      <c r="F119" s="4" t="s">
        <v>37</v>
      </c>
      <c r="G119" s="3" t="s">
        <v>36</v>
      </c>
      <c r="H119" s="4" t="s">
        <v>38</v>
      </c>
      <c r="I119" s="4"/>
      <c r="J119" s="15">
        <v>21601</v>
      </c>
      <c r="K119" s="26" t="s">
        <v>110</v>
      </c>
      <c r="L119" s="29" t="s">
        <v>219</v>
      </c>
      <c r="M119" s="26" t="s">
        <v>114</v>
      </c>
      <c r="N119" s="18" t="s">
        <v>185</v>
      </c>
      <c r="O119" s="5" t="s">
        <v>42</v>
      </c>
      <c r="P119" s="19" t="s">
        <v>115</v>
      </c>
      <c r="Q119" s="19"/>
      <c r="R119" s="5">
        <v>40</v>
      </c>
      <c r="S119" s="5">
        <v>47.56</v>
      </c>
      <c r="T119" s="5">
        <v>55.17</v>
      </c>
      <c r="U119" s="5" t="s">
        <v>44</v>
      </c>
      <c r="V119" s="20">
        <f>ROUND((Y119+AB119+AE119+AH119+AK119+AN119+AQ119+AT119+AW119+AZ119+BC119+BF119),0)</f>
        <v>2207</v>
      </c>
      <c r="W119" s="21">
        <f>X119+AA119+AD119+AG119+AJ119+AM119+AP119+AS119+AV119+AY119+BB119+BE119</f>
        <v>40</v>
      </c>
      <c r="X119" s="5">
        <v>0</v>
      </c>
      <c r="Y119" s="5">
        <v>0</v>
      </c>
      <c r="Z119" s="5"/>
      <c r="AA119" s="5">
        <v>8</v>
      </c>
      <c r="AB119" s="5">
        <f t="shared" si="37"/>
        <v>441.36</v>
      </c>
      <c r="AC119" s="5"/>
      <c r="AD119" s="5"/>
      <c r="AE119" s="5">
        <f t="shared" si="38"/>
        <v>0</v>
      </c>
      <c r="AF119" s="5"/>
      <c r="AG119" s="5">
        <v>8</v>
      </c>
      <c r="AH119" s="5">
        <f t="shared" si="39"/>
        <v>441.36</v>
      </c>
      <c r="AI119" s="5"/>
      <c r="AJ119" s="5">
        <f t="shared" si="40"/>
        <v>0</v>
      </c>
      <c r="AK119" s="5">
        <f t="shared" si="40"/>
        <v>0</v>
      </c>
      <c r="AL119" s="5"/>
      <c r="AM119" s="5">
        <v>8</v>
      </c>
      <c r="AN119" s="5">
        <f t="shared" si="41"/>
        <v>441.36</v>
      </c>
      <c r="AO119" s="5"/>
      <c r="AP119" s="5"/>
      <c r="AQ119" s="5">
        <f t="shared" si="42"/>
        <v>0</v>
      </c>
      <c r="AR119" s="5"/>
      <c r="AS119" s="5">
        <v>8</v>
      </c>
      <c r="AT119" s="5">
        <f t="shared" si="43"/>
        <v>441.36</v>
      </c>
      <c r="AU119" s="5"/>
      <c r="AV119" s="5"/>
      <c r="AW119" s="5">
        <f t="shared" si="44"/>
        <v>0</v>
      </c>
      <c r="AX119" s="5"/>
      <c r="AY119" s="5">
        <v>8</v>
      </c>
      <c r="AZ119" s="5">
        <f t="shared" si="45"/>
        <v>441.36</v>
      </c>
      <c r="BA119" s="5"/>
      <c r="BB119" s="5"/>
      <c r="BC119" s="5">
        <f t="shared" si="46"/>
        <v>0</v>
      </c>
      <c r="BD119" s="5"/>
      <c r="BE119" s="5"/>
      <c r="BF119" s="5">
        <f t="shared" si="47"/>
        <v>0</v>
      </c>
      <c r="BG119" s="5"/>
    </row>
    <row r="120" spans="2:59" s="2" customFormat="1" ht="13.05" customHeight="1" x14ac:dyDescent="0.3">
      <c r="B120" s="1" t="s">
        <v>34</v>
      </c>
      <c r="C120" s="1" t="s">
        <v>35</v>
      </c>
      <c r="D120" s="1" t="s">
        <v>35</v>
      </c>
      <c r="E120" s="3" t="s">
        <v>36</v>
      </c>
      <c r="F120" s="4" t="s">
        <v>37</v>
      </c>
      <c r="G120" s="3" t="s">
        <v>36</v>
      </c>
      <c r="H120" s="4" t="s">
        <v>38</v>
      </c>
      <c r="I120" s="4"/>
      <c r="J120" s="15">
        <v>21601</v>
      </c>
      <c r="K120" s="26" t="s">
        <v>110</v>
      </c>
      <c r="L120" s="23" t="s">
        <v>236</v>
      </c>
      <c r="M120" s="23" t="s">
        <v>237</v>
      </c>
      <c r="N120" s="18" t="s">
        <v>185</v>
      </c>
      <c r="O120" s="5" t="s">
        <v>42</v>
      </c>
      <c r="P120" s="19" t="s">
        <v>43</v>
      </c>
      <c r="Q120" s="19"/>
      <c r="R120" s="5">
        <v>3</v>
      </c>
      <c r="S120" s="5">
        <v>68.63</v>
      </c>
      <c r="T120" s="5">
        <v>79.61</v>
      </c>
      <c r="U120" s="5" t="s">
        <v>44</v>
      </c>
      <c r="V120" s="20">
        <f>ROUND((Y120+AB120+AE120+AH120+AK120+AN120+AQ120+AT120+AW120+AZ120+BC120+BF120),0)</f>
        <v>239</v>
      </c>
      <c r="W120" s="21">
        <f>X120+AA120+AD120+AG120+AJ120+AM120+AP120+AS120+AV120+AY120+BB120+BE120</f>
        <v>3</v>
      </c>
      <c r="X120" s="5">
        <v>0</v>
      </c>
      <c r="Y120" s="5">
        <v>0</v>
      </c>
      <c r="Z120" s="5"/>
      <c r="AA120" s="5">
        <v>3</v>
      </c>
      <c r="AB120" s="5">
        <f t="shared" si="37"/>
        <v>238.82999999999998</v>
      </c>
      <c r="AC120" s="5"/>
      <c r="AD120" s="5"/>
      <c r="AE120" s="5">
        <f t="shared" si="38"/>
        <v>0</v>
      </c>
      <c r="AF120" s="5"/>
      <c r="AG120" s="5"/>
      <c r="AH120" s="5">
        <f t="shared" si="39"/>
        <v>0</v>
      </c>
      <c r="AI120" s="5"/>
      <c r="AJ120" s="5"/>
      <c r="AK120" s="5">
        <f t="shared" ref="AK120:AK143" si="48">AJ120*$T120</f>
        <v>0</v>
      </c>
      <c r="AL120" s="5"/>
      <c r="AM120" s="5"/>
      <c r="AN120" s="5">
        <f t="shared" si="41"/>
        <v>0</v>
      </c>
      <c r="AO120" s="5"/>
      <c r="AP120" s="5"/>
      <c r="AQ120" s="5">
        <f t="shared" si="42"/>
        <v>0</v>
      </c>
      <c r="AR120" s="5"/>
      <c r="AS120" s="5"/>
      <c r="AT120" s="5">
        <f t="shared" si="43"/>
        <v>0</v>
      </c>
      <c r="AU120" s="5"/>
      <c r="AV120" s="5"/>
      <c r="AW120" s="5">
        <f t="shared" si="44"/>
        <v>0</v>
      </c>
      <c r="AX120" s="5"/>
      <c r="AY120" s="5"/>
      <c r="AZ120" s="5">
        <f t="shared" si="45"/>
        <v>0</v>
      </c>
      <c r="BA120" s="5"/>
      <c r="BB120" s="5"/>
      <c r="BC120" s="5">
        <f t="shared" si="46"/>
        <v>0</v>
      </c>
      <c r="BD120" s="5"/>
      <c r="BE120" s="5"/>
      <c r="BF120" s="5">
        <f t="shared" si="47"/>
        <v>0</v>
      </c>
      <c r="BG120" s="5"/>
    </row>
    <row r="121" spans="2:59" s="2" customFormat="1" ht="13.05" customHeight="1" x14ac:dyDescent="0.3">
      <c r="B121" s="1" t="s">
        <v>34</v>
      </c>
      <c r="C121" s="1" t="s">
        <v>35</v>
      </c>
      <c r="D121" s="1" t="s">
        <v>35</v>
      </c>
      <c r="E121" s="3" t="s">
        <v>36</v>
      </c>
      <c r="F121" s="4" t="s">
        <v>37</v>
      </c>
      <c r="G121" s="3" t="s">
        <v>36</v>
      </c>
      <c r="H121" s="4" t="s">
        <v>38</v>
      </c>
      <c r="I121" s="4"/>
      <c r="J121" s="15">
        <v>21601</v>
      </c>
      <c r="K121" s="26" t="s">
        <v>267</v>
      </c>
      <c r="L121" s="26" t="s">
        <v>250</v>
      </c>
      <c r="M121" s="26" t="s">
        <v>266</v>
      </c>
      <c r="N121" s="18" t="s">
        <v>185</v>
      </c>
      <c r="O121" s="5" t="s">
        <v>42</v>
      </c>
      <c r="P121" s="19" t="s">
        <v>43</v>
      </c>
      <c r="Q121" s="19"/>
      <c r="R121" s="5">
        <v>180</v>
      </c>
      <c r="S121" s="5">
        <v>23.78</v>
      </c>
      <c r="T121" s="5">
        <v>27.58</v>
      </c>
      <c r="U121" s="5" t="s">
        <v>44</v>
      </c>
      <c r="V121" s="20">
        <f>ROUND((Y121+AB121+AE121+AH121+AK121+AN121+AQ121+AT121+AW121+AZ121+BC121+BF121),0)</f>
        <v>4964</v>
      </c>
      <c r="W121" s="21">
        <f>X121+AA121+AD121+AG121+AJ121+AM121+AP121+AS121+AV121+AY121+BB121+BE121</f>
        <v>180</v>
      </c>
      <c r="X121" s="5">
        <v>0</v>
      </c>
      <c r="Y121" s="5">
        <v>0</v>
      </c>
      <c r="Z121" s="5"/>
      <c r="AA121" s="5">
        <v>35</v>
      </c>
      <c r="AB121" s="5">
        <f t="shared" si="37"/>
        <v>965.3</v>
      </c>
      <c r="AC121" s="5"/>
      <c r="AD121" s="5"/>
      <c r="AE121" s="5">
        <f t="shared" si="38"/>
        <v>0</v>
      </c>
      <c r="AF121" s="5"/>
      <c r="AG121" s="5">
        <v>35</v>
      </c>
      <c r="AH121" s="5">
        <f t="shared" si="39"/>
        <v>965.3</v>
      </c>
      <c r="AI121" s="5"/>
      <c r="AJ121" s="5"/>
      <c r="AK121" s="5">
        <f t="shared" si="48"/>
        <v>0</v>
      </c>
      <c r="AL121" s="5"/>
      <c r="AM121" s="5">
        <v>35</v>
      </c>
      <c r="AN121" s="5">
        <f t="shared" si="41"/>
        <v>965.3</v>
      </c>
      <c r="AO121" s="5"/>
      <c r="AP121" s="5"/>
      <c r="AQ121" s="5">
        <f t="shared" si="42"/>
        <v>0</v>
      </c>
      <c r="AR121" s="5"/>
      <c r="AS121" s="5">
        <v>35</v>
      </c>
      <c r="AT121" s="5">
        <f t="shared" si="43"/>
        <v>965.3</v>
      </c>
      <c r="AU121" s="5"/>
      <c r="AV121" s="5"/>
      <c r="AW121" s="5">
        <f t="shared" si="44"/>
        <v>0</v>
      </c>
      <c r="AX121" s="5"/>
      <c r="AY121" s="5">
        <v>40</v>
      </c>
      <c r="AZ121" s="5">
        <f t="shared" si="45"/>
        <v>1103.1999999999998</v>
      </c>
      <c r="BA121" s="5"/>
      <c r="BB121" s="5"/>
      <c r="BC121" s="5">
        <f t="shared" si="46"/>
        <v>0</v>
      </c>
      <c r="BD121" s="5"/>
      <c r="BE121" s="5"/>
      <c r="BF121" s="5">
        <f t="shared" si="47"/>
        <v>0</v>
      </c>
      <c r="BG121" s="5"/>
    </row>
    <row r="122" spans="2:59" s="2" customFormat="1" ht="13.05" customHeight="1" x14ac:dyDescent="0.3">
      <c r="B122" s="1" t="s">
        <v>34</v>
      </c>
      <c r="C122" s="1" t="s">
        <v>35</v>
      </c>
      <c r="D122" s="1" t="s">
        <v>35</v>
      </c>
      <c r="E122" s="3" t="s">
        <v>36</v>
      </c>
      <c r="F122" s="4" t="s">
        <v>37</v>
      </c>
      <c r="G122" s="3" t="s">
        <v>36</v>
      </c>
      <c r="H122" s="4" t="s">
        <v>38</v>
      </c>
      <c r="I122" s="4"/>
      <c r="J122" s="15">
        <v>21601</v>
      </c>
      <c r="K122" s="26" t="s">
        <v>267</v>
      </c>
      <c r="L122" s="30" t="s">
        <v>127</v>
      </c>
      <c r="M122" s="28" t="s">
        <v>424</v>
      </c>
      <c r="N122" s="18" t="s">
        <v>185</v>
      </c>
      <c r="O122" s="5" t="s">
        <v>42</v>
      </c>
      <c r="P122" s="19" t="s">
        <v>43</v>
      </c>
      <c r="Q122" s="19"/>
      <c r="R122" s="5">
        <v>6</v>
      </c>
      <c r="S122" s="5">
        <v>45</v>
      </c>
      <c r="T122" s="5">
        <v>52.2</v>
      </c>
      <c r="U122" s="5" t="s">
        <v>44</v>
      </c>
      <c r="V122" s="20">
        <f>ROUND((Y122+AB122+AE122+AH122+AK122+AN122+AQ122+AT122+AW122+AZ122+BC122+BF122),0)</f>
        <v>261</v>
      </c>
      <c r="W122" s="21">
        <f>X122+AA122+AD122+AG122+AJ122+AM122+AP122+AS122+AV122+AY122+BB122+BE122</f>
        <v>5</v>
      </c>
      <c r="X122" s="5">
        <v>0</v>
      </c>
      <c r="Y122" s="5">
        <v>0</v>
      </c>
      <c r="Z122" s="5"/>
      <c r="AA122" s="5"/>
      <c r="AB122" s="5">
        <f t="shared" si="37"/>
        <v>0</v>
      </c>
      <c r="AC122" s="5"/>
      <c r="AD122" s="5">
        <v>1</v>
      </c>
      <c r="AE122" s="5">
        <f t="shared" si="38"/>
        <v>52.2</v>
      </c>
      <c r="AF122" s="5"/>
      <c r="AG122" s="5">
        <v>1</v>
      </c>
      <c r="AH122" s="5">
        <f t="shared" si="39"/>
        <v>52.2</v>
      </c>
      <c r="AI122" s="5"/>
      <c r="AJ122" s="5"/>
      <c r="AK122" s="5">
        <f t="shared" si="48"/>
        <v>0</v>
      </c>
      <c r="AL122" s="5"/>
      <c r="AM122" s="5">
        <v>1</v>
      </c>
      <c r="AN122" s="5">
        <f t="shared" si="41"/>
        <v>52.2</v>
      </c>
      <c r="AO122" s="5"/>
      <c r="AP122" s="5">
        <v>1</v>
      </c>
      <c r="AQ122" s="5">
        <f t="shared" si="42"/>
        <v>52.2</v>
      </c>
      <c r="AR122" s="5"/>
      <c r="AS122" s="5">
        <v>1</v>
      </c>
      <c r="AT122" s="5">
        <f t="shared" si="43"/>
        <v>52.2</v>
      </c>
      <c r="AU122" s="5"/>
      <c r="AV122" s="5"/>
      <c r="AW122" s="5">
        <f t="shared" si="44"/>
        <v>0</v>
      </c>
      <c r="AX122" s="5"/>
      <c r="AY122" s="5"/>
      <c r="AZ122" s="5">
        <f t="shared" si="45"/>
        <v>0</v>
      </c>
      <c r="BA122" s="5"/>
      <c r="BB122" s="5"/>
      <c r="BC122" s="5">
        <f t="shared" si="46"/>
        <v>0</v>
      </c>
      <c r="BD122" s="5"/>
      <c r="BE122" s="5"/>
      <c r="BF122" s="5">
        <f t="shared" si="47"/>
        <v>0</v>
      </c>
      <c r="BG122" s="5"/>
    </row>
    <row r="123" spans="2:59" s="2" customFormat="1" ht="13.05" customHeight="1" x14ac:dyDescent="0.3">
      <c r="B123" s="1" t="s">
        <v>34</v>
      </c>
      <c r="C123" s="1" t="s">
        <v>35</v>
      </c>
      <c r="D123" s="1" t="s">
        <v>35</v>
      </c>
      <c r="E123" s="3" t="s">
        <v>36</v>
      </c>
      <c r="F123" s="4" t="s">
        <v>37</v>
      </c>
      <c r="G123" s="3" t="s">
        <v>36</v>
      </c>
      <c r="H123" s="4" t="s">
        <v>38</v>
      </c>
      <c r="I123" s="4"/>
      <c r="J123" s="15">
        <v>21601</v>
      </c>
      <c r="K123" s="26" t="s">
        <v>107</v>
      </c>
      <c r="L123" s="30" t="s">
        <v>428</v>
      </c>
      <c r="M123" s="28" t="s">
        <v>429</v>
      </c>
      <c r="N123" s="18" t="s">
        <v>185</v>
      </c>
      <c r="O123" s="5" t="s">
        <v>42</v>
      </c>
      <c r="P123" s="19" t="s">
        <v>43</v>
      </c>
      <c r="Q123" s="19"/>
      <c r="R123" s="5">
        <v>50</v>
      </c>
      <c r="S123" s="5">
        <v>56</v>
      </c>
      <c r="T123" s="5">
        <v>65</v>
      </c>
      <c r="U123" s="5" t="s">
        <v>44</v>
      </c>
      <c r="V123" s="20">
        <f>ROUND((Y123+AB123+AE123+AH123+AK123+AN123+AQ123+AT123+AW123+AZ123+BC123+BF123),0)</f>
        <v>325</v>
      </c>
      <c r="W123" s="21">
        <f>X123+AA123+AD123+AG123+AJ123+AM123+AP123+AS123+AV123+AY123+BB123+BE123</f>
        <v>5</v>
      </c>
      <c r="X123" s="5">
        <v>0</v>
      </c>
      <c r="Y123" s="5">
        <v>0</v>
      </c>
      <c r="Z123" s="5"/>
      <c r="AA123" s="5"/>
      <c r="AB123" s="5">
        <f t="shared" si="37"/>
        <v>0</v>
      </c>
      <c r="AC123" s="5"/>
      <c r="AD123" s="5">
        <v>1</v>
      </c>
      <c r="AE123" s="5">
        <f t="shared" si="38"/>
        <v>65</v>
      </c>
      <c r="AF123" s="5"/>
      <c r="AG123" s="5">
        <v>1</v>
      </c>
      <c r="AH123" s="5">
        <f t="shared" si="39"/>
        <v>65</v>
      </c>
      <c r="AI123" s="5"/>
      <c r="AJ123" s="5"/>
      <c r="AK123" s="5">
        <f t="shared" si="48"/>
        <v>0</v>
      </c>
      <c r="AL123" s="5"/>
      <c r="AM123" s="5">
        <v>1</v>
      </c>
      <c r="AN123" s="5">
        <f t="shared" si="41"/>
        <v>65</v>
      </c>
      <c r="AO123" s="5"/>
      <c r="AP123" s="5">
        <v>1</v>
      </c>
      <c r="AQ123" s="5">
        <f t="shared" si="42"/>
        <v>65</v>
      </c>
      <c r="AR123" s="5"/>
      <c r="AS123" s="5">
        <v>1</v>
      </c>
      <c r="AT123" s="5">
        <f t="shared" si="43"/>
        <v>65</v>
      </c>
      <c r="AU123" s="5"/>
      <c r="AV123" s="5"/>
      <c r="AW123" s="5">
        <f t="shared" si="44"/>
        <v>0</v>
      </c>
      <c r="AX123" s="5"/>
      <c r="AY123" s="5"/>
      <c r="AZ123" s="5">
        <f t="shared" si="45"/>
        <v>0</v>
      </c>
      <c r="BA123" s="5"/>
      <c r="BB123" s="5"/>
      <c r="BC123" s="5">
        <f t="shared" si="46"/>
        <v>0</v>
      </c>
      <c r="BD123" s="5"/>
      <c r="BE123" s="5"/>
      <c r="BF123" s="5">
        <f t="shared" si="47"/>
        <v>0</v>
      </c>
      <c r="BG123" s="5"/>
    </row>
    <row r="124" spans="2:59" s="2" customFormat="1" ht="13.05" customHeight="1" x14ac:dyDescent="0.3">
      <c r="B124" s="1" t="s">
        <v>34</v>
      </c>
      <c r="C124" s="1" t="s">
        <v>35</v>
      </c>
      <c r="D124" s="1" t="s">
        <v>35</v>
      </c>
      <c r="E124" s="3" t="s">
        <v>36</v>
      </c>
      <c r="F124" s="4" t="s">
        <v>37</v>
      </c>
      <c r="G124" s="3" t="s">
        <v>36</v>
      </c>
      <c r="H124" s="4" t="s">
        <v>38</v>
      </c>
      <c r="I124" s="4"/>
      <c r="J124" s="15">
        <v>21601</v>
      </c>
      <c r="K124" s="26" t="s">
        <v>267</v>
      </c>
      <c r="L124" s="27" t="s">
        <v>282</v>
      </c>
      <c r="M124" s="23" t="s">
        <v>283</v>
      </c>
      <c r="N124" s="18" t="s">
        <v>185</v>
      </c>
      <c r="O124" s="5" t="s">
        <v>42</v>
      </c>
      <c r="P124" s="19" t="s">
        <v>43</v>
      </c>
      <c r="Q124" s="19"/>
      <c r="R124" s="5">
        <v>131</v>
      </c>
      <c r="S124" s="5">
        <v>27.91</v>
      </c>
      <c r="T124" s="5">
        <v>32.380000000000003</v>
      </c>
      <c r="U124" s="5" t="s">
        <v>44</v>
      </c>
      <c r="V124" s="20">
        <f>ROUND((Y124+AB124+AE124+AH124+AK124+AN124+AQ124+AT124+AW124+AZ124+BC124+BF124),0)</f>
        <v>4242</v>
      </c>
      <c r="W124" s="21">
        <f>X124+AA124+AD124+AG124+AJ124+AM124+AP124+AS124+AV124+AY124+BB124+BE124</f>
        <v>131</v>
      </c>
      <c r="X124" s="5">
        <v>0</v>
      </c>
      <c r="Y124" s="5">
        <f>X124*$T124</f>
        <v>0</v>
      </c>
      <c r="Z124" s="5"/>
      <c r="AA124" s="5">
        <v>24</v>
      </c>
      <c r="AB124" s="5">
        <f t="shared" si="37"/>
        <v>777.12000000000012</v>
      </c>
      <c r="AC124" s="5"/>
      <c r="AD124" s="5"/>
      <c r="AE124" s="5">
        <f t="shared" si="38"/>
        <v>0</v>
      </c>
      <c r="AF124" s="5"/>
      <c r="AG124" s="5">
        <v>24</v>
      </c>
      <c r="AH124" s="5">
        <f t="shared" si="39"/>
        <v>777.12000000000012</v>
      </c>
      <c r="AI124" s="5"/>
      <c r="AJ124" s="5"/>
      <c r="AK124" s="5">
        <f t="shared" si="48"/>
        <v>0</v>
      </c>
      <c r="AL124" s="5"/>
      <c r="AM124" s="5">
        <v>24</v>
      </c>
      <c r="AN124" s="5">
        <f t="shared" si="41"/>
        <v>777.12000000000012</v>
      </c>
      <c r="AO124" s="5"/>
      <c r="AP124" s="5"/>
      <c r="AQ124" s="5">
        <f t="shared" si="42"/>
        <v>0</v>
      </c>
      <c r="AR124" s="5"/>
      <c r="AS124" s="5">
        <v>24</v>
      </c>
      <c r="AT124" s="5">
        <f t="shared" si="43"/>
        <v>777.12000000000012</v>
      </c>
      <c r="AU124" s="5"/>
      <c r="AV124" s="5"/>
      <c r="AW124" s="5">
        <f t="shared" si="44"/>
        <v>0</v>
      </c>
      <c r="AX124" s="5"/>
      <c r="AY124" s="5">
        <v>35</v>
      </c>
      <c r="AZ124" s="5">
        <f t="shared" si="45"/>
        <v>1133.3000000000002</v>
      </c>
      <c r="BA124" s="5"/>
      <c r="BB124" s="5"/>
      <c r="BC124" s="5">
        <f t="shared" si="46"/>
        <v>0</v>
      </c>
      <c r="BD124" s="5"/>
      <c r="BE124" s="5"/>
      <c r="BF124" s="5">
        <f t="shared" si="47"/>
        <v>0</v>
      </c>
      <c r="BG124" s="5"/>
    </row>
    <row r="125" spans="2:59" s="2" customFormat="1" ht="13.05" customHeight="1" x14ac:dyDescent="0.3">
      <c r="B125" s="1" t="s">
        <v>34</v>
      </c>
      <c r="C125" s="1" t="s">
        <v>35</v>
      </c>
      <c r="D125" s="1" t="s">
        <v>35</v>
      </c>
      <c r="E125" s="3" t="s">
        <v>36</v>
      </c>
      <c r="F125" s="4" t="s">
        <v>37</v>
      </c>
      <c r="G125" s="3" t="s">
        <v>36</v>
      </c>
      <c r="H125" s="4" t="s">
        <v>38</v>
      </c>
      <c r="I125" s="4"/>
      <c r="J125" s="15">
        <v>21601</v>
      </c>
      <c r="K125" s="26" t="s">
        <v>267</v>
      </c>
      <c r="L125" s="30" t="s">
        <v>113</v>
      </c>
      <c r="M125" s="28" t="s">
        <v>430</v>
      </c>
      <c r="N125" s="18" t="s">
        <v>185</v>
      </c>
      <c r="O125" s="5" t="s">
        <v>42</v>
      </c>
      <c r="P125" s="19" t="s">
        <v>43</v>
      </c>
      <c r="Q125" s="19"/>
      <c r="R125" s="5">
        <v>50</v>
      </c>
      <c r="S125" s="5">
        <v>42.03</v>
      </c>
      <c r="T125" s="5">
        <v>48.76</v>
      </c>
      <c r="U125" s="5" t="s">
        <v>44</v>
      </c>
      <c r="V125" s="20">
        <f>ROUND((Y125+AB125+AE125+AH125+AK125+AN125+AQ125+AT125+AW125+AZ125+BC125+BF125),0)</f>
        <v>244</v>
      </c>
      <c r="W125" s="21">
        <f>X125+AA125+AD125+AG125+AJ125+AM125+AP125+AS125+AV125+AY125+BB125+BE125</f>
        <v>5</v>
      </c>
      <c r="X125" s="5">
        <v>0</v>
      </c>
      <c r="Y125" s="5">
        <v>0</v>
      </c>
      <c r="Z125" s="5"/>
      <c r="AA125" s="5"/>
      <c r="AB125" s="5">
        <f t="shared" si="37"/>
        <v>0</v>
      </c>
      <c r="AC125" s="5"/>
      <c r="AD125" s="5">
        <v>1</v>
      </c>
      <c r="AE125" s="5">
        <f t="shared" si="38"/>
        <v>48.76</v>
      </c>
      <c r="AF125" s="5"/>
      <c r="AG125" s="5">
        <v>1</v>
      </c>
      <c r="AH125" s="5">
        <f t="shared" si="39"/>
        <v>48.76</v>
      </c>
      <c r="AI125" s="5"/>
      <c r="AJ125" s="5"/>
      <c r="AK125" s="5">
        <f t="shared" si="48"/>
        <v>0</v>
      </c>
      <c r="AL125" s="5"/>
      <c r="AM125" s="5">
        <v>1</v>
      </c>
      <c r="AN125" s="5">
        <f t="shared" si="41"/>
        <v>48.76</v>
      </c>
      <c r="AO125" s="5"/>
      <c r="AP125" s="5">
        <v>1</v>
      </c>
      <c r="AQ125" s="5">
        <f t="shared" si="42"/>
        <v>48.76</v>
      </c>
      <c r="AR125" s="5"/>
      <c r="AS125" s="5">
        <v>1</v>
      </c>
      <c r="AT125" s="5">
        <f t="shared" si="43"/>
        <v>48.76</v>
      </c>
      <c r="AU125" s="5"/>
      <c r="AV125" s="5"/>
      <c r="AW125" s="5">
        <f t="shared" si="44"/>
        <v>0</v>
      </c>
      <c r="AX125" s="5"/>
      <c r="AY125" s="5"/>
      <c r="AZ125" s="5">
        <f t="shared" si="45"/>
        <v>0</v>
      </c>
      <c r="BA125" s="5"/>
      <c r="BB125" s="5"/>
      <c r="BC125" s="5">
        <f t="shared" si="46"/>
        <v>0</v>
      </c>
      <c r="BD125" s="5"/>
      <c r="BE125" s="5"/>
      <c r="BF125" s="5">
        <f t="shared" si="47"/>
        <v>0</v>
      </c>
      <c r="BG125" s="5"/>
    </row>
    <row r="126" spans="2:59" s="2" customFormat="1" ht="13.05" customHeight="1" x14ac:dyDescent="0.3">
      <c r="B126" s="1" t="s">
        <v>34</v>
      </c>
      <c r="C126" s="1" t="s">
        <v>35</v>
      </c>
      <c r="D126" s="1" t="s">
        <v>35</v>
      </c>
      <c r="E126" s="3" t="s">
        <v>36</v>
      </c>
      <c r="F126" s="4" t="s">
        <v>37</v>
      </c>
      <c r="G126" s="3" t="s">
        <v>36</v>
      </c>
      <c r="H126" s="4" t="s">
        <v>38</v>
      </c>
      <c r="I126" s="4"/>
      <c r="J126" s="15">
        <v>21601</v>
      </c>
      <c r="K126" s="26" t="s">
        <v>267</v>
      </c>
      <c r="L126" s="27" t="s">
        <v>116</v>
      </c>
      <c r="M126" s="23" t="s">
        <v>117</v>
      </c>
      <c r="N126" s="18" t="s">
        <v>185</v>
      </c>
      <c r="O126" s="5" t="s">
        <v>42</v>
      </c>
      <c r="P126" s="19" t="s">
        <v>115</v>
      </c>
      <c r="Q126" s="19"/>
      <c r="R126" s="5">
        <v>20</v>
      </c>
      <c r="S126" s="5">
        <v>129.24</v>
      </c>
      <c r="T126" s="5">
        <v>149.91999999999999</v>
      </c>
      <c r="U126" s="5" t="s">
        <v>44</v>
      </c>
      <c r="V126" s="20">
        <f>ROUND((Y126+AB126+AE126+AH126+AK126+AN126+AQ126+AT126+AW126+AZ126+BC126+BF126),0)</f>
        <v>2998</v>
      </c>
      <c r="W126" s="21">
        <f>X126+AA126+AD126+AG126+AJ126+AM126+AP126+AS126+AV126+AY126+BB126+BE126</f>
        <v>20</v>
      </c>
      <c r="X126" s="5">
        <v>0</v>
      </c>
      <c r="Y126" s="5">
        <f>X126*$T126</f>
        <v>0</v>
      </c>
      <c r="Z126" s="5"/>
      <c r="AA126" s="5">
        <v>3</v>
      </c>
      <c r="AB126" s="5">
        <f t="shared" si="37"/>
        <v>449.76</v>
      </c>
      <c r="AC126" s="5"/>
      <c r="AD126" s="5">
        <v>1</v>
      </c>
      <c r="AE126" s="5">
        <f t="shared" si="38"/>
        <v>149.91999999999999</v>
      </c>
      <c r="AF126" s="5"/>
      <c r="AG126" s="5">
        <v>4</v>
      </c>
      <c r="AH126" s="5">
        <f t="shared" si="39"/>
        <v>599.67999999999995</v>
      </c>
      <c r="AI126" s="5"/>
      <c r="AJ126" s="5"/>
      <c r="AK126" s="5">
        <f t="shared" si="48"/>
        <v>0</v>
      </c>
      <c r="AL126" s="5"/>
      <c r="AM126" s="5">
        <v>3</v>
      </c>
      <c r="AN126" s="5">
        <f t="shared" si="41"/>
        <v>449.76</v>
      </c>
      <c r="AO126" s="5"/>
      <c r="AP126" s="5"/>
      <c r="AQ126" s="5">
        <f t="shared" si="42"/>
        <v>0</v>
      </c>
      <c r="AR126" s="5"/>
      <c r="AS126" s="5">
        <v>3</v>
      </c>
      <c r="AT126" s="5">
        <f t="shared" si="43"/>
        <v>449.76</v>
      </c>
      <c r="AU126" s="5"/>
      <c r="AV126" s="5"/>
      <c r="AW126" s="5">
        <f t="shared" si="44"/>
        <v>0</v>
      </c>
      <c r="AX126" s="5"/>
      <c r="AY126" s="5">
        <v>6</v>
      </c>
      <c r="AZ126" s="5">
        <f t="shared" si="45"/>
        <v>899.52</v>
      </c>
      <c r="BA126" s="5"/>
      <c r="BB126" s="5"/>
      <c r="BC126" s="5">
        <f t="shared" si="46"/>
        <v>0</v>
      </c>
      <c r="BD126" s="5"/>
      <c r="BE126" s="5"/>
      <c r="BF126" s="5">
        <f t="shared" si="47"/>
        <v>0</v>
      </c>
      <c r="BG126" s="5"/>
    </row>
    <row r="127" spans="2:59" s="2" customFormat="1" ht="13.05" customHeight="1" x14ac:dyDescent="0.3">
      <c r="B127" s="1" t="s">
        <v>34</v>
      </c>
      <c r="C127" s="1" t="s">
        <v>35</v>
      </c>
      <c r="D127" s="1" t="s">
        <v>35</v>
      </c>
      <c r="E127" s="3" t="s">
        <v>36</v>
      </c>
      <c r="F127" s="4" t="s">
        <v>37</v>
      </c>
      <c r="G127" s="3" t="s">
        <v>36</v>
      </c>
      <c r="H127" s="4" t="s">
        <v>38</v>
      </c>
      <c r="I127" s="4"/>
      <c r="J127" s="15">
        <v>21601</v>
      </c>
      <c r="K127" s="26" t="s">
        <v>267</v>
      </c>
      <c r="L127" s="30" t="s">
        <v>194</v>
      </c>
      <c r="M127" s="28" t="s">
        <v>431</v>
      </c>
      <c r="N127" s="18" t="s">
        <v>185</v>
      </c>
      <c r="O127" s="5" t="s">
        <v>42</v>
      </c>
      <c r="P127" s="19" t="s">
        <v>43</v>
      </c>
      <c r="Q127" s="19"/>
      <c r="R127" s="5">
        <v>6</v>
      </c>
      <c r="S127" s="5">
        <v>38.79</v>
      </c>
      <c r="T127" s="5">
        <v>45</v>
      </c>
      <c r="U127" s="5" t="s">
        <v>44</v>
      </c>
      <c r="V127" s="20">
        <f>ROUND((Y127+AB127+AE127+AH127+AK127+AN127+AQ127+AT127+AW127+AZ127+BC127+BF127),0)</f>
        <v>225</v>
      </c>
      <c r="W127" s="21">
        <f>X127+AA127+AD127+AG127+AJ127+AM127+AP127+AS127+AV127+AY127+BB127+BE127</f>
        <v>5</v>
      </c>
      <c r="X127" s="5">
        <v>0</v>
      </c>
      <c r="Y127" s="5">
        <v>0</v>
      </c>
      <c r="Z127" s="5"/>
      <c r="AA127" s="5"/>
      <c r="AB127" s="5">
        <f t="shared" si="37"/>
        <v>0</v>
      </c>
      <c r="AC127" s="5"/>
      <c r="AD127" s="5">
        <v>1</v>
      </c>
      <c r="AE127" s="5">
        <f t="shared" si="38"/>
        <v>45</v>
      </c>
      <c r="AF127" s="5"/>
      <c r="AG127" s="5">
        <v>1</v>
      </c>
      <c r="AH127" s="5">
        <f t="shared" si="39"/>
        <v>45</v>
      </c>
      <c r="AI127" s="5"/>
      <c r="AJ127" s="5"/>
      <c r="AK127" s="5">
        <f t="shared" si="48"/>
        <v>0</v>
      </c>
      <c r="AL127" s="5"/>
      <c r="AM127" s="5">
        <v>1</v>
      </c>
      <c r="AN127" s="5">
        <f t="shared" si="41"/>
        <v>45</v>
      </c>
      <c r="AO127" s="5"/>
      <c r="AP127" s="5">
        <v>1</v>
      </c>
      <c r="AQ127" s="5">
        <f t="shared" si="42"/>
        <v>45</v>
      </c>
      <c r="AR127" s="5"/>
      <c r="AS127" s="5">
        <v>1</v>
      </c>
      <c r="AT127" s="5">
        <f t="shared" si="43"/>
        <v>45</v>
      </c>
      <c r="AU127" s="5"/>
      <c r="AV127" s="5"/>
      <c r="AW127" s="5">
        <f t="shared" si="44"/>
        <v>0</v>
      </c>
      <c r="AX127" s="5"/>
      <c r="AY127" s="5"/>
      <c r="AZ127" s="5">
        <f t="shared" si="45"/>
        <v>0</v>
      </c>
      <c r="BA127" s="5"/>
      <c r="BB127" s="5"/>
      <c r="BC127" s="5">
        <f t="shared" si="46"/>
        <v>0</v>
      </c>
      <c r="BD127" s="5"/>
      <c r="BE127" s="5"/>
      <c r="BF127" s="5">
        <f t="shared" si="47"/>
        <v>0</v>
      </c>
      <c r="BG127" s="5"/>
    </row>
    <row r="128" spans="2:59" s="2" customFormat="1" ht="13.05" customHeight="1" x14ac:dyDescent="0.3">
      <c r="B128" s="1" t="s">
        <v>34</v>
      </c>
      <c r="C128" s="1" t="s">
        <v>35</v>
      </c>
      <c r="D128" s="1" t="s">
        <v>35</v>
      </c>
      <c r="E128" s="3" t="s">
        <v>36</v>
      </c>
      <c r="F128" s="4" t="s">
        <v>37</v>
      </c>
      <c r="G128" s="3" t="s">
        <v>36</v>
      </c>
      <c r="H128" s="4" t="s">
        <v>38</v>
      </c>
      <c r="I128" s="4"/>
      <c r="J128" s="15">
        <v>21601</v>
      </c>
      <c r="K128" s="26" t="s">
        <v>267</v>
      </c>
      <c r="L128" s="27" t="s">
        <v>301</v>
      </c>
      <c r="M128" s="23" t="s">
        <v>302</v>
      </c>
      <c r="N128" s="18" t="s">
        <v>185</v>
      </c>
      <c r="O128" s="5" t="s">
        <v>42</v>
      </c>
      <c r="P128" s="19" t="s">
        <v>261</v>
      </c>
      <c r="Q128" s="19"/>
      <c r="R128" s="5">
        <v>17</v>
      </c>
      <c r="S128" s="5">
        <v>25.04</v>
      </c>
      <c r="T128" s="5">
        <v>29.05</v>
      </c>
      <c r="U128" s="5" t="s">
        <v>44</v>
      </c>
      <c r="V128" s="20">
        <f>ROUND((Y128+AB128+AE128+AH128+AK128+AN128+AQ128+AT128+AW128+AZ128+BC128+BF128),0)</f>
        <v>494</v>
      </c>
      <c r="W128" s="21">
        <f>X128+AA128+AD128+AG128+AJ128+AM128+AP128+AS128+AV128+AY128+BB128+BE128</f>
        <v>17</v>
      </c>
      <c r="X128" s="5">
        <v>0</v>
      </c>
      <c r="Y128" s="5">
        <f>X128*$T128</f>
        <v>0</v>
      </c>
      <c r="Z128" s="5"/>
      <c r="AA128" s="5">
        <v>3</v>
      </c>
      <c r="AB128" s="5">
        <f t="shared" si="37"/>
        <v>87.15</v>
      </c>
      <c r="AC128" s="5"/>
      <c r="AD128" s="5"/>
      <c r="AE128" s="5">
        <f t="shared" si="38"/>
        <v>0</v>
      </c>
      <c r="AF128" s="5"/>
      <c r="AG128" s="5">
        <v>3</v>
      </c>
      <c r="AH128" s="5">
        <f t="shared" si="39"/>
        <v>87.15</v>
      </c>
      <c r="AI128" s="5"/>
      <c r="AJ128" s="5"/>
      <c r="AK128" s="5">
        <f t="shared" si="48"/>
        <v>0</v>
      </c>
      <c r="AL128" s="5"/>
      <c r="AM128" s="5">
        <v>3</v>
      </c>
      <c r="AN128" s="5">
        <f t="shared" si="41"/>
        <v>87.15</v>
      </c>
      <c r="AO128" s="5"/>
      <c r="AP128" s="5"/>
      <c r="AQ128" s="5">
        <f t="shared" si="42"/>
        <v>0</v>
      </c>
      <c r="AR128" s="5"/>
      <c r="AS128" s="5">
        <v>3</v>
      </c>
      <c r="AT128" s="5">
        <f t="shared" si="43"/>
        <v>87.15</v>
      </c>
      <c r="AU128" s="5"/>
      <c r="AV128" s="5"/>
      <c r="AW128" s="5">
        <f t="shared" si="44"/>
        <v>0</v>
      </c>
      <c r="AX128" s="5"/>
      <c r="AY128" s="5">
        <v>5</v>
      </c>
      <c r="AZ128" s="5">
        <f t="shared" si="45"/>
        <v>145.25</v>
      </c>
      <c r="BA128" s="5"/>
      <c r="BB128" s="5"/>
      <c r="BC128" s="5">
        <f t="shared" si="46"/>
        <v>0</v>
      </c>
      <c r="BD128" s="5"/>
      <c r="BE128" s="5"/>
      <c r="BF128" s="5">
        <f t="shared" si="47"/>
        <v>0</v>
      </c>
      <c r="BG128" s="5"/>
    </row>
    <row r="129" spans="2:59" s="2" customFormat="1" ht="13.05" customHeight="1" x14ac:dyDescent="0.3">
      <c r="B129" s="1" t="s">
        <v>34</v>
      </c>
      <c r="C129" s="1" t="s">
        <v>35</v>
      </c>
      <c r="D129" s="1" t="s">
        <v>35</v>
      </c>
      <c r="E129" s="3" t="s">
        <v>36</v>
      </c>
      <c r="F129" s="4" t="s">
        <v>37</v>
      </c>
      <c r="G129" s="3" t="s">
        <v>36</v>
      </c>
      <c r="H129" s="4" t="s">
        <v>38</v>
      </c>
      <c r="I129" s="4"/>
      <c r="J129" s="15">
        <v>21601</v>
      </c>
      <c r="K129" s="26" t="s">
        <v>267</v>
      </c>
      <c r="L129" s="30" t="s">
        <v>69</v>
      </c>
      <c r="M129" s="28" t="s">
        <v>123</v>
      </c>
      <c r="N129" s="18" t="s">
        <v>185</v>
      </c>
      <c r="O129" s="5" t="s">
        <v>42</v>
      </c>
      <c r="P129" s="19" t="s">
        <v>43</v>
      </c>
      <c r="Q129" s="19"/>
      <c r="R129" s="5">
        <v>100</v>
      </c>
      <c r="S129" s="5">
        <v>33.619999999999997</v>
      </c>
      <c r="T129" s="5">
        <v>39</v>
      </c>
      <c r="U129" s="5" t="s">
        <v>44</v>
      </c>
      <c r="V129" s="20">
        <f>ROUND((Y129+AB129+AE129+AH129+AK129+AN129+AQ129+AT129+AW129+AZ129+BC129+BF129),0)</f>
        <v>195</v>
      </c>
      <c r="W129" s="21">
        <f>X129+AA129+AD129+AG129+AJ129+AM129+AP129+AS129+AV129+AY129+BB129+BE129</f>
        <v>5</v>
      </c>
      <c r="X129" s="5">
        <v>0</v>
      </c>
      <c r="Y129" s="5">
        <v>0</v>
      </c>
      <c r="Z129" s="5"/>
      <c r="AA129" s="5"/>
      <c r="AB129" s="5">
        <f t="shared" si="37"/>
        <v>0</v>
      </c>
      <c r="AC129" s="5"/>
      <c r="AD129" s="5">
        <v>1</v>
      </c>
      <c r="AE129" s="5">
        <f t="shared" si="38"/>
        <v>39</v>
      </c>
      <c r="AF129" s="5"/>
      <c r="AG129" s="5">
        <v>1</v>
      </c>
      <c r="AH129" s="5">
        <f t="shared" si="39"/>
        <v>39</v>
      </c>
      <c r="AI129" s="5"/>
      <c r="AJ129" s="5"/>
      <c r="AK129" s="5">
        <f t="shared" si="48"/>
        <v>0</v>
      </c>
      <c r="AL129" s="5"/>
      <c r="AM129" s="5">
        <v>1</v>
      </c>
      <c r="AN129" s="5">
        <f t="shared" si="41"/>
        <v>39</v>
      </c>
      <c r="AO129" s="5"/>
      <c r="AP129" s="5">
        <v>1</v>
      </c>
      <c r="AQ129" s="5">
        <f t="shared" si="42"/>
        <v>39</v>
      </c>
      <c r="AR129" s="5"/>
      <c r="AS129" s="5">
        <v>1</v>
      </c>
      <c r="AT129" s="5">
        <f t="shared" si="43"/>
        <v>39</v>
      </c>
      <c r="AU129" s="5"/>
      <c r="AV129" s="5"/>
      <c r="AW129" s="5">
        <f t="shared" si="44"/>
        <v>0</v>
      </c>
      <c r="AX129" s="5"/>
      <c r="AY129" s="5"/>
      <c r="AZ129" s="5">
        <f t="shared" si="45"/>
        <v>0</v>
      </c>
      <c r="BA129" s="5"/>
      <c r="BB129" s="5"/>
      <c r="BC129" s="5">
        <f t="shared" si="46"/>
        <v>0</v>
      </c>
      <c r="BD129" s="5"/>
      <c r="BE129" s="5"/>
      <c r="BF129" s="5">
        <f t="shared" si="47"/>
        <v>0</v>
      </c>
      <c r="BG129" s="5"/>
    </row>
    <row r="130" spans="2:59" s="2" customFormat="1" ht="13.05" customHeight="1" x14ac:dyDescent="0.3">
      <c r="B130" s="1" t="s">
        <v>34</v>
      </c>
      <c r="C130" s="1" t="s">
        <v>35</v>
      </c>
      <c r="D130" s="1" t="s">
        <v>35</v>
      </c>
      <c r="E130" s="3" t="s">
        <v>36</v>
      </c>
      <c r="F130" s="4" t="s">
        <v>37</v>
      </c>
      <c r="G130" s="3" t="s">
        <v>36</v>
      </c>
      <c r="H130" s="4" t="s">
        <v>38</v>
      </c>
      <c r="I130" s="4"/>
      <c r="J130" s="15">
        <v>21601</v>
      </c>
      <c r="K130" s="26" t="s">
        <v>267</v>
      </c>
      <c r="L130" s="26" t="s">
        <v>40</v>
      </c>
      <c r="M130" s="26" t="s">
        <v>307</v>
      </c>
      <c r="N130" s="18" t="s">
        <v>185</v>
      </c>
      <c r="O130" s="5" t="s">
        <v>42</v>
      </c>
      <c r="P130" s="19" t="s">
        <v>308</v>
      </c>
      <c r="Q130" s="19"/>
      <c r="R130" s="5">
        <v>24</v>
      </c>
      <c r="S130" s="5">
        <v>31.1</v>
      </c>
      <c r="T130" s="5">
        <v>36.08</v>
      </c>
      <c r="U130" s="5" t="s">
        <v>44</v>
      </c>
      <c r="V130" s="20">
        <f>ROUND((Y130+AB130+AE130+AH130+AK130+AN130+AQ130+AT130+AW130+AZ130+BC130+BF130),0)</f>
        <v>866</v>
      </c>
      <c r="W130" s="21">
        <f>X130+AA130+AD130+AG130+AJ130+AM130+AP130+AS130+AV130+AY130+BB130+BE130</f>
        <v>24</v>
      </c>
      <c r="X130" s="5">
        <v>0</v>
      </c>
      <c r="Y130" s="5">
        <f>X130*$T130</f>
        <v>0</v>
      </c>
      <c r="Z130" s="5"/>
      <c r="AA130" s="5">
        <v>4</v>
      </c>
      <c r="AB130" s="5">
        <f t="shared" si="37"/>
        <v>144.32</v>
      </c>
      <c r="AC130" s="5"/>
      <c r="AD130" s="5"/>
      <c r="AE130" s="5">
        <f t="shared" si="38"/>
        <v>0</v>
      </c>
      <c r="AF130" s="5"/>
      <c r="AG130" s="5">
        <v>4</v>
      </c>
      <c r="AH130" s="5">
        <f t="shared" si="39"/>
        <v>144.32</v>
      </c>
      <c r="AI130" s="5"/>
      <c r="AJ130" s="5"/>
      <c r="AK130" s="5">
        <f t="shared" si="48"/>
        <v>0</v>
      </c>
      <c r="AL130" s="5"/>
      <c r="AM130" s="5">
        <v>4</v>
      </c>
      <c r="AN130" s="5">
        <f t="shared" si="41"/>
        <v>144.32</v>
      </c>
      <c r="AO130" s="5"/>
      <c r="AP130" s="5"/>
      <c r="AQ130" s="5">
        <f t="shared" si="42"/>
        <v>0</v>
      </c>
      <c r="AR130" s="5"/>
      <c r="AS130" s="5">
        <v>4</v>
      </c>
      <c r="AT130" s="5">
        <f t="shared" si="43"/>
        <v>144.32</v>
      </c>
      <c r="AU130" s="5"/>
      <c r="AV130" s="5"/>
      <c r="AW130" s="5">
        <f t="shared" si="44"/>
        <v>0</v>
      </c>
      <c r="AX130" s="5"/>
      <c r="AY130" s="5">
        <v>8</v>
      </c>
      <c r="AZ130" s="5">
        <f t="shared" si="45"/>
        <v>288.64</v>
      </c>
      <c r="BA130" s="5"/>
      <c r="BB130" s="5"/>
      <c r="BC130" s="5">
        <f t="shared" si="46"/>
        <v>0</v>
      </c>
      <c r="BD130" s="5"/>
      <c r="BE130" s="5"/>
      <c r="BF130" s="5">
        <f t="shared" si="47"/>
        <v>0</v>
      </c>
      <c r="BG130" s="5"/>
    </row>
    <row r="131" spans="2:59" s="2" customFormat="1" ht="13.05" customHeight="1" x14ac:dyDescent="0.3">
      <c r="B131" s="1" t="s">
        <v>34</v>
      </c>
      <c r="C131" s="1" t="s">
        <v>35</v>
      </c>
      <c r="D131" s="1" t="s">
        <v>35</v>
      </c>
      <c r="E131" s="3" t="s">
        <v>36</v>
      </c>
      <c r="F131" s="4" t="s">
        <v>37</v>
      </c>
      <c r="G131" s="3" t="s">
        <v>36</v>
      </c>
      <c r="H131" s="4" t="s">
        <v>38</v>
      </c>
      <c r="I131" s="4"/>
      <c r="J131" s="15">
        <v>21601</v>
      </c>
      <c r="K131" s="26" t="s">
        <v>267</v>
      </c>
      <c r="L131" s="27" t="s">
        <v>118</v>
      </c>
      <c r="M131" s="23" t="s">
        <v>313</v>
      </c>
      <c r="N131" s="18" t="s">
        <v>191</v>
      </c>
      <c r="O131" s="5" t="s">
        <v>312</v>
      </c>
      <c r="P131" s="19" t="s">
        <v>261</v>
      </c>
      <c r="Q131" s="19"/>
      <c r="R131" s="5">
        <v>16</v>
      </c>
      <c r="S131" s="5">
        <v>45.1</v>
      </c>
      <c r="T131" s="5">
        <v>52.32</v>
      </c>
      <c r="U131" s="5" t="s">
        <v>44</v>
      </c>
      <c r="V131" s="20">
        <f>ROUND((Y131+AB131+AE131+AH131+AK131+AN131+AQ131+AT131+AW131+AZ131+BC131+BF131),0)</f>
        <v>837</v>
      </c>
      <c r="W131" s="21">
        <f>X131+AA131+AD131+AG131+AJ131+AM131+AP131+AS131+AV131+AY131+BB131+BE131</f>
        <v>16</v>
      </c>
      <c r="X131" s="5">
        <v>0</v>
      </c>
      <c r="Y131" s="5">
        <f>X131*$T131</f>
        <v>0</v>
      </c>
      <c r="Z131" s="5"/>
      <c r="AA131" s="5"/>
      <c r="AB131" s="5">
        <f t="shared" si="37"/>
        <v>0</v>
      </c>
      <c r="AC131" s="5"/>
      <c r="AD131" s="5">
        <v>6</v>
      </c>
      <c r="AE131" s="5">
        <f t="shared" si="38"/>
        <v>313.92</v>
      </c>
      <c r="AF131" s="5"/>
      <c r="AG131" s="5"/>
      <c r="AH131" s="5">
        <f t="shared" si="39"/>
        <v>0</v>
      </c>
      <c r="AI131" s="5"/>
      <c r="AJ131" s="5">
        <v>1</v>
      </c>
      <c r="AK131" s="5">
        <f t="shared" si="48"/>
        <v>52.32</v>
      </c>
      <c r="AL131" s="5"/>
      <c r="AM131" s="5"/>
      <c r="AN131" s="5">
        <f t="shared" si="41"/>
        <v>0</v>
      </c>
      <c r="AO131" s="5"/>
      <c r="AP131" s="5">
        <v>2</v>
      </c>
      <c r="AQ131" s="5">
        <f t="shared" si="42"/>
        <v>104.64</v>
      </c>
      <c r="AR131" s="5"/>
      <c r="AS131" s="5"/>
      <c r="AT131" s="5">
        <f t="shared" si="43"/>
        <v>0</v>
      </c>
      <c r="AU131" s="5"/>
      <c r="AV131" s="5">
        <v>3</v>
      </c>
      <c r="AW131" s="5">
        <f t="shared" si="44"/>
        <v>156.96</v>
      </c>
      <c r="AX131" s="5"/>
      <c r="AY131" s="5">
        <v>4</v>
      </c>
      <c r="AZ131" s="5">
        <f t="shared" si="45"/>
        <v>209.28</v>
      </c>
      <c r="BA131" s="5"/>
      <c r="BB131" s="5"/>
      <c r="BC131" s="5">
        <f t="shared" si="46"/>
        <v>0</v>
      </c>
      <c r="BD131" s="5"/>
      <c r="BE131" s="5"/>
      <c r="BF131" s="5">
        <f t="shared" si="47"/>
        <v>0</v>
      </c>
      <c r="BG131" s="5"/>
    </row>
    <row r="132" spans="2:59" s="2" customFormat="1" ht="13.05" customHeight="1" x14ac:dyDescent="0.3">
      <c r="B132" s="1" t="s">
        <v>34</v>
      </c>
      <c r="C132" s="1" t="s">
        <v>35</v>
      </c>
      <c r="D132" s="1" t="s">
        <v>35</v>
      </c>
      <c r="E132" s="3" t="s">
        <v>36</v>
      </c>
      <c r="F132" s="4" t="s">
        <v>37</v>
      </c>
      <c r="G132" s="3" t="s">
        <v>36</v>
      </c>
      <c r="H132" s="4" t="s">
        <v>38</v>
      </c>
      <c r="I132" s="4"/>
      <c r="J132" s="15">
        <v>21601</v>
      </c>
      <c r="K132" s="26" t="s">
        <v>267</v>
      </c>
      <c r="L132" s="30" t="s">
        <v>315</v>
      </c>
      <c r="M132" s="28" t="s">
        <v>316</v>
      </c>
      <c r="N132" s="18" t="s">
        <v>185</v>
      </c>
      <c r="O132" s="5" t="s">
        <v>312</v>
      </c>
      <c r="P132" s="19" t="s">
        <v>43</v>
      </c>
      <c r="Q132" s="19"/>
      <c r="R132" s="5">
        <v>55</v>
      </c>
      <c r="S132" s="5">
        <v>47.46</v>
      </c>
      <c r="T132" s="5">
        <v>55.05</v>
      </c>
      <c r="U132" s="5" t="s">
        <v>44</v>
      </c>
      <c r="V132" s="20">
        <f>ROUND((Y132+AB132+AE132+AH132+AK132+AN132+AQ132+AT132+AW132+AZ132+BC132+BF132),0)</f>
        <v>3028</v>
      </c>
      <c r="W132" s="21">
        <f>X132+AA132+AD132+AG132+AJ132+AM132+AP132+AS132+AV132+AY132+BB132+BE132</f>
        <v>55</v>
      </c>
      <c r="X132" s="5">
        <v>0</v>
      </c>
      <c r="Y132" s="5">
        <f>X132*$T132</f>
        <v>0</v>
      </c>
      <c r="Z132" s="5"/>
      <c r="AA132" s="5">
        <v>10</v>
      </c>
      <c r="AB132" s="5">
        <f t="shared" si="37"/>
        <v>550.5</v>
      </c>
      <c r="AC132" s="5"/>
      <c r="AD132" s="5"/>
      <c r="AE132" s="5">
        <f t="shared" si="38"/>
        <v>0</v>
      </c>
      <c r="AF132" s="5"/>
      <c r="AG132" s="5">
        <v>10</v>
      </c>
      <c r="AH132" s="5">
        <f t="shared" si="39"/>
        <v>550.5</v>
      </c>
      <c r="AI132" s="5"/>
      <c r="AJ132" s="5"/>
      <c r="AK132" s="5">
        <f t="shared" si="48"/>
        <v>0</v>
      </c>
      <c r="AL132" s="5"/>
      <c r="AM132" s="5">
        <v>10</v>
      </c>
      <c r="AN132" s="5">
        <f t="shared" si="41"/>
        <v>550.5</v>
      </c>
      <c r="AO132" s="5"/>
      <c r="AP132" s="5"/>
      <c r="AQ132" s="5">
        <f t="shared" si="42"/>
        <v>0</v>
      </c>
      <c r="AR132" s="5"/>
      <c r="AS132" s="5">
        <v>10</v>
      </c>
      <c r="AT132" s="5">
        <f t="shared" si="43"/>
        <v>550.5</v>
      </c>
      <c r="AU132" s="5"/>
      <c r="AV132" s="5"/>
      <c r="AW132" s="5">
        <f t="shared" si="44"/>
        <v>0</v>
      </c>
      <c r="AX132" s="5"/>
      <c r="AY132" s="5">
        <v>15</v>
      </c>
      <c r="AZ132" s="5">
        <f t="shared" si="45"/>
        <v>825.75</v>
      </c>
      <c r="BA132" s="5"/>
      <c r="BB132" s="5"/>
      <c r="BC132" s="5">
        <f t="shared" si="46"/>
        <v>0</v>
      </c>
      <c r="BD132" s="5"/>
      <c r="BE132" s="5"/>
      <c r="BF132" s="5">
        <f t="shared" si="47"/>
        <v>0</v>
      </c>
      <c r="BG132" s="5"/>
    </row>
    <row r="133" spans="2:59" s="2" customFormat="1" ht="13.05" customHeight="1" x14ac:dyDescent="0.3">
      <c r="B133" s="1" t="s">
        <v>34</v>
      </c>
      <c r="C133" s="1" t="s">
        <v>35</v>
      </c>
      <c r="D133" s="1" t="s">
        <v>35</v>
      </c>
      <c r="E133" s="3" t="s">
        <v>36</v>
      </c>
      <c r="F133" s="4" t="s">
        <v>37</v>
      </c>
      <c r="G133" s="3" t="s">
        <v>36</v>
      </c>
      <c r="H133" s="4" t="s">
        <v>38</v>
      </c>
      <c r="I133" s="4"/>
      <c r="J133" s="15">
        <v>21601</v>
      </c>
      <c r="K133" s="26" t="s">
        <v>267</v>
      </c>
      <c r="L133" s="18" t="s">
        <v>126</v>
      </c>
      <c r="M133" s="18" t="s">
        <v>314</v>
      </c>
      <c r="N133" s="18" t="s">
        <v>185</v>
      </c>
      <c r="O133" s="5" t="s">
        <v>312</v>
      </c>
      <c r="P133" s="19" t="s">
        <v>43</v>
      </c>
      <c r="Q133" s="19"/>
      <c r="R133" s="5">
        <v>12</v>
      </c>
      <c r="S133" s="5">
        <v>444.83</v>
      </c>
      <c r="T133" s="5">
        <v>516.42999999999995</v>
      </c>
      <c r="U133" s="5" t="s">
        <v>44</v>
      </c>
      <c r="V133" s="20">
        <f>ROUND((Y133+AB133+AE133+AH133+AK133+AN133+AQ133+AT133+AW133+AZ133+BC133+BF133),0)</f>
        <v>6197</v>
      </c>
      <c r="W133" s="21">
        <f>X133+AA133+AD133+AG133+AJ133+AM133+AP133+AS133+AV133+AY133+BB133+BE133</f>
        <v>12</v>
      </c>
      <c r="X133" s="5">
        <v>0</v>
      </c>
      <c r="Y133" s="5">
        <f>X133*$T133</f>
        <v>0</v>
      </c>
      <c r="Z133" s="5"/>
      <c r="AA133" s="5">
        <v>3</v>
      </c>
      <c r="AB133" s="5">
        <f t="shared" si="37"/>
        <v>1549.29</v>
      </c>
      <c r="AC133" s="5"/>
      <c r="AD133" s="5"/>
      <c r="AE133" s="5">
        <f t="shared" si="38"/>
        <v>0</v>
      </c>
      <c r="AF133" s="5"/>
      <c r="AG133" s="5">
        <v>2</v>
      </c>
      <c r="AH133" s="5">
        <f t="shared" si="39"/>
        <v>1032.8599999999999</v>
      </c>
      <c r="AI133" s="5"/>
      <c r="AJ133" s="5"/>
      <c r="AK133" s="5">
        <f t="shared" si="48"/>
        <v>0</v>
      </c>
      <c r="AL133" s="5"/>
      <c r="AM133" s="5">
        <v>2</v>
      </c>
      <c r="AN133" s="5">
        <f t="shared" si="41"/>
        <v>1032.8599999999999</v>
      </c>
      <c r="AO133" s="5"/>
      <c r="AP133" s="5"/>
      <c r="AQ133" s="5">
        <f t="shared" si="42"/>
        <v>0</v>
      </c>
      <c r="AR133" s="5"/>
      <c r="AS133" s="5">
        <v>2</v>
      </c>
      <c r="AT133" s="5">
        <f t="shared" si="43"/>
        <v>1032.8599999999999</v>
      </c>
      <c r="AU133" s="5"/>
      <c r="AV133" s="5"/>
      <c r="AW133" s="5">
        <f t="shared" si="44"/>
        <v>0</v>
      </c>
      <c r="AX133" s="5"/>
      <c r="AY133" s="5">
        <v>3</v>
      </c>
      <c r="AZ133" s="5">
        <f t="shared" si="45"/>
        <v>1549.29</v>
      </c>
      <c r="BA133" s="5"/>
      <c r="BB133" s="5"/>
      <c r="BC133" s="5">
        <f t="shared" si="46"/>
        <v>0</v>
      </c>
      <c r="BD133" s="5"/>
      <c r="BE133" s="5"/>
      <c r="BF133" s="5">
        <f t="shared" si="47"/>
        <v>0</v>
      </c>
      <c r="BG133" s="5"/>
    </row>
    <row r="134" spans="2:59" s="2" customFormat="1" ht="13.05" customHeight="1" x14ac:dyDescent="0.3">
      <c r="B134" s="1" t="s">
        <v>34</v>
      </c>
      <c r="C134" s="1" t="s">
        <v>35</v>
      </c>
      <c r="D134" s="1" t="s">
        <v>35</v>
      </c>
      <c r="E134" s="3" t="s">
        <v>36</v>
      </c>
      <c r="F134" s="4" t="s">
        <v>37</v>
      </c>
      <c r="G134" s="3" t="s">
        <v>36</v>
      </c>
      <c r="H134" s="4" t="s">
        <v>38</v>
      </c>
      <c r="I134" s="4"/>
      <c r="J134" s="15">
        <v>21601</v>
      </c>
      <c r="K134" s="26" t="s">
        <v>267</v>
      </c>
      <c r="L134" s="18" t="s">
        <v>435</v>
      </c>
      <c r="M134" s="18" t="s">
        <v>436</v>
      </c>
      <c r="N134" s="18" t="s">
        <v>185</v>
      </c>
      <c r="O134" s="5" t="s">
        <v>42</v>
      </c>
      <c r="P134" s="19" t="s">
        <v>43</v>
      </c>
      <c r="Q134" s="19"/>
      <c r="R134" s="5">
        <v>6</v>
      </c>
      <c r="S134" s="5">
        <v>32.75</v>
      </c>
      <c r="T134" s="5">
        <v>38</v>
      </c>
      <c r="U134" s="5" t="s">
        <v>44</v>
      </c>
      <c r="V134" s="20">
        <f>ROUND((Y134+AB134+AE134+AH134+AK134+AN134+AQ134+AT134+AW134+AZ134+BC134+BF134),0)</f>
        <v>190</v>
      </c>
      <c r="W134" s="21">
        <f>X134+AA134+AD134+AG134+AJ134+AM134+AP134+AS134+AV134+AY134+BB134+BE134</f>
        <v>5</v>
      </c>
      <c r="X134" s="5">
        <v>0</v>
      </c>
      <c r="Y134" s="5">
        <v>0</v>
      </c>
      <c r="Z134" s="5"/>
      <c r="AA134" s="5"/>
      <c r="AB134" s="5">
        <f t="shared" si="37"/>
        <v>0</v>
      </c>
      <c r="AC134" s="5"/>
      <c r="AD134" s="5">
        <v>1</v>
      </c>
      <c r="AE134" s="5">
        <f t="shared" si="38"/>
        <v>38</v>
      </c>
      <c r="AF134" s="5"/>
      <c r="AG134" s="5">
        <v>1</v>
      </c>
      <c r="AH134" s="5">
        <f t="shared" si="39"/>
        <v>38</v>
      </c>
      <c r="AI134" s="5"/>
      <c r="AJ134" s="5"/>
      <c r="AK134" s="5">
        <f t="shared" si="48"/>
        <v>0</v>
      </c>
      <c r="AL134" s="5"/>
      <c r="AM134" s="5">
        <v>1</v>
      </c>
      <c r="AN134" s="5">
        <f t="shared" si="41"/>
        <v>38</v>
      </c>
      <c r="AO134" s="5"/>
      <c r="AP134" s="5">
        <v>1</v>
      </c>
      <c r="AQ134" s="5">
        <f t="shared" si="42"/>
        <v>38</v>
      </c>
      <c r="AR134" s="5"/>
      <c r="AS134" s="5">
        <v>1</v>
      </c>
      <c r="AT134" s="5">
        <f t="shared" si="43"/>
        <v>38</v>
      </c>
      <c r="AU134" s="5"/>
      <c r="AV134" s="5"/>
      <c r="AW134" s="5">
        <f t="shared" si="44"/>
        <v>0</v>
      </c>
      <c r="AX134" s="5"/>
      <c r="AY134" s="5"/>
      <c r="AZ134" s="5">
        <f t="shared" si="45"/>
        <v>0</v>
      </c>
      <c r="BA134" s="5"/>
      <c r="BB134" s="5"/>
      <c r="BC134" s="5">
        <f t="shared" si="46"/>
        <v>0</v>
      </c>
      <c r="BD134" s="5"/>
      <c r="BE134" s="5"/>
      <c r="BF134" s="5">
        <f t="shared" si="47"/>
        <v>0</v>
      </c>
      <c r="BG134" s="5"/>
    </row>
    <row r="135" spans="2:59" s="2" customFormat="1" ht="13.05" customHeight="1" x14ac:dyDescent="0.3">
      <c r="B135" s="1" t="s">
        <v>34</v>
      </c>
      <c r="C135" s="1" t="s">
        <v>35</v>
      </c>
      <c r="D135" s="1" t="s">
        <v>35</v>
      </c>
      <c r="E135" s="3" t="s">
        <v>36</v>
      </c>
      <c r="F135" s="4" t="s">
        <v>37</v>
      </c>
      <c r="G135" s="3" t="s">
        <v>36</v>
      </c>
      <c r="H135" s="4" t="s">
        <v>38</v>
      </c>
      <c r="I135" s="4"/>
      <c r="J135" s="15">
        <v>21601</v>
      </c>
      <c r="K135" s="26" t="s">
        <v>267</v>
      </c>
      <c r="L135" s="27" t="s">
        <v>119</v>
      </c>
      <c r="M135" s="23" t="s">
        <v>120</v>
      </c>
      <c r="N135" s="18" t="s">
        <v>185</v>
      </c>
      <c r="O135" s="5" t="s">
        <v>312</v>
      </c>
      <c r="P135" s="19" t="s">
        <v>43</v>
      </c>
      <c r="Q135" s="19"/>
      <c r="R135" s="5">
        <v>25</v>
      </c>
      <c r="S135" s="5">
        <v>23.09</v>
      </c>
      <c r="T135" s="5">
        <v>26.78</v>
      </c>
      <c r="U135" s="5" t="s">
        <v>44</v>
      </c>
      <c r="V135" s="20">
        <f>ROUND((Y135+AB135+AE135+AH135+AK135+AN135+AQ135+AT135+AW135+AZ135+BC135+BF135),0)</f>
        <v>670</v>
      </c>
      <c r="W135" s="21">
        <f>X135+AA135+AD135+AG135+AJ135+AM135+AP135+AS135+AV135+AY135+BB135+BE135</f>
        <v>25</v>
      </c>
      <c r="X135" s="5">
        <v>0</v>
      </c>
      <c r="Y135" s="5">
        <f>X135*$T135</f>
        <v>0</v>
      </c>
      <c r="Z135" s="5"/>
      <c r="AA135" s="5">
        <v>5</v>
      </c>
      <c r="AB135" s="5">
        <f t="shared" si="37"/>
        <v>133.9</v>
      </c>
      <c r="AC135" s="5"/>
      <c r="AD135" s="5"/>
      <c r="AE135" s="5">
        <f t="shared" si="38"/>
        <v>0</v>
      </c>
      <c r="AF135" s="5"/>
      <c r="AG135" s="5">
        <v>5</v>
      </c>
      <c r="AH135" s="5">
        <f t="shared" si="39"/>
        <v>133.9</v>
      </c>
      <c r="AI135" s="5"/>
      <c r="AJ135" s="5"/>
      <c r="AK135" s="5">
        <f t="shared" si="48"/>
        <v>0</v>
      </c>
      <c r="AL135" s="5"/>
      <c r="AM135" s="5">
        <v>5</v>
      </c>
      <c r="AN135" s="5">
        <f t="shared" si="41"/>
        <v>133.9</v>
      </c>
      <c r="AO135" s="5"/>
      <c r="AP135" s="5"/>
      <c r="AQ135" s="5">
        <f t="shared" si="42"/>
        <v>0</v>
      </c>
      <c r="AR135" s="5"/>
      <c r="AS135" s="5">
        <v>5</v>
      </c>
      <c r="AT135" s="5">
        <f t="shared" si="43"/>
        <v>133.9</v>
      </c>
      <c r="AU135" s="5"/>
      <c r="AV135" s="5"/>
      <c r="AW135" s="5">
        <f t="shared" si="44"/>
        <v>0</v>
      </c>
      <c r="AX135" s="5"/>
      <c r="AY135" s="5">
        <v>5</v>
      </c>
      <c r="AZ135" s="5">
        <f t="shared" si="45"/>
        <v>133.9</v>
      </c>
      <c r="BA135" s="5"/>
      <c r="BB135" s="5"/>
      <c r="BC135" s="5">
        <f t="shared" si="46"/>
        <v>0</v>
      </c>
      <c r="BD135" s="5"/>
      <c r="BE135" s="5"/>
      <c r="BF135" s="5">
        <f t="shared" si="47"/>
        <v>0</v>
      </c>
      <c r="BG135" s="5"/>
    </row>
    <row r="136" spans="2:59" s="2" customFormat="1" ht="13.05" customHeight="1" x14ac:dyDescent="0.3">
      <c r="B136" s="1" t="s">
        <v>34</v>
      </c>
      <c r="C136" s="1" t="s">
        <v>35</v>
      </c>
      <c r="D136" s="1" t="s">
        <v>35</v>
      </c>
      <c r="E136" s="3" t="s">
        <v>36</v>
      </c>
      <c r="F136" s="4" t="s">
        <v>37</v>
      </c>
      <c r="G136" s="3" t="s">
        <v>36</v>
      </c>
      <c r="H136" s="4" t="s">
        <v>38</v>
      </c>
      <c r="I136" s="4"/>
      <c r="J136" s="15">
        <v>21601</v>
      </c>
      <c r="K136" s="26" t="s">
        <v>267</v>
      </c>
      <c r="L136" s="30" t="s">
        <v>333</v>
      </c>
      <c r="M136" s="28" t="s">
        <v>334</v>
      </c>
      <c r="N136" s="18" t="s">
        <v>185</v>
      </c>
      <c r="O136" s="5" t="s">
        <v>42</v>
      </c>
      <c r="P136" s="19" t="s">
        <v>43</v>
      </c>
      <c r="Q136" s="19"/>
      <c r="R136" s="5">
        <v>180</v>
      </c>
      <c r="S136" s="5">
        <v>23.1</v>
      </c>
      <c r="T136" s="5">
        <v>26.8</v>
      </c>
      <c r="U136" s="5" t="s">
        <v>44</v>
      </c>
      <c r="V136" s="20">
        <f>ROUND((Y136+AB136+AE136+AH136+AK136+AN136+AQ136+AT136+AW136+AZ136+BC136+BF136),0)</f>
        <v>4824</v>
      </c>
      <c r="W136" s="21">
        <f>X136+AA136+AD136+AG136+AJ136+AM136+AP136+AS136+AV136+AY136+BB136+BE136</f>
        <v>180</v>
      </c>
      <c r="X136" s="5">
        <v>0</v>
      </c>
      <c r="Y136" s="5">
        <f>X136*$T136</f>
        <v>0</v>
      </c>
      <c r="Z136" s="5"/>
      <c r="AA136" s="5">
        <v>35</v>
      </c>
      <c r="AB136" s="5">
        <f t="shared" si="37"/>
        <v>938</v>
      </c>
      <c r="AC136" s="5"/>
      <c r="AD136" s="5"/>
      <c r="AE136" s="5">
        <f t="shared" si="38"/>
        <v>0</v>
      </c>
      <c r="AF136" s="5"/>
      <c r="AG136" s="5">
        <v>35</v>
      </c>
      <c r="AH136" s="5">
        <f t="shared" si="39"/>
        <v>938</v>
      </c>
      <c r="AI136" s="5"/>
      <c r="AJ136" s="5"/>
      <c r="AK136" s="5">
        <f t="shared" si="48"/>
        <v>0</v>
      </c>
      <c r="AL136" s="5"/>
      <c r="AM136" s="5">
        <v>30</v>
      </c>
      <c r="AN136" s="5">
        <f t="shared" si="41"/>
        <v>804</v>
      </c>
      <c r="AO136" s="5"/>
      <c r="AP136" s="5"/>
      <c r="AQ136" s="5">
        <f t="shared" si="42"/>
        <v>0</v>
      </c>
      <c r="AR136" s="5"/>
      <c r="AS136" s="5">
        <v>30</v>
      </c>
      <c r="AT136" s="5">
        <f t="shared" si="43"/>
        <v>804</v>
      </c>
      <c r="AU136" s="5"/>
      <c r="AV136" s="5"/>
      <c r="AW136" s="5">
        <f t="shared" si="44"/>
        <v>0</v>
      </c>
      <c r="AX136" s="5"/>
      <c r="AY136" s="5">
        <v>50</v>
      </c>
      <c r="AZ136" s="5">
        <f t="shared" si="45"/>
        <v>1340</v>
      </c>
      <c r="BA136" s="5"/>
      <c r="BB136" s="5"/>
      <c r="BC136" s="5">
        <f t="shared" si="46"/>
        <v>0</v>
      </c>
      <c r="BD136" s="5"/>
      <c r="BE136" s="5"/>
      <c r="BF136" s="5">
        <f t="shared" si="47"/>
        <v>0</v>
      </c>
      <c r="BG136" s="5"/>
    </row>
    <row r="137" spans="2:59" s="2" customFormat="1" ht="13.05" customHeight="1" x14ac:dyDescent="0.3">
      <c r="B137" s="1" t="s">
        <v>34</v>
      </c>
      <c r="C137" s="1" t="s">
        <v>35</v>
      </c>
      <c r="D137" s="1" t="s">
        <v>35</v>
      </c>
      <c r="E137" s="3" t="s">
        <v>36</v>
      </c>
      <c r="F137" s="4" t="s">
        <v>37</v>
      </c>
      <c r="G137" s="3" t="s">
        <v>36</v>
      </c>
      <c r="H137" s="4" t="s">
        <v>38</v>
      </c>
      <c r="I137" s="4"/>
      <c r="J137" s="15">
        <v>21601</v>
      </c>
      <c r="K137" s="26" t="s">
        <v>267</v>
      </c>
      <c r="L137" s="30" t="s">
        <v>439</v>
      </c>
      <c r="M137" s="28" t="s">
        <v>440</v>
      </c>
      <c r="N137" s="28" t="s">
        <v>185</v>
      </c>
      <c r="O137" s="5" t="s">
        <v>42</v>
      </c>
      <c r="P137" s="19" t="s">
        <v>455</v>
      </c>
      <c r="Q137" s="19"/>
      <c r="R137" s="5">
        <v>60</v>
      </c>
      <c r="S137" s="5">
        <v>206.89</v>
      </c>
      <c r="T137" s="5">
        <v>240</v>
      </c>
      <c r="U137" s="5" t="s">
        <v>44</v>
      </c>
      <c r="V137" s="20">
        <f>ROUND((Y137+AB137+AE137+AH137+AK137+AN137+AQ137+AT137+AW137+AZ137+BC137+BF137),0)</f>
        <v>1200</v>
      </c>
      <c r="W137" s="21">
        <f>X137+AA137+AD137+AG137+AJ137+AM137+AP137+AS137+AV137+AY137+BB137+BE137</f>
        <v>5</v>
      </c>
      <c r="X137" s="5">
        <v>0</v>
      </c>
      <c r="Y137" s="5">
        <v>0</v>
      </c>
      <c r="Z137" s="5"/>
      <c r="AA137" s="5"/>
      <c r="AB137" s="5">
        <f t="shared" si="37"/>
        <v>0</v>
      </c>
      <c r="AC137" s="5"/>
      <c r="AD137" s="5">
        <v>1</v>
      </c>
      <c r="AE137" s="5">
        <f t="shared" si="38"/>
        <v>240</v>
      </c>
      <c r="AF137" s="5"/>
      <c r="AG137" s="5">
        <v>1</v>
      </c>
      <c r="AH137" s="5">
        <f t="shared" si="39"/>
        <v>240</v>
      </c>
      <c r="AI137" s="5"/>
      <c r="AJ137" s="5"/>
      <c r="AK137" s="5">
        <f t="shared" si="48"/>
        <v>0</v>
      </c>
      <c r="AL137" s="5"/>
      <c r="AM137" s="5">
        <v>1</v>
      </c>
      <c r="AN137" s="5">
        <f t="shared" si="41"/>
        <v>240</v>
      </c>
      <c r="AO137" s="5"/>
      <c r="AP137" s="5">
        <v>1</v>
      </c>
      <c r="AQ137" s="5">
        <f t="shared" si="42"/>
        <v>240</v>
      </c>
      <c r="AR137" s="5"/>
      <c r="AS137" s="5">
        <v>1</v>
      </c>
      <c r="AT137" s="5">
        <f t="shared" si="43"/>
        <v>240</v>
      </c>
      <c r="AU137" s="5"/>
      <c r="AV137" s="5"/>
      <c r="AW137" s="5">
        <f t="shared" si="44"/>
        <v>0</v>
      </c>
      <c r="AX137" s="5"/>
      <c r="AY137" s="5"/>
      <c r="AZ137" s="5">
        <f t="shared" si="45"/>
        <v>0</v>
      </c>
      <c r="BA137" s="5"/>
      <c r="BB137" s="5"/>
      <c r="BC137" s="5">
        <f t="shared" si="46"/>
        <v>0</v>
      </c>
      <c r="BD137" s="5"/>
      <c r="BE137" s="5"/>
      <c r="BF137" s="5">
        <f t="shared" si="47"/>
        <v>0</v>
      </c>
      <c r="BG137" s="5"/>
    </row>
    <row r="138" spans="2:59" s="2" customFormat="1" ht="13.05" customHeight="1" x14ac:dyDescent="0.3">
      <c r="B138" s="1" t="s">
        <v>34</v>
      </c>
      <c r="C138" s="1" t="s">
        <v>35</v>
      </c>
      <c r="D138" s="1" t="s">
        <v>35</v>
      </c>
      <c r="E138" s="3" t="s">
        <v>36</v>
      </c>
      <c r="F138" s="4" t="s">
        <v>37</v>
      </c>
      <c r="G138" s="3" t="s">
        <v>36</v>
      </c>
      <c r="H138" s="4" t="s">
        <v>38</v>
      </c>
      <c r="I138" s="4"/>
      <c r="J138" s="15">
        <v>21601</v>
      </c>
      <c r="K138" s="26" t="s">
        <v>267</v>
      </c>
      <c r="L138" s="30" t="s">
        <v>111</v>
      </c>
      <c r="M138" s="28" t="s">
        <v>354</v>
      </c>
      <c r="N138" s="18" t="s">
        <v>185</v>
      </c>
      <c r="O138" s="5" t="s">
        <v>42</v>
      </c>
      <c r="P138" s="19" t="s">
        <v>112</v>
      </c>
      <c r="Q138" s="19"/>
      <c r="R138" s="5">
        <v>348</v>
      </c>
      <c r="S138" s="5">
        <v>53.78</v>
      </c>
      <c r="T138" s="5">
        <v>62.39</v>
      </c>
      <c r="U138" s="5" t="s">
        <v>44</v>
      </c>
      <c r="V138" s="20">
        <f>ROUND((Y138+AB138+AE138+AH138+AK138+AN138+AQ138+AT138+AW138+AZ138+BC138+BF138),0)</f>
        <v>21712</v>
      </c>
      <c r="W138" s="21">
        <f>X138+AA138+AD138+AG138+AJ138+AM138+AP138+AS138+AV138+AY138+BB138+BE138</f>
        <v>348</v>
      </c>
      <c r="X138" s="5">
        <v>0</v>
      </c>
      <c r="Y138" s="5">
        <v>0</v>
      </c>
      <c r="Z138" s="5"/>
      <c r="AA138" s="5">
        <v>66</v>
      </c>
      <c r="AB138" s="5">
        <f t="shared" si="37"/>
        <v>4117.74</v>
      </c>
      <c r="AC138" s="5"/>
      <c r="AD138" s="5"/>
      <c r="AE138" s="5">
        <f t="shared" si="38"/>
        <v>0</v>
      </c>
      <c r="AF138" s="5"/>
      <c r="AG138" s="5">
        <v>66</v>
      </c>
      <c r="AH138" s="5">
        <f t="shared" si="39"/>
        <v>4117.74</v>
      </c>
      <c r="AI138" s="5"/>
      <c r="AJ138" s="5"/>
      <c r="AK138" s="5">
        <f t="shared" si="48"/>
        <v>0</v>
      </c>
      <c r="AL138" s="5"/>
      <c r="AM138" s="5">
        <v>66</v>
      </c>
      <c r="AN138" s="5">
        <f t="shared" si="41"/>
        <v>4117.74</v>
      </c>
      <c r="AO138" s="5"/>
      <c r="AP138" s="5"/>
      <c r="AQ138" s="5">
        <f t="shared" si="42"/>
        <v>0</v>
      </c>
      <c r="AR138" s="5"/>
      <c r="AS138" s="5">
        <v>66</v>
      </c>
      <c r="AT138" s="5">
        <f t="shared" si="43"/>
        <v>4117.74</v>
      </c>
      <c r="AU138" s="5"/>
      <c r="AV138" s="5"/>
      <c r="AW138" s="5">
        <f t="shared" si="44"/>
        <v>0</v>
      </c>
      <c r="AX138" s="5"/>
      <c r="AY138" s="5">
        <v>84</v>
      </c>
      <c r="AZ138" s="5">
        <f t="shared" si="45"/>
        <v>5240.76</v>
      </c>
      <c r="BA138" s="5"/>
      <c r="BB138" s="5"/>
      <c r="BC138" s="5">
        <f t="shared" si="46"/>
        <v>0</v>
      </c>
      <c r="BD138" s="5"/>
      <c r="BE138" s="5"/>
      <c r="BF138" s="5">
        <f t="shared" si="47"/>
        <v>0</v>
      </c>
      <c r="BG138" s="5"/>
    </row>
    <row r="139" spans="2:59" s="2" customFormat="1" ht="13.05" customHeight="1" x14ac:dyDescent="0.3">
      <c r="B139" s="1" t="s">
        <v>34</v>
      </c>
      <c r="C139" s="1" t="s">
        <v>35</v>
      </c>
      <c r="D139" s="1" t="s">
        <v>35</v>
      </c>
      <c r="E139" s="3" t="s">
        <v>36</v>
      </c>
      <c r="F139" s="4" t="s">
        <v>37</v>
      </c>
      <c r="G139" s="3" t="s">
        <v>36</v>
      </c>
      <c r="H139" s="4" t="s">
        <v>38</v>
      </c>
      <c r="I139" s="4"/>
      <c r="J139" s="15">
        <v>21601</v>
      </c>
      <c r="K139" s="26" t="s">
        <v>267</v>
      </c>
      <c r="L139" s="23" t="s">
        <v>127</v>
      </c>
      <c r="M139" s="23" t="s">
        <v>358</v>
      </c>
      <c r="N139" s="18" t="s">
        <v>185</v>
      </c>
      <c r="O139" s="5" t="s">
        <v>42</v>
      </c>
      <c r="P139" s="19" t="s">
        <v>112</v>
      </c>
      <c r="Q139" s="19"/>
      <c r="R139" s="5">
        <v>252</v>
      </c>
      <c r="S139" s="5">
        <v>83.41</v>
      </c>
      <c r="T139" s="5">
        <v>96.75</v>
      </c>
      <c r="U139" s="5" t="s">
        <v>44</v>
      </c>
      <c r="V139" s="20">
        <f>ROUND((Y139+AB139+AE139+AH139+AK139+AN139+AQ139+AT139+AW139+AZ139+BC139+BF139),0)</f>
        <v>24381</v>
      </c>
      <c r="W139" s="21">
        <f>X139+AA139+AD139+AG139+AJ139+AM139+AP139+AS139+AV139+AY139+BB139+BE139</f>
        <v>252</v>
      </c>
      <c r="X139" s="5">
        <v>0</v>
      </c>
      <c r="Y139" s="5">
        <v>0</v>
      </c>
      <c r="Z139" s="5"/>
      <c r="AA139" s="5">
        <v>48</v>
      </c>
      <c r="AB139" s="5">
        <f t="shared" si="37"/>
        <v>4644</v>
      </c>
      <c r="AC139" s="5"/>
      <c r="AD139" s="5"/>
      <c r="AE139" s="5">
        <f t="shared" si="38"/>
        <v>0</v>
      </c>
      <c r="AF139" s="5"/>
      <c r="AG139" s="5">
        <v>48</v>
      </c>
      <c r="AH139" s="5">
        <f t="shared" si="39"/>
        <v>4644</v>
      </c>
      <c r="AI139" s="5"/>
      <c r="AJ139" s="5"/>
      <c r="AK139" s="5">
        <f t="shared" si="48"/>
        <v>0</v>
      </c>
      <c r="AL139" s="5"/>
      <c r="AM139" s="5">
        <v>48</v>
      </c>
      <c r="AN139" s="5">
        <f t="shared" si="41"/>
        <v>4644</v>
      </c>
      <c r="AO139" s="5"/>
      <c r="AP139" s="5"/>
      <c r="AQ139" s="5">
        <f t="shared" si="42"/>
        <v>0</v>
      </c>
      <c r="AR139" s="5"/>
      <c r="AS139" s="5">
        <v>48</v>
      </c>
      <c r="AT139" s="5">
        <f t="shared" si="43"/>
        <v>4644</v>
      </c>
      <c r="AU139" s="5"/>
      <c r="AV139" s="5"/>
      <c r="AW139" s="5">
        <f t="shared" si="44"/>
        <v>0</v>
      </c>
      <c r="AX139" s="5"/>
      <c r="AY139" s="5">
        <v>60</v>
      </c>
      <c r="AZ139" s="5">
        <f t="shared" si="45"/>
        <v>5805</v>
      </c>
      <c r="BA139" s="5"/>
      <c r="BB139" s="5"/>
      <c r="BC139" s="5">
        <f t="shared" si="46"/>
        <v>0</v>
      </c>
      <c r="BD139" s="5"/>
      <c r="BE139" s="5"/>
      <c r="BF139" s="5">
        <f t="shared" si="47"/>
        <v>0</v>
      </c>
      <c r="BG139" s="5"/>
    </row>
    <row r="140" spans="2:59" s="2" customFormat="1" ht="13.05" customHeight="1" x14ac:dyDescent="0.3">
      <c r="B140" s="1" t="s">
        <v>34</v>
      </c>
      <c r="C140" s="1" t="s">
        <v>35</v>
      </c>
      <c r="D140" s="1" t="s">
        <v>35</v>
      </c>
      <c r="E140" s="3" t="s">
        <v>36</v>
      </c>
      <c r="F140" s="4" t="s">
        <v>37</v>
      </c>
      <c r="G140" s="3" t="s">
        <v>36</v>
      </c>
      <c r="H140" s="4" t="s">
        <v>38</v>
      </c>
      <c r="I140" s="4"/>
      <c r="J140" s="15">
        <v>21601</v>
      </c>
      <c r="K140" s="26" t="s">
        <v>267</v>
      </c>
      <c r="L140" s="30" t="s">
        <v>124</v>
      </c>
      <c r="M140" s="28" t="s">
        <v>125</v>
      </c>
      <c r="N140" s="18" t="s">
        <v>185</v>
      </c>
      <c r="O140" s="5" t="s">
        <v>42</v>
      </c>
      <c r="P140" s="19" t="s">
        <v>43</v>
      </c>
      <c r="Q140" s="19"/>
      <c r="R140" s="5">
        <v>88</v>
      </c>
      <c r="S140" s="5">
        <v>13.44</v>
      </c>
      <c r="T140" s="5">
        <v>15.59</v>
      </c>
      <c r="U140" s="5" t="s">
        <v>44</v>
      </c>
      <c r="V140" s="20">
        <f>ROUND((Y140+AB140+AE140+AH140+AK140+AN140+AQ140+AT140+AW140+AZ140+BC140+BF140),0)</f>
        <v>1372</v>
      </c>
      <c r="W140" s="21">
        <f>X140+AA140+AD140+AG140+AJ140+AM140+AP140+AS140+AV140+AY140+BB140+BE140</f>
        <v>88</v>
      </c>
      <c r="X140" s="5">
        <v>0</v>
      </c>
      <c r="Y140" s="5">
        <v>0</v>
      </c>
      <c r="Z140" s="5"/>
      <c r="AA140" s="5">
        <v>16</v>
      </c>
      <c r="AB140" s="5">
        <f t="shared" si="37"/>
        <v>249.44</v>
      </c>
      <c r="AC140" s="5"/>
      <c r="AD140" s="5"/>
      <c r="AE140" s="5">
        <f t="shared" si="38"/>
        <v>0</v>
      </c>
      <c r="AF140" s="5"/>
      <c r="AG140" s="5">
        <v>16</v>
      </c>
      <c r="AH140" s="5">
        <f t="shared" si="39"/>
        <v>249.44</v>
      </c>
      <c r="AI140" s="5"/>
      <c r="AJ140" s="5"/>
      <c r="AK140" s="5">
        <f t="shared" si="48"/>
        <v>0</v>
      </c>
      <c r="AL140" s="5"/>
      <c r="AM140" s="5">
        <v>16</v>
      </c>
      <c r="AN140" s="5">
        <f t="shared" si="41"/>
        <v>249.44</v>
      </c>
      <c r="AO140" s="5"/>
      <c r="AP140" s="5"/>
      <c r="AQ140" s="5">
        <f t="shared" si="42"/>
        <v>0</v>
      </c>
      <c r="AR140" s="5"/>
      <c r="AS140" s="5">
        <v>16</v>
      </c>
      <c r="AT140" s="5">
        <f t="shared" si="43"/>
        <v>249.44</v>
      </c>
      <c r="AU140" s="5"/>
      <c r="AV140" s="5"/>
      <c r="AW140" s="5">
        <f t="shared" si="44"/>
        <v>0</v>
      </c>
      <c r="AX140" s="5"/>
      <c r="AY140" s="5">
        <v>24</v>
      </c>
      <c r="AZ140" s="5">
        <f t="shared" si="45"/>
        <v>374.15999999999997</v>
      </c>
      <c r="BA140" s="5"/>
      <c r="BB140" s="5"/>
      <c r="BC140" s="5">
        <f t="shared" si="46"/>
        <v>0</v>
      </c>
      <c r="BD140" s="5"/>
      <c r="BE140" s="5"/>
      <c r="BF140" s="5">
        <f t="shared" si="47"/>
        <v>0</v>
      </c>
      <c r="BG140" s="5"/>
    </row>
    <row r="141" spans="2:59" s="2" customFormat="1" ht="13.05" customHeight="1" x14ac:dyDescent="0.3">
      <c r="B141" s="1" t="s">
        <v>34</v>
      </c>
      <c r="C141" s="1" t="s">
        <v>35</v>
      </c>
      <c r="D141" s="1" t="s">
        <v>35</v>
      </c>
      <c r="E141" s="3" t="s">
        <v>36</v>
      </c>
      <c r="F141" s="4" t="s">
        <v>37</v>
      </c>
      <c r="G141" s="3" t="s">
        <v>36</v>
      </c>
      <c r="H141" s="4" t="s">
        <v>38</v>
      </c>
      <c r="I141" s="4"/>
      <c r="J141" s="15">
        <v>21601</v>
      </c>
      <c r="K141" s="26" t="s">
        <v>267</v>
      </c>
      <c r="L141" s="30" t="s">
        <v>369</v>
      </c>
      <c r="M141" s="28" t="s">
        <v>370</v>
      </c>
      <c r="N141" s="18" t="s">
        <v>185</v>
      </c>
      <c r="O141" s="5" t="s">
        <v>42</v>
      </c>
      <c r="P141" s="19" t="s">
        <v>43</v>
      </c>
      <c r="Q141" s="19"/>
      <c r="R141" s="5">
        <v>80</v>
      </c>
      <c r="S141" s="5">
        <v>31.64</v>
      </c>
      <c r="T141" s="5">
        <v>36.700000000000003</v>
      </c>
      <c r="U141" s="5" t="s">
        <v>44</v>
      </c>
      <c r="V141" s="20">
        <f>ROUND((Y141+AB141+AE141+AH141+AK141+AN141+AQ141+AT141+AW141+AZ141+BC141+BF141),0)</f>
        <v>2936</v>
      </c>
      <c r="W141" s="21">
        <f>X141+AA141+AD141+AG141+AJ141+AM141+AP141+AS141+AV141+AY141+BB141+BE141</f>
        <v>80</v>
      </c>
      <c r="X141" s="5">
        <v>0</v>
      </c>
      <c r="Y141" s="5">
        <v>0</v>
      </c>
      <c r="Z141" s="5"/>
      <c r="AA141" s="5"/>
      <c r="AB141" s="5">
        <f t="shared" si="37"/>
        <v>0</v>
      </c>
      <c r="AC141" s="5"/>
      <c r="AD141" s="5">
        <v>14</v>
      </c>
      <c r="AE141" s="5">
        <f t="shared" si="38"/>
        <v>513.80000000000007</v>
      </c>
      <c r="AF141" s="5"/>
      <c r="AG141" s="5"/>
      <c r="AH141" s="5">
        <f t="shared" si="39"/>
        <v>0</v>
      </c>
      <c r="AI141" s="5"/>
      <c r="AJ141" s="5">
        <v>14</v>
      </c>
      <c r="AK141" s="5">
        <f t="shared" si="48"/>
        <v>513.80000000000007</v>
      </c>
      <c r="AL141" s="5"/>
      <c r="AM141" s="5"/>
      <c r="AN141" s="5">
        <f t="shared" si="41"/>
        <v>0</v>
      </c>
      <c r="AO141" s="5"/>
      <c r="AP141" s="5">
        <v>14</v>
      </c>
      <c r="AQ141" s="5">
        <f t="shared" si="42"/>
        <v>513.80000000000007</v>
      </c>
      <c r="AR141" s="5"/>
      <c r="AS141" s="5"/>
      <c r="AT141" s="5">
        <f t="shared" si="43"/>
        <v>0</v>
      </c>
      <c r="AU141" s="5"/>
      <c r="AV141" s="5">
        <v>14</v>
      </c>
      <c r="AW141" s="5">
        <f t="shared" si="44"/>
        <v>513.80000000000007</v>
      </c>
      <c r="AX141" s="5"/>
      <c r="AY141" s="5"/>
      <c r="AZ141" s="5">
        <f t="shared" si="45"/>
        <v>0</v>
      </c>
      <c r="BA141" s="5"/>
      <c r="BB141" s="5">
        <v>24</v>
      </c>
      <c r="BC141" s="5">
        <f t="shared" si="46"/>
        <v>880.80000000000007</v>
      </c>
      <c r="BD141" s="5"/>
      <c r="BE141" s="5"/>
      <c r="BF141" s="5">
        <f t="shared" si="47"/>
        <v>0</v>
      </c>
      <c r="BG141" s="5"/>
    </row>
    <row r="142" spans="2:59" s="2" customFormat="1" ht="13.05" customHeight="1" x14ac:dyDescent="0.3">
      <c r="B142" s="1" t="s">
        <v>34</v>
      </c>
      <c r="C142" s="1" t="s">
        <v>35</v>
      </c>
      <c r="D142" s="1" t="s">
        <v>35</v>
      </c>
      <c r="E142" s="3" t="s">
        <v>36</v>
      </c>
      <c r="F142" s="4" t="s">
        <v>37</v>
      </c>
      <c r="G142" s="3" t="s">
        <v>36</v>
      </c>
      <c r="H142" s="4" t="s">
        <v>38</v>
      </c>
      <c r="I142" s="4"/>
      <c r="J142" s="15">
        <v>21601</v>
      </c>
      <c r="K142" s="26" t="s">
        <v>267</v>
      </c>
      <c r="L142" s="30" t="s">
        <v>375</v>
      </c>
      <c r="M142" s="28" t="s">
        <v>376</v>
      </c>
      <c r="N142" s="18" t="s">
        <v>185</v>
      </c>
      <c r="O142" s="5" t="s">
        <v>42</v>
      </c>
      <c r="P142" s="19" t="s">
        <v>43</v>
      </c>
      <c r="Q142" s="19"/>
      <c r="R142" s="5">
        <v>1</v>
      </c>
      <c r="S142" s="5">
        <v>301.72000000000003</v>
      </c>
      <c r="T142" s="5">
        <v>350</v>
      </c>
      <c r="U142" s="5" t="s">
        <v>44</v>
      </c>
      <c r="V142" s="20">
        <f>ROUND((Y142+AB142+AE142+AH142+AK142+AN142+AQ142+AT142+AW142+AZ142+BC142+BF142),0)</f>
        <v>350</v>
      </c>
      <c r="W142" s="21">
        <f>X142+AA142+AD142+AG142+AJ142+AM142+AP142+AS142+AV142+AY142+BB142+BE142</f>
        <v>1</v>
      </c>
      <c r="X142" s="5">
        <v>0</v>
      </c>
      <c r="Y142" s="5">
        <v>0</v>
      </c>
      <c r="Z142" s="5"/>
      <c r="AA142" s="5"/>
      <c r="AB142" s="5">
        <f t="shared" si="37"/>
        <v>0</v>
      </c>
      <c r="AC142" s="5"/>
      <c r="AD142" s="5">
        <v>1</v>
      </c>
      <c r="AE142" s="5">
        <f t="shared" si="38"/>
        <v>350</v>
      </c>
      <c r="AF142" s="5"/>
      <c r="AG142" s="5"/>
      <c r="AH142" s="5">
        <f t="shared" si="39"/>
        <v>0</v>
      </c>
      <c r="AI142" s="5"/>
      <c r="AJ142" s="5"/>
      <c r="AK142" s="5">
        <f t="shared" si="48"/>
        <v>0</v>
      </c>
      <c r="AL142" s="5"/>
      <c r="AM142" s="5"/>
      <c r="AN142" s="5">
        <f t="shared" si="41"/>
        <v>0</v>
      </c>
      <c r="AO142" s="5"/>
      <c r="AP142" s="5"/>
      <c r="AQ142" s="5">
        <f t="shared" si="42"/>
        <v>0</v>
      </c>
      <c r="AR142" s="5"/>
      <c r="AS142" s="5"/>
      <c r="AT142" s="5">
        <f t="shared" si="43"/>
        <v>0</v>
      </c>
      <c r="AU142" s="5"/>
      <c r="AV142" s="5"/>
      <c r="AW142" s="5">
        <f t="shared" si="44"/>
        <v>0</v>
      </c>
      <c r="AX142" s="5"/>
      <c r="AY142" s="5"/>
      <c r="AZ142" s="5">
        <f t="shared" si="45"/>
        <v>0</v>
      </c>
      <c r="BA142" s="5"/>
      <c r="BB142" s="5"/>
      <c r="BC142" s="5">
        <f t="shared" si="46"/>
        <v>0</v>
      </c>
      <c r="BD142" s="5"/>
      <c r="BE142" s="5"/>
      <c r="BF142" s="5">
        <f t="shared" si="47"/>
        <v>0</v>
      </c>
      <c r="BG142" s="5"/>
    </row>
    <row r="143" spans="2:59" s="2" customFormat="1" ht="13.05" customHeight="1" x14ac:dyDescent="0.3">
      <c r="B143" s="1" t="s">
        <v>34</v>
      </c>
      <c r="C143" s="1" t="s">
        <v>35</v>
      </c>
      <c r="D143" s="1" t="s">
        <v>35</v>
      </c>
      <c r="E143" s="3" t="s">
        <v>36</v>
      </c>
      <c r="F143" s="4" t="s">
        <v>37</v>
      </c>
      <c r="G143" s="3" t="s">
        <v>36</v>
      </c>
      <c r="H143" s="4" t="s">
        <v>38</v>
      </c>
      <c r="I143" s="4"/>
      <c r="J143" s="15">
        <v>21601</v>
      </c>
      <c r="K143" s="26" t="s">
        <v>267</v>
      </c>
      <c r="L143" s="30" t="s">
        <v>194</v>
      </c>
      <c r="M143" s="28" t="s">
        <v>445</v>
      </c>
      <c r="N143" s="18" t="s">
        <v>185</v>
      </c>
      <c r="O143" s="5" t="s">
        <v>42</v>
      </c>
      <c r="P143" s="19" t="s">
        <v>43</v>
      </c>
      <c r="Q143" s="19"/>
      <c r="R143" s="5">
        <v>40</v>
      </c>
      <c r="S143" s="5">
        <v>178.25</v>
      </c>
      <c r="T143" s="5">
        <v>206.78</v>
      </c>
      <c r="U143" s="5" t="s">
        <v>44</v>
      </c>
      <c r="V143" s="20">
        <f>ROUND((Y143+AB143+AE143+AH143+AK143+AN143+AQ143+AT143+AW143+AZ143+BC143+BF143),0)</f>
        <v>1034</v>
      </c>
      <c r="W143" s="21">
        <f>X143+AA143+AD143+AG143+AJ143+AM143+AP143+AS143+AV143+AY143+BB143+BE143</f>
        <v>5</v>
      </c>
      <c r="X143" s="5">
        <v>0</v>
      </c>
      <c r="Y143" s="5">
        <v>0</v>
      </c>
      <c r="Z143" s="5"/>
      <c r="AA143" s="5"/>
      <c r="AB143" s="5">
        <f t="shared" si="37"/>
        <v>0</v>
      </c>
      <c r="AC143" s="5"/>
      <c r="AD143" s="5">
        <v>1</v>
      </c>
      <c r="AE143" s="5">
        <f t="shared" si="38"/>
        <v>206.78</v>
      </c>
      <c r="AF143" s="5"/>
      <c r="AG143" s="5">
        <v>1</v>
      </c>
      <c r="AH143" s="5">
        <f t="shared" si="39"/>
        <v>206.78</v>
      </c>
      <c r="AI143" s="5"/>
      <c r="AJ143" s="5"/>
      <c r="AK143" s="5">
        <f t="shared" si="48"/>
        <v>0</v>
      </c>
      <c r="AL143" s="5"/>
      <c r="AM143" s="5">
        <v>1</v>
      </c>
      <c r="AN143" s="5">
        <f t="shared" si="41"/>
        <v>206.78</v>
      </c>
      <c r="AO143" s="5"/>
      <c r="AP143" s="5">
        <v>1</v>
      </c>
      <c r="AQ143" s="5">
        <f t="shared" si="42"/>
        <v>206.78</v>
      </c>
      <c r="AR143" s="5"/>
      <c r="AS143" s="5">
        <v>1</v>
      </c>
      <c r="AT143" s="5">
        <f t="shared" si="43"/>
        <v>206.78</v>
      </c>
      <c r="AU143" s="5"/>
      <c r="AV143" s="5"/>
      <c r="AW143" s="5">
        <f t="shared" si="44"/>
        <v>0</v>
      </c>
      <c r="AX143" s="5"/>
      <c r="AY143" s="5"/>
      <c r="AZ143" s="5">
        <f t="shared" si="45"/>
        <v>0</v>
      </c>
      <c r="BA143" s="5"/>
      <c r="BB143" s="5"/>
      <c r="BC143" s="5">
        <f t="shared" si="46"/>
        <v>0</v>
      </c>
      <c r="BD143" s="5"/>
      <c r="BE143" s="5"/>
      <c r="BF143" s="5">
        <f t="shared" si="47"/>
        <v>0</v>
      </c>
      <c r="BG143" s="5"/>
    </row>
    <row r="144" spans="2:59" s="2" customFormat="1" ht="13.05" customHeight="1" x14ac:dyDescent="0.3">
      <c r="B144" s="1" t="s">
        <v>34</v>
      </c>
      <c r="C144" s="1" t="s">
        <v>35</v>
      </c>
      <c r="D144" s="1" t="s">
        <v>35</v>
      </c>
      <c r="E144" s="3" t="s">
        <v>36</v>
      </c>
      <c r="F144" s="4" t="s">
        <v>37</v>
      </c>
      <c r="G144" s="3" t="s">
        <v>36</v>
      </c>
      <c r="H144" s="4" t="s">
        <v>38</v>
      </c>
      <c r="I144" s="4"/>
      <c r="J144" s="15">
        <v>21601</v>
      </c>
      <c r="K144" s="26" t="s">
        <v>39</v>
      </c>
      <c r="L144" s="30" t="s">
        <v>414</v>
      </c>
      <c r="M144" s="28" t="s">
        <v>415</v>
      </c>
      <c r="N144" s="18" t="s">
        <v>185</v>
      </c>
      <c r="O144" s="5" t="s">
        <v>42</v>
      </c>
      <c r="P144" s="19" t="s">
        <v>43</v>
      </c>
      <c r="Q144" s="19"/>
      <c r="R144" s="5">
        <v>10</v>
      </c>
      <c r="S144" s="5">
        <v>42.46</v>
      </c>
      <c r="T144" s="5">
        <v>49.25</v>
      </c>
      <c r="U144" s="5" t="s">
        <v>44</v>
      </c>
      <c r="V144" s="20">
        <f>ROUND((Y144+AB144+AE144+AH144+AK144+AN144+AQ144+AT144+AW144+AZ144+BC144+BF144),0)</f>
        <v>496</v>
      </c>
      <c r="W144" s="21">
        <f>X144+AA144+AD144+AG144+AJ144+AM144+AP144+AS144+AV144+AY144+BB144+BE144</f>
        <v>10</v>
      </c>
      <c r="X144" s="5">
        <v>0</v>
      </c>
      <c r="Y144" s="5">
        <v>0</v>
      </c>
      <c r="Z144" s="5"/>
      <c r="AA144" s="5"/>
      <c r="AB144" s="5">
        <f t="shared" si="37"/>
        <v>0</v>
      </c>
      <c r="AC144" s="5"/>
      <c r="AD144" s="5">
        <v>4</v>
      </c>
      <c r="AE144" s="5">
        <f t="shared" si="38"/>
        <v>197</v>
      </c>
      <c r="AF144" s="5"/>
      <c r="AG144" s="5"/>
      <c r="AH144" s="5">
        <f t="shared" si="39"/>
        <v>0</v>
      </c>
      <c r="AI144" s="5"/>
      <c r="AJ144" s="5"/>
      <c r="AK144" s="5">
        <v>3</v>
      </c>
      <c r="AL144" s="5"/>
      <c r="AM144" s="5"/>
      <c r="AN144" s="5">
        <f t="shared" si="41"/>
        <v>0</v>
      </c>
      <c r="AO144" s="5"/>
      <c r="AP144" s="5">
        <v>3</v>
      </c>
      <c r="AQ144" s="5">
        <f t="shared" si="42"/>
        <v>147.75</v>
      </c>
      <c r="AR144" s="5"/>
      <c r="AS144" s="5"/>
      <c r="AT144" s="5">
        <f t="shared" si="43"/>
        <v>0</v>
      </c>
      <c r="AU144" s="5"/>
      <c r="AV144" s="5"/>
      <c r="AW144" s="5">
        <f t="shared" si="44"/>
        <v>0</v>
      </c>
      <c r="AX144" s="5"/>
      <c r="AY144" s="5">
        <v>3</v>
      </c>
      <c r="AZ144" s="5">
        <f t="shared" si="45"/>
        <v>147.75</v>
      </c>
      <c r="BA144" s="5"/>
      <c r="BB144" s="5"/>
      <c r="BC144" s="5">
        <f t="shared" si="46"/>
        <v>0</v>
      </c>
      <c r="BD144" s="5"/>
      <c r="BE144" s="5"/>
      <c r="BF144" s="5">
        <f t="shared" si="47"/>
        <v>0</v>
      </c>
      <c r="BG144" s="5"/>
    </row>
    <row r="145" spans="2:59" s="2" customFormat="1" ht="13.05" customHeight="1" x14ac:dyDescent="0.3">
      <c r="B145" s="1" t="s">
        <v>34</v>
      </c>
      <c r="C145" s="1" t="s">
        <v>35</v>
      </c>
      <c r="D145" s="1" t="s">
        <v>35</v>
      </c>
      <c r="E145" s="3" t="s">
        <v>36</v>
      </c>
      <c r="F145" s="4" t="s">
        <v>37</v>
      </c>
      <c r="G145" s="3" t="s">
        <v>36</v>
      </c>
      <c r="H145" s="4" t="s">
        <v>38</v>
      </c>
      <c r="I145" s="4"/>
      <c r="J145" s="15">
        <v>21601</v>
      </c>
      <c r="K145" s="26" t="s">
        <v>267</v>
      </c>
      <c r="L145" s="18" t="s">
        <v>448</v>
      </c>
      <c r="M145" s="18" t="s">
        <v>449</v>
      </c>
      <c r="N145" s="18" t="s">
        <v>185</v>
      </c>
      <c r="O145" s="5" t="s">
        <v>42</v>
      </c>
      <c r="P145" s="19" t="s">
        <v>457</v>
      </c>
      <c r="Q145" s="19"/>
      <c r="R145" s="5">
        <v>200</v>
      </c>
      <c r="S145" s="5">
        <v>87.93</v>
      </c>
      <c r="T145" s="5">
        <v>102</v>
      </c>
      <c r="U145" s="5" t="s">
        <v>44</v>
      </c>
      <c r="V145" s="20">
        <f>ROUND((Y145+AB145+AE145+AH145+AK145+AN145+AQ145+AT145+AW145+AZ145+BC145+BF145),0)</f>
        <v>510</v>
      </c>
      <c r="W145" s="21">
        <f>X145+AA145+AD145+AG145+AJ145+AM145+AP145+AS145+AV145+AY145+BB145+BE145</f>
        <v>5</v>
      </c>
      <c r="X145" s="5">
        <v>0</v>
      </c>
      <c r="Y145" s="5">
        <v>0</v>
      </c>
      <c r="Z145" s="5"/>
      <c r="AA145" s="5"/>
      <c r="AB145" s="5">
        <f t="shared" si="37"/>
        <v>0</v>
      </c>
      <c r="AC145" s="5"/>
      <c r="AD145" s="5">
        <v>1</v>
      </c>
      <c r="AE145" s="5">
        <f t="shared" si="38"/>
        <v>102</v>
      </c>
      <c r="AF145" s="5"/>
      <c r="AG145" s="5">
        <v>1</v>
      </c>
      <c r="AH145" s="5">
        <f t="shared" si="39"/>
        <v>102</v>
      </c>
      <c r="AI145" s="5"/>
      <c r="AJ145" s="5"/>
      <c r="AK145" s="5">
        <f>AJ145*$T145</f>
        <v>0</v>
      </c>
      <c r="AL145" s="5"/>
      <c r="AM145" s="5">
        <v>1</v>
      </c>
      <c r="AN145" s="5">
        <f t="shared" si="41"/>
        <v>102</v>
      </c>
      <c r="AO145" s="5"/>
      <c r="AP145" s="5">
        <v>1</v>
      </c>
      <c r="AQ145" s="5">
        <f t="shared" si="42"/>
        <v>102</v>
      </c>
      <c r="AR145" s="5"/>
      <c r="AS145" s="5">
        <v>1</v>
      </c>
      <c r="AT145" s="5">
        <f t="shared" si="43"/>
        <v>102</v>
      </c>
      <c r="AU145" s="5"/>
      <c r="AV145" s="5"/>
      <c r="AW145" s="5">
        <f t="shared" si="44"/>
        <v>0</v>
      </c>
      <c r="AX145" s="5"/>
      <c r="AY145" s="5"/>
      <c r="AZ145" s="5">
        <f t="shared" si="45"/>
        <v>0</v>
      </c>
      <c r="BA145" s="5"/>
      <c r="BB145" s="5"/>
      <c r="BC145" s="5">
        <f t="shared" si="46"/>
        <v>0</v>
      </c>
      <c r="BD145" s="5"/>
      <c r="BE145" s="5"/>
      <c r="BF145" s="5">
        <f t="shared" si="47"/>
        <v>0</v>
      </c>
      <c r="BG145" s="5"/>
    </row>
    <row r="146" spans="2:59" s="2" customFormat="1" ht="13.05" customHeight="1" x14ac:dyDescent="0.3">
      <c r="B146" s="1" t="s">
        <v>34</v>
      </c>
      <c r="C146" s="1" t="s">
        <v>35</v>
      </c>
      <c r="D146" s="1" t="s">
        <v>35</v>
      </c>
      <c r="E146" s="3" t="s">
        <v>36</v>
      </c>
      <c r="F146" s="4" t="s">
        <v>37</v>
      </c>
      <c r="G146" s="3" t="s">
        <v>36</v>
      </c>
      <c r="H146" s="4" t="s">
        <v>38</v>
      </c>
      <c r="I146" s="4"/>
      <c r="J146" s="15">
        <v>22104</v>
      </c>
      <c r="K146" s="26" t="s">
        <v>128</v>
      </c>
      <c r="L146" s="28" t="s">
        <v>270</v>
      </c>
      <c r="M146" s="28" t="s">
        <v>271</v>
      </c>
      <c r="N146" s="18" t="s">
        <v>185</v>
      </c>
      <c r="O146" s="5" t="s">
        <v>42</v>
      </c>
      <c r="P146" s="19" t="s">
        <v>43</v>
      </c>
      <c r="Q146" s="19"/>
      <c r="R146" s="5">
        <v>2</v>
      </c>
      <c r="S146" s="5"/>
      <c r="T146" s="5">
        <v>7.6</v>
      </c>
      <c r="U146" s="5" t="s">
        <v>44</v>
      </c>
      <c r="V146" s="20">
        <f>ROUND((Y146+AB146+AE146+AH146+AK146+AN146+AQ146+AT146+AW146+AZ146+BC146+BF146),0)</f>
        <v>4028</v>
      </c>
      <c r="W146" s="21">
        <f>X146+AA146+AD146+AG146+AJ146+AM146+AP146+AS146+AV146+AY146+BB146+BE146</f>
        <v>530</v>
      </c>
      <c r="X146" s="5">
        <v>50</v>
      </c>
      <c r="Y146" s="5">
        <f>X146*$T146</f>
        <v>380</v>
      </c>
      <c r="Z146" s="5"/>
      <c r="AA146" s="5"/>
      <c r="AB146" s="5">
        <f t="shared" ref="AB146:AB153" si="49">AA146*$T146</f>
        <v>0</v>
      </c>
      <c r="AC146" s="5"/>
      <c r="AD146" s="5">
        <v>70</v>
      </c>
      <c r="AE146" s="5">
        <f t="shared" ref="AE146:AE153" si="50">AD146*$T146</f>
        <v>532</v>
      </c>
      <c r="AF146" s="5"/>
      <c r="AG146" s="5"/>
      <c r="AH146" s="5">
        <f t="shared" ref="AH146:AH153" si="51">AG146*$T146</f>
        <v>0</v>
      </c>
      <c r="AI146" s="5"/>
      <c r="AJ146" s="5">
        <v>70</v>
      </c>
      <c r="AK146" s="5">
        <f t="shared" ref="AK146:AK153" si="52">AJ146*$T146</f>
        <v>532</v>
      </c>
      <c r="AL146" s="5"/>
      <c r="AM146" s="5"/>
      <c r="AN146" s="5">
        <f t="shared" ref="AN146:AN153" si="53">AM146*$T146</f>
        <v>0</v>
      </c>
      <c r="AO146" s="5"/>
      <c r="AP146" s="5">
        <v>70</v>
      </c>
      <c r="AQ146" s="5">
        <f t="shared" ref="AQ146:AQ153" si="54">AP146*$T146</f>
        <v>532</v>
      </c>
      <c r="AR146" s="5"/>
      <c r="AS146" s="5"/>
      <c r="AT146" s="5">
        <f t="shared" ref="AT146:AT153" si="55">AS146*$T146</f>
        <v>0</v>
      </c>
      <c r="AU146" s="5"/>
      <c r="AV146" s="5">
        <v>70</v>
      </c>
      <c r="AW146" s="5">
        <f t="shared" ref="AW146:AW153" si="56">AV146*$T146</f>
        <v>532</v>
      </c>
      <c r="AX146" s="5"/>
      <c r="AY146" s="5"/>
      <c r="AZ146" s="5">
        <f t="shared" ref="AZ146:AZ153" si="57">AY146*$T146</f>
        <v>0</v>
      </c>
      <c r="BA146" s="5"/>
      <c r="BB146" s="5">
        <v>100</v>
      </c>
      <c r="BC146" s="5">
        <f t="shared" ref="BC146:BC153" si="58">BB146*$T146</f>
        <v>760</v>
      </c>
      <c r="BD146" s="5"/>
      <c r="BE146" s="5">
        <v>100</v>
      </c>
      <c r="BF146" s="5">
        <f t="shared" ref="BF146:BF153" si="59">BE146*$T146</f>
        <v>760</v>
      </c>
      <c r="BG146" s="5"/>
    </row>
    <row r="147" spans="2:59" s="2" customFormat="1" ht="13.05" customHeight="1" x14ac:dyDescent="0.3">
      <c r="B147" s="1" t="s">
        <v>34</v>
      </c>
      <c r="C147" s="1" t="s">
        <v>35</v>
      </c>
      <c r="D147" s="1" t="s">
        <v>35</v>
      </c>
      <c r="E147" s="3" t="s">
        <v>36</v>
      </c>
      <c r="F147" s="4" t="s">
        <v>37</v>
      </c>
      <c r="G147" s="3" t="s">
        <v>36</v>
      </c>
      <c r="H147" s="4" t="s">
        <v>38</v>
      </c>
      <c r="I147" s="4"/>
      <c r="J147" s="15">
        <v>22104</v>
      </c>
      <c r="K147" s="26" t="s">
        <v>128</v>
      </c>
      <c r="L147" s="26" t="s">
        <v>420</v>
      </c>
      <c r="M147" s="26" t="s">
        <v>421</v>
      </c>
      <c r="N147" s="18" t="s">
        <v>185</v>
      </c>
      <c r="O147" s="5" t="s">
        <v>42</v>
      </c>
      <c r="P147" s="19" t="s">
        <v>148</v>
      </c>
      <c r="Q147" s="19"/>
      <c r="R147" s="5">
        <v>2</v>
      </c>
      <c r="S147" s="5">
        <v>129.24</v>
      </c>
      <c r="T147" s="5">
        <v>149.91999999999999</v>
      </c>
      <c r="U147" s="5" t="s">
        <v>44</v>
      </c>
      <c r="V147" s="20">
        <f>ROUND((Y147+AB147+AE147+AH147+AK147+AN147+AQ147+AT147+AW147+AZ147+BC147+BF147),0)</f>
        <v>750</v>
      </c>
      <c r="W147" s="21">
        <f>X147+AA147+AD147+AG147+AJ147+AM147+AP147+AS147+AV147+AY147+BB147+BE147</f>
        <v>5</v>
      </c>
      <c r="X147" s="5">
        <v>0</v>
      </c>
      <c r="Y147" s="5">
        <v>0</v>
      </c>
      <c r="Z147" s="5"/>
      <c r="AA147" s="5"/>
      <c r="AB147" s="5">
        <f t="shared" si="49"/>
        <v>0</v>
      </c>
      <c r="AC147" s="5"/>
      <c r="AD147" s="5">
        <v>1</v>
      </c>
      <c r="AE147" s="5">
        <f t="shared" si="50"/>
        <v>149.91999999999999</v>
      </c>
      <c r="AF147" s="5"/>
      <c r="AG147" s="5">
        <v>1</v>
      </c>
      <c r="AH147" s="5">
        <f t="shared" si="51"/>
        <v>149.91999999999999</v>
      </c>
      <c r="AI147" s="5"/>
      <c r="AJ147" s="5"/>
      <c r="AK147" s="5">
        <f t="shared" si="52"/>
        <v>0</v>
      </c>
      <c r="AL147" s="5"/>
      <c r="AM147" s="5">
        <v>1</v>
      </c>
      <c r="AN147" s="5">
        <f t="shared" si="53"/>
        <v>149.91999999999999</v>
      </c>
      <c r="AO147" s="5"/>
      <c r="AP147" s="5">
        <v>1</v>
      </c>
      <c r="AQ147" s="5">
        <f t="shared" si="54"/>
        <v>149.91999999999999</v>
      </c>
      <c r="AR147" s="5"/>
      <c r="AS147" s="5">
        <v>1</v>
      </c>
      <c r="AT147" s="5">
        <f t="shared" si="55"/>
        <v>149.91999999999999</v>
      </c>
      <c r="AU147" s="5"/>
      <c r="AV147" s="5"/>
      <c r="AW147" s="5">
        <f t="shared" si="56"/>
        <v>0</v>
      </c>
      <c r="AX147" s="5"/>
      <c r="AY147" s="5"/>
      <c r="AZ147" s="5">
        <f t="shared" si="57"/>
        <v>0</v>
      </c>
      <c r="BA147" s="5"/>
      <c r="BB147" s="5"/>
      <c r="BC147" s="5">
        <f t="shared" si="58"/>
        <v>0</v>
      </c>
      <c r="BD147" s="5"/>
      <c r="BE147" s="5"/>
      <c r="BF147" s="5">
        <f t="shared" si="59"/>
        <v>0</v>
      </c>
      <c r="BG147" s="5"/>
    </row>
    <row r="148" spans="2:59" s="2" customFormat="1" ht="13.05" customHeight="1" x14ac:dyDescent="0.3">
      <c r="B148" s="1" t="s">
        <v>34</v>
      </c>
      <c r="C148" s="1" t="s">
        <v>35</v>
      </c>
      <c r="D148" s="1" t="s">
        <v>35</v>
      </c>
      <c r="E148" s="3" t="s">
        <v>36</v>
      </c>
      <c r="F148" s="4" t="s">
        <v>37</v>
      </c>
      <c r="G148" s="3" t="s">
        <v>36</v>
      </c>
      <c r="H148" s="4" t="s">
        <v>38</v>
      </c>
      <c r="I148" s="4"/>
      <c r="J148" s="15">
        <v>22104</v>
      </c>
      <c r="K148" s="26" t="s">
        <v>128</v>
      </c>
      <c r="L148" s="29" t="s">
        <v>108</v>
      </c>
      <c r="M148" s="26" t="s">
        <v>131</v>
      </c>
      <c r="N148" s="18" t="s">
        <v>185</v>
      </c>
      <c r="O148" s="5" t="s">
        <v>42</v>
      </c>
      <c r="P148" s="19" t="s">
        <v>54</v>
      </c>
      <c r="Q148" s="19"/>
      <c r="R148" s="5">
        <v>5</v>
      </c>
      <c r="S148" s="5"/>
      <c r="T148" s="5">
        <v>232.63</v>
      </c>
      <c r="U148" s="5" t="s">
        <v>44</v>
      </c>
      <c r="V148" s="20">
        <f>ROUND((Y148+AB148+AE148+AH148+AK148+AN148+AQ148+AT148+AW148+AZ148+BC148+BF148),0)</f>
        <v>1396</v>
      </c>
      <c r="W148" s="21">
        <f>X148+AA148+AD148+AG148+AJ148+AM148+AP148+AS148+AV148+AY148+BB148+BE148</f>
        <v>6</v>
      </c>
      <c r="X148" s="5">
        <v>1</v>
      </c>
      <c r="Y148" s="5">
        <f>X148*$T148</f>
        <v>232.63</v>
      </c>
      <c r="Z148" s="5"/>
      <c r="AA148" s="5"/>
      <c r="AB148" s="5">
        <f t="shared" si="49"/>
        <v>0</v>
      </c>
      <c r="AC148" s="5"/>
      <c r="AD148" s="5">
        <v>1</v>
      </c>
      <c r="AE148" s="5">
        <f t="shared" si="50"/>
        <v>232.63</v>
      </c>
      <c r="AF148" s="5"/>
      <c r="AG148" s="5"/>
      <c r="AH148" s="5">
        <f t="shared" si="51"/>
        <v>0</v>
      </c>
      <c r="AI148" s="5"/>
      <c r="AJ148" s="5">
        <v>1</v>
      </c>
      <c r="AK148" s="5">
        <f t="shared" si="52"/>
        <v>232.63</v>
      </c>
      <c r="AL148" s="5"/>
      <c r="AM148" s="5"/>
      <c r="AN148" s="5">
        <f t="shared" si="53"/>
        <v>0</v>
      </c>
      <c r="AO148" s="5"/>
      <c r="AP148" s="5">
        <v>1</v>
      </c>
      <c r="AQ148" s="5">
        <f t="shared" si="54"/>
        <v>232.63</v>
      </c>
      <c r="AR148" s="5"/>
      <c r="AS148" s="5"/>
      <c r="AT148" s="5">
        <f t="shared" si="55"/>
        <v>0</v>
      </c>
      <c r="AU148" s="5"/>
      <c r="AV148" s="5">
        <v>1</v>
      </c>
      <c r="AW148" s="5">
        <f t="shared" si="56"/>
        <v>232.63</v>
      </c>
      <c r="AX148" s="5"/>
      <c r="AY148" s="5"/>
      <c r="AZ148" s="5">
        <f t="shared" si="57"/>
        <v>0</v>
      </c>
      <c r="BA148" s="5"/>
      <c r="BB148" s="5">
        <v>1</v>
      </c>
      <c r="BC148" s="5">
        <f t="shared" si="58"/>
        <v>232.63</v>
      </c>
      <c r="BD148" s="5"/>
      <c r="BE148" s="5"/>
      <c r="BF148" s="5">
        <f t="shared" si="59"/>
        <v>0</v>
      </c>
      <c r="BG148" s="5"/>
    </row>
    <row r="149" spans="2:59" s="2" customFormat="1" ht="13.05" customHeight="1" x14ac:dyDescent="0.3">
      <c r="B149" s="1" t="s">
        <v>34</v>
      </c>
      <c r="C149" s="1" t="s">
        <v>35</v>
      </c>
      <c r="D149" s="1" t="s">
        <v>35</v>
      </c>
      <c r="E149" s="3" t="s">
        <v>36</v>
      </c>
      <c r="F149" s="4" t="s">
        <v>37</v>
      </c>
      <c r="G149" s="3" t="s">
        <v>36</v>
      </c>
      <c r="H149" s="4" t="s">
        <v>38</v>
      </c>
      <c r="I149" s="4"/>
      <c r="J149" s="15">
        <v>22104</v>
      </c>
      <c r="K149" s="26" t="s">
        <v>128</v>
      </c>
      <c r="L149" s="30" t="s">
        <v>129</v>
      </c>
      <c r="M149" s="28" t="s">
        <v>130</v>
      </c>
      <c r="N149" s="18" t="s">
        <v>185</v>
      </c>
      <c r="O149" s="5" t="s">
        <v>42</v>
      </c>
      <c r="P149" s="19" t="s">
        <v>115</v>
      </c>
      <c r="Q149" s="19"/>
      <c r="R149" s="5">
        <v>24</v>
      </c>
      <c r="S149" s="5">
        <v>196</v>
      </c>
      <c r="T149" s="5">
        <v>196.44</v>
      </c>
      <c r="U149" s="5" t="s">
        <v>44</v>
      </c>
      <c r="V149" s="20">
        <f>ROUND((Y149+AB149+AE149+AH149+AK149+AN149+AQ149+AT149+AW149+AZ149+BC149+BF149),0)</f>
        <v>4322</v>
      </c>
      <c r="W149" s="21">
        <f>X149+AA149+AD149+AG149+AJ149+AM149+AP149+AS149+AV149+AY149+BB149+BE149</f>
        <v>22</v>
      </c>
      <c r="X149" s="5">
        <v>0</v>
      </c>
      <c r="Y149" s="5">
        <v>0</v>
      </c>
      <c r="Z149" s="5"/>
      <c r="AA149" s="5">
        <v>4</v>
      </c>
      <c r="AB149" s="5">
        <f t="shared" si="49"/>
        <v>785.76</v>
      </c>
      <c r="AC149" s="5"/>
      <c r="AD149" s="5">
        <v>1</v>
      </c>
      <c r="AE149" s="5">
        <f t="shared" si="50"/>
        <v>196.44</v>
      </c>
      <c r="AF149" s="5"/>
      <c r="AG149" s="5"/>
      <c r="AH149" s="5">
        <f t="shared" si="51"/>
        <v>0</v>
      </c>
      <c r="AI149" s="5"/>
      <c r="AJ149" s="5">
        <v>5</v>
      </c>
      <c r="AK149" s="5">
        <f t="shared" si="52"/>
        <v>982.2</v>
      </c>
      <c r="AL149" s="5"/>
      <c r="AM149" s="5"/>
      <c r="AN149" s="5">
        <f t="shared" si="53"/>
        <v>0</v>
      </c>
      <c r="AO149" s="5"/>
      <c r="AP149" s="5">
        <v>4</v>
      </c>
      <c r="AQ149" s="5">
        <f t="shared" si="54"/>
        <v>785.76</v>
      </c>
      <c r="AR149" s="5"/>
      <c r="AS149" s="5"/>
      <c r="AT149" s="5">
        <f t="shared" si="55"/>
        <v>0</v>
      </c>
      <c r="AU149" s="5"/>
      <c r="AV149" s="5">
        <v>4</v>
      </c>
      <c r="AW149" s="5">
        <f t="shared" si="56"/>
        <v>785.76</v>
      </c>
      <c r="AX149" s="5"/>
      <c r="AY149" s="5">
        <v>4</v>
      </c>
      <c r="AZ149" s="5">
        <f t="shared" si="57"/>
        <v>785.76</v>
      </c>
      <c r="BA149" s="5"/>
      <c r="BB149" s="5"/>
      <c r="BC149" s="5">
        <f t="shared" si="58"/>
        <v>0</v>
      </c>
      <c r="BD149" s="5"/>
      <c r="BE149" s="5"/>
      <c r="BF149" s="5">
        <f t="shared" si="59"/>
        <v>0</v>
      </c>
      <c r="BG149" s="5"/>
    </row>
    <row r="150" spans="2:59" s="2" customFormat="1" ht="13.05" customHeight="1" x14ac:dyDescent="0.3">
      <c r="B150" s="1" t="s">
        <v>34</v>
      </c>
      <c r="C150" s="1" t="s">
        <v>35</v>
      </c>
      <c r="D150" s="1" t="s">
        <v>35</v>
      </c>
      <c r="E150" s="3" t="s">
        <v>36</v>
      </c>
      <c r="F150" s="4" t="s">
        <v>37</v>
      </c>
      <c r="G150" s="3" t="s">
        <v>36</v>
      </c>
      <c r="H150" s="4" t="s">
        <v>38</v>
      </c>
      <c r="I150" s="4"/>
      <c r="J150" s="15">
        <v>22104</v>
      </c>
      <c r="K150" s="26" t="s">
        <v>128</v>
      </c>
      <c r="L150" s="30" t="s">
        <v>272</v>
      </c>
      <c r="M150" s="28" t="s">
        <v>273</v>
      </c>
      <c r="N150" s="18" t="s">
        <v>185</v>
      </c>
      <c r="O150" s="5" t="s">
        <v>42</v>
      </c>
      <c r="P150" s="19" t="s">
        <v>54</v>
      </c>
      <c r="Q150" s="19"/>
      <c r="R150" s="5">
        <v>5</v>
      </c>
      <c r="S150" s="5"/>
      <c r="T150" s="5">
        <v>153.02000000000001</v>
      </c>
      <c r="U150" s="5" t="s">
        <v>44</v>
      </c>
      <c r="V150" s="20">
        <f>ROUND((Y150+AB150+AE150+AH150+AK150+AN150+AQ150+AT150+AW150+AZ150+BC150+BF150),0)</f>
        <v>765</v>
      </c>
      <c r="W150" s="21">
        <f>X150+AA150+AD150+AG150+AJ150+AM150+AP150+AS150+AV150+AY150+BB150+BE150</f>
        <v>5</v>
      </c>
      <c r="X150" s="5">
        <v>1</v>
      </c>
      <c r="Y150" s="5">
        <f>X150*$T150</f>
        <v>153.02000000000001</v>
      </c>
      <c r="Z150" s="5"/>
      <c r="AA150" s="5"/>
      <c r="AB150" s="5">
        <f t="shared" si="49"/>
        <v>0</v>
      </c>
      <c r="AC150" s="5"/>
      <c r="AD150" s="5">
        <v>1</v>
      </c>
      <c r="AE150" s="5">
        <f t="shared" si="50"/>
        <v>153.02000000000001</v>
      </c>
      <c r="AF150" s="5"/>
      <c r="AG150" s="5"/>
      <c r="AH150" s="5">
        <f t="shared" si="51"/>
        <v>0</v>
      </c>
      <c r="AI150" s="5"/>
      <c r="AJ150" s="5">
        <v>1</v>
      </c>
      <c r="AK150" s="5">
        <f t="shared" si="52"/>
        <v>153.02000000000001</v>
      </c>
      <c r="AL150" s="5"/>
      <c r="AM150" s="5"/>
      <c r="AN150" s="5">
        <f t="shared" si="53"/>
        <v>0</v>
      </c>
      <c r="AO150" s="5"/>
      <c r="AP150" s="5"/>
      <c r="AQ150" s="5">
        <f t="shared" si="54"/>
        <v>0</v>
      </c>
      <c r="AR150" s="5"/>
      <c r="AS150" s="5">
        <v>1</v>
      </c>
      <c r="AT150" s="5">
        <f t="shared" si="55"/>
        <v>153.02000000000001</v>
      </c>
      <c r="AU150" s="5"/>
      <c r="AV150" s="5"/>
      <c r="AW150" s="5">
        <f t="shared" si="56"/>
        <v>0</v>
      </c>
      <c r="AX150" s="5"/>
      <c r="AY150" s="5">
        <v>1</v>
      </c>
      <c r="AZ150" s="5">
        <f t="shared" si="57"/>
        <v>153.02000000000001</v>
      </c>
      <c r="BA150" s="5"/>
      <c r="BB150" s="5"/>
      <c r="BC150" s="5">
        <f t="shared" si="58"/>
        <v>0</v>
      </c>
      <c r="BD150" s="5"/>
      <c r="BE150" s="5"/>
      <c r="BF150" s="5">
        <f t="shared" si="59"/>
        <v>0</v>
      </c>
      <c r="BG150" s="5"/>
    </row>
    <row r="151" spans="2:59" s="2" customFormat="1" ht="13.05" customHeight="1" x14ac:dyDescent="0.3">
      <c r="B151" s="1" t="s">
        <v>34</v>
      </c>
      <c r="C151" s="1" t="s">
        <v>35</v>
      </c>
      <c r="D151" s="1" t="s">
        <v>35</v>
      </c>
      <c r="E151" s="3" t="s">
        <v>36</v>
      </c>
      <c r="F151" s="4" t="s">
        <v>37</v>
      </c>
      <c r="G151" s="3" t="s">
        <v>36</v>
      </c>
      <c r="H151" s="4" t="s">
        <v>38</v>
      </c>
      <c r="I151" s="4"/>
      <c r="J151" s="15">
        <v>22104</v>
      </c>
      <c r="K151" s="26" t="s">
        <v>128</v>
      </c>
      <c r="L151" s="29" t="s">
        <v>66</v>
      </c>
      <c r="M151" s="26" t="s">
        <v>269</v>
      </c>
      <c r="N151" s="18" t="s">
        <v>185</v>
      </c>
      <c r="O151" s="5" t="s">
        <v>42</v>
      </c>
      <c r="P151" s="19" t="s">
        <v>54</v>
      </c>
      <c r="Q151" s="19"/>
      <c r="R151" s="5">
        <v>14</v>
      </c>
      <c r="S151" s="5"/>
      <c r="T151" s="5">
        <v>481.8</v>
      </c>
      <c r="U151" s="5" t="s">
        <v>44</v>
      </c>
      <c r="V151" s="20">
        <f>ROUND((Y151+AB151+AE151+AH151+AK151+AN151+AQ151+AT151+AW151+AZ151+BC151+BF151),0)</f>
        <v>5782</v>
      </c>
      <c r="W151" s="21">
        <f>X151+AA151+AD151+AG151+AJ151+AM151+AP151+AS151+AV151+AY151+BB151+BE151</f>
        <v>14</v>
      </c>
      <c r="X151" s="5">
        <v>2</v>
      </c>
      <c r="Y151" s="5">
        <v>0</v>
      </c>
      <c r="Z151" s="5"/>
      <c r="AA151" s="5"/>
      <c r="AB151" s="5">
        <f t="shared" si="49"/>
        <v>0</v>
      </c>
      <c r="AC151" s="5"/>
      <c r="AD151" s="5">
        <v>2</v>
      </c>
      <c r="AE151" s="5">
        <f t="shared" si="50"/>
        <v>963.6</v>
      </c>
      <c r="AF151" s="5"/>
      <c r="AG151" s="5"/>
      <c r="AH151" s="5">
        <f t="shared" si="51"/>
        <v>0</v>
      </c>
      <c r="AI151" s="5"/>
      <c r="AJ151" s="5">
        <v>2</v>
      </c>
      <c r="AK151" s="5">
        <f t="shared" si="52"/>
        <v>963.6</v>
      </c>
      <c r="AL151" s="5"/>
      <c r="AM151" s="5"/>
      <c r="AN151" s="5">
        <f t="shared" si="53"/>
        <v>0</v>
      </c>
      <c r="AO151" s="5"/>
      <c r="AP151" s="5"/>
      <c r="AQ151" s="5">
        <f t="shared" si="54"/>
        <v>0</v>
      </c>
      <c r="AR151" s="5"/>
      <c r="AS151" s="5">
        <v>2</v>
      </c>
      <c r="AT151" s="5">
        <f t="shared" si="55"/>
        <v>963.6</v>
      </c>
      <c r="AU151" s="5"/>
      <c r="AV151" s="5"/>
      <c r="AW151" s="5">
        <f t="shared" si="56"/>
        <v>0</v>
      </c>
      <c r="AX151" s="5"/>
      <c r="AY151" s="5">
        <v>2</v>
      </c>
      <c r="AZ151" s="5">
        <f t="shared" si="57"/>
        <v>963.6</v>
      </c>
      <c r="BA151" s="5"/>
      <c r="BB151" s="5"/>
      <c r="BC151" s="5">
        <f t="shared" si="58"/>
        <v>0</v>
      </c>
      <c r="BD151" s="5"/>
      <c r="BE151" s="5">
        <v>4</v>
      </c>
      <c r="BF151" s="5">
        <f t="shared" si="59"/>
        <v>1927.2</v>
      </c>
      <c r="BG151" s="5"/>
    </row>
    <row r="152" spans="2:59" s="2" customFormat="1" ht="13.05" customHeight="1" x14ac:dyDescent="0.3">
      <c r="B152" s="1" t="s">
        <v>34</v>
      </c>
      <c r="C152" s="1" t="s">
        <v>35</v>
      </c>
      <c r="D152" s="1" t="s">
        <v>35</v>
      </c>
      <c r="E152" s="3" t="s">
        <v>36</v>
      </c>
      <c r="F152" s="4" t="s">
        <v>37</v>
      </c>
      <c r="G152" s="3" t="s">
        <v>36</v>
      </c>
      <c r="H152" s="4" t="s">
        <v>38</v>
      </c>
      <c r="I152" s="4"/>
      <c r="J152" s="15">
        <v>22104</v>
      </c>
      <c r="K152" s="26" t="s">
        <v>128</v>
      </c>
      <c r="L152" s="29" t="s">
        <v>66</v>
      </c>
      <c r="M152" s="26" t="s">
        <v>269</v>
      </c>
      <c r="N152" s="18" t="s">
        <v>185</v>
      </c>
      <c r="O152" s="5" t="s">
        <v>42</v>
      </c>
      <c r="P152" s="19" t="s">
        <v>54</v>
      </c>
      <c r="Q152" s="19"/>
      <c r="R152" s="5">
        <v>60</v>
      </c>
      <c r="S152" s="5"/>
      <c r="T152" s="5">
        <v>64.099999999999994</v>
      </c>
      <c r="U152" s="5" t="s">
        <v>44</v>
      </c>
      <c r="V152" s="20">
        <f>ROUND((Y152+AB152+AE152+AH152+AK152+AN152+AQ152+AT152+AW152+AZ152+BC152+BF152),0)</f>
        <v>3846</v>
      </c>
      <c r="W152" s="21">
        <f>X152+AA152+AD152+AG152+AJ152+AM152+AP152+AS152+AV152+AY152+BB152+BE152</f>
        <v>60</v>
      </c>
      <c r="X152" s="5">
        <v>0</v>
      </c>
      <c r="Y152" s="5">
        <v>0</v>
      </c>
      <c r="Z152" s="5"/>
      <c r="AA152" s="5"/>
      <c r="AB152" s="5">
        <f t="shared" si="49"/>
        <v>0</v>
      </c>
      <c r="AC152" s="5"/>
      <c r="AD152" s="5">
        <v>10</v>
      </c>
      <c r="AE152" s="5">
        <f t="shared" si="50"/>
        <v>641</v>
      </c>
      <c r="AF152" s="5"/>
      <c r="AG152" s="5"/>
      <c r="AH152" s="5">
        <f t="shared" si="51"/>
        <v>0</v>
      </c>
      <c r="AI152" s="5"/>
      <c r="AJ152" s="5">
        <v>10</v>
      </c>
      <c r="AK152" s="5">
        <f t="shared" si="52"/>
        <v>641</v>
      </c>
      <c r="AL152" s="5"/>
      <c r="AM152" s="5"/>
      <c r="AN152" s="5">
        <f t="shared" si="53"/>
        <v>0</v>
      </c>
      <c r="AO152" s="5"/>
      <c r="AP152" s="5">
        <v>10</v>
      </c>
      <c r="AQ152" s="5">
        <f t="shared" si="54"/>
        <v>641</v>
      </c>
      <c r="AR152" s="5"/>
      <c r="AS152" s="5"/>
      <c r="AT152" s="5">
        <f t="shared" si="55"/>
        <v>0</v>
      </c>
      <c r="AU152" s="5"/>
      <c r="AV152" s="5">
        <v>10</v>
      </c>
      <c r="AW152" s="5">
        <f t="shared" si="56"/>
        <v>641</v>
      </c>
      <c r="AX152" s="5"/>
      <c r="AY152" s="5">
        <v>10</v>
      </c>
      <c r="AZ152" s="5">
        <f t="shared" si="57"/>
        <v>641</v>
      </c>
      <c r="BA152" s="5"/>
      <c r="BB152" s="5"/>
      <c r="BC152" s="5">
        <f t="shared" si="58"/>
        <v>0</v>
      </c>
      <c r="BD152" s="5"/>
      <c r="BE152" s="5">
        <v>10</v>
      </c>
      <c r="BF152" s="5">
        <f t="shared" si="59"/>
        <v>641</v>
      </c>
      <c r="BG152" s="5"/>
    </row>
    <row r="153" spans="2:59" s="2" customFormat="1" ht="13.05" customHeight="1" x14ac:dyDescent="0.3">
      <c r="B153" s="1" t="s">
        <v>34</v>
      </c>
      <c r="C153" s="1" t="s">
        <v>35</v>
      </c>
      <c r="D153" s="1" t="s">
        <v>35</v>
      </c>
      <c r="E153" s="3" t="s">
        <v>36</v>
      </c>
      <c r="F153" s="4" t="s">
        <v>37</v>
      </c>
      <c r="G153" s="3" t="s">
        <v>36</v>
      </c>
      <c r="H153" s="4" t="s">
        <v>38</v>
      </c>
      <c r="I153" s="4"/>
      <c r="J153" s="15">
        <v>22104</v>
      </c>
      <c r="K153" s="26" t="s">
        <v>128</v>
      </c>
      <c r="L153" s="30" t="s">
        <v>132</v>
      </c>
      <c r="M153" s="28" t="s">
        <v>268</v>
      </c>
      <c r="N153" s="18" t="s">
        <v>185</v>
      </c>
      <c r="O153" s="5" t="s">
        <v>42</v>
      </c>
      <c r="P153" s="19" t="s">
        <v>43</v>
      </c>
      <c r="Q153" s="19"/>
      <c r="R153" s="5">
        <v>300</v>
      </c>
      <c r="S153" s="5">
        <v>44.57</v>
      </c>
      <c r="T153" s="5">
        <v>51.7</v>
      </c>
      <c r="U153" s="5" t="s">
        <v>44</v>
      </c>
      <c r="V153" s="20">
        <f>ROUND((Y153+AB153+AE153+AH153+AK153+AN153+AQ153+AT153+AW153+AZ153+BC153+BF153),0)</f>
        <v>15510</v>
      </c>
      <c r="W153" s="21">
        <f>X153+AA153+AD153+AG153+AJ153+AM153+AP153+AS153+AV153+AY153+BB153+BE153</f>
        <v>300</v>
      </c>
      <c r="X153" s="5">
        <v>0</v>
      </c>
      <c r="Y153" s="5">
        <v>0</v>
      </c>
      <c r="Z153" s="5"/>
      <c r="AA153" s="5">
        <v>60</v>
      </c>
      <c r="AB153" s="5">
        <f t="shared" si="49"/>
        <v>3102</v>
      </c>
      <c r="AC153" s="5"/>
      <c r="AD153" s="5"/>
      <c r="AE153" s="5">
        <f t="shared" si="50"/>
        <v>0</v>
      </c>
      <c r="AF153" s="5"/>
      <c r="AG153" s="5">
        <v>60</v>
      </c>
      <c r="AH153" s="5">
        <f t="shared" si="51"/>
        <v>3102</v>
      </c>
      <c r="AI153" s="5"/>
      <c r="AJ153" s="5"/>
      <c r="AK153" s="5">
        <f t="shared" si="52"/>
        <v>0</v>
      </c>
      <c r="AL153" s="5"/>
      <c r="AM153" s="5">
        <v>60</v>
      </c>
      <c r="AN153" s="5">
        <f t="shared" si="53"/>
        <v>3102</v>
      </c>
      <c r="AO153" s="5"/>
      <c r="AP153" s="5"/>
      <c r="AQ153" s="5">
        <f t="shared" si="54"/>
        <v>0</v>
      </c>
      <c r="AR153" s="5"/>
      <c r="AS153" s="5">
        <v>60</v>
      </c>
      <c r="AT153" s="5">
        <f t="shared" si="55"/>
        <v>3102</v>
      </c>
      <c r="AU153" s="5"/>
      <c r="AV153" s="5"/>
      <c r="AW153" s="5">
        <f t="shared" si="56"/>
        <v>0</v>
      </c>
      <c r="AX153" s="5"/>
      <c r="AY153" s="5">
        <v>60</v>
      </c>
      <c r="AZ153" s="5">
        <f t="shared" si="57"/>
        <v>3102</v>
      </c>
      <c r="BA153" s="5"/>
      <c r="BB153" s="5"/>
      <c r="BC153" s="5">
        <f t="shared" si="58"/>
        <v>0</v>
      </c>
      <c r="BD153" s="5"/>
      <c r="BE153" s="5"/>
      <c r="BF153" s="5">
        <f t="shared" si="59"/>
        <v>0</v>
      </c>
      <c r="BG153" s="5"/>
    </row>
    <row r="154" spans="2:59" s="2" customFormat="1" ht="13.05" customHeight="1" x14ac:dyDescent="0.3">
      <c r="B154" s="1" t="s">
        <v>34</v>
      </c>
      <c r="C154" s="1" t="s">
        <v>35</v>
      </c>
      <c r="D154" s="1" t="s">
        <v>35</v>
      </c>
      <c r="E154" s="3" t="s">
        <v>36</v>
      </c>
      <c r="F154" s="4" t="s">
        <v>37</v>
      </c>
      <c r="G154" s="3" t="s">
        <v>36</v>
      </c>
      <c r="H154" s="4" t="s">
        <v>38</v>
      </c>
      <c r="I154" s="4"/>
      <c r="J154" s="15">
        <v>22104</v>
      </c>
      <c r="K154" s="37" t="s">
        <v>128</v>
      </c>
      <c r="L154" s="28" t="s">
        <v>133</v>
      </c>
      <c r="M154" s="36" t="s">
        <v>134</v>
      </c>
      <c r="N154" s="5"/>
      <c r="O154" s="5" t="s">
        <v>42</v>
      </c>
      <c r="P154" s="18" t="s">
        <v>54</v>
      </c>
      <c r="Q154" s="18"/>
      <c r="R154" s="5">
        <v>4</v>
      </c>
      <c r="S154" s="38">
        <v>137.93</v>
      </c>
      <c r="T154" s="39">
        <f>S154*1.16</f>
        <v>159.99879999999999</v>
      </c>
      <c r="U154" s="5" t="s">
        <v>83</v>
      </c>
      <c r="V154" s="20">
        <f>ROUND((Y154+AB154+AE154+AH154+AK154+AN154+AQ154+AT154+AW154+AZ154+BC154+BF154),0)</f>
        <v>640</v>
      </c>
      <c r="W154" s="21">
        <f>X154+AA154+AD154+AG154+AJ154+AM154+AP154+AS154+AV154+AY154+BB154+BE154</f>
        <v>4</v>
      </c>
      <c r="X154" s="5">
        <v>1</v>
      </c>
      <c r="Y154" s="5">
        <f>X154*T154</f>
        <v>159.99879999999999</v>
      </c>
      <c r="Z154" s="5"/>
      <c r="AA154" s="5"/>
      <c r="AB154" s="5">
        <f>T154*AA154</f>
        <v>0</v>
      </c>
      <c r="AC154" s="5"/>
      <c r="AD154" s="5"/>
      <c r="AE154" s="5">
        <f>T154*AD154</f>
        <v>0</v>
      </c>
      <c r="AF154" s="5"/>
      <c r="AG154" s="5">
        <v>1</v>
      </c>
      <c r="AH154" s="5">
        <f>AG154*T154</f>
        <v>159.99879999999999</v>
      </c>
      <c r="AI154" s="5"/>
      <c r="AJ154" s="5">
        <v>1</v>
      </c>
      <c r="AK154" s="5">
        <f>AJ154*T154</f>
        <v>159.99879999999999</v>
      </c>
      <c r="AL154" s="5"/>
      <c r="AM154" s="5"/>
      <c r="AN154" s="5">
        <f>AM154*T154</f>
        <v>0</v>
      </c>
      <c r="AO154" s="5"/>
      <c r="AP154" s="5">
        <v>0</v>
      </c>
      <c r="AQ154" s="5">
        <f>AP154*T154</f>
        <v>0</v>
      </c>
      <c r="AR154" s="5"/>
      <c r="AS154" s="5">
        <v>0</v>
      </c>
      <c r="AT154" s="35">
        <f>AS154*T154</f>
        <v>0</v>
      </c>
      <c r="AU154" s="5"/>
      <c r="AV154" s="5">
        <v>0</v>
      </c>
      <c r="AW154" s="5">
        <f>AV154*T154</f>
        <v>0</v>
      </c>
      <c r="AX154" s="5"/>
      <c r="AY154" s="5">
        <v>1</v>
      </c>
      <c r="AZ154" s="5">
        <f>AY154*T154</f>
        <v>159.99879999999999</v>
      </c>
      <c r="BA154" s="5"/>
      <c r="BB154" s="5">
        <v>0</v>
      </c>
      <c r="BC154" s="5">
        <f>BB154*T154</f>
        <v>0</v>
      </c>
      <c r="BD154" s="5"/>
      <c r="BE154" s="5">
        <v>0</v>
      </c>
      <c r="BF154" s="5">
        <f>BE154*T154</f>
        <v>0</v>
      </c>
      <c r="BG154" s="5"/>
    </row>
    <row r="155" spans="2:59" s="2" customFormat="1" ht="13.05" customHeight="1" x14ac:dyDescent="0.3">
      <c r="B155" s="1" t="s">
        <v>34</v>
      </c>
      <c r="C155" s="1" t="s">
        <v>35</v>
      </c>
      <c r="D155" s="1" t="s">
        <v>35</v>
      </c>
      <c r="E155" s="3" t="s">
        <v>36</v>
      </c>
      <c r="F155" s="4" t="s">
        <v>37</v>
      </c>
      <c r="G155" s="3" t="s">
        <v>36</v>
      </c>
      <c r="H155" s="4" t="s">
        <v>38</v>
      </c>
      <c r="I155" s="4"/>
      <c r="J155" s="15">
        <v>22106</v>
      </c>
      <c r="K155" s="37" t="s">
        <v>135</v>
      </c>
      <c r="L155" s="30" t="s">
        <v>136</v>
      </c>
      <c r="M155" s="36" t="s">
        <v>128</v>
      </c>
      <c r="N155" s="5"/>
      <c r="O155" s="5" t="s">
        <v>42</v>
      </c>
      <c r="P155" s="19" t="s">
        <v>43</v>
      </c>
      <c r="Q155" s="19"/>
      <c r="R155" s="5">
        <v>6</v>
      </c>
      <c r="S155" s="5">
        <v>2833.3330000000001</v>
      </c>
      <c r="T155" s="39">
        <v>1500</v>
      </c>
      <c r="U155" s="5" t="s">
        <v>83</v>
      </c>
      <c r="V155" s="20">
        <f>ROUND((Y155+AB155+AE155+AH155+AK155+AN155+AQ155+AT155+AW155+AZ155+BC155+BF155),0)</f>
        <v>9000</v>
      </c>
      <c r="W155" s="21">
        <f>X155+AA155+AD155+AG155+AJ155+AM155+AP155+AS155+AV155+AY155+BB155+BE155</f>
        <v>6</v>
      </c>
      <c r="X155" s="5">
        <v>1</v>
      </c>
      <c r="Y155" s="5">
        <f>X155*T155</f>
        <v>1500</v>
      </c>
      <c r="Z155" s="5"/>
      <c r="AA155" s="5">
        <v>1</v>
      </c>
      <c r="AB155" s="5">
        <f>T155*AA155</f>
        <v>1500</v>
      </c>
      <c r="AC155" s="5"/>
      <c r="AD155" s="5">
        <v>1</v>
      </c>
      <c r="AE155" s="5">
        <f>T155*AD155</f>
        <v>1500</v>
      </c>
      <c r="AF155" s="5"/>
      <c r="AG155" s="5">
        <v>1</v>
      </c>
      <c r="AH155" s="5">
        <f>AG155*T155</f>
        <v>1500</v>
      </c>
      <c r="AI155" s="5"/>
      <c r="AJ155" s="5">
        <v>0</v>
      </c>
      <c r="AK155" s="5">
        <f>AJ155*T155</f>
        <v>0</v>
      </c>
      <c r="AL155" s="5"/>
      <c r="AM155" s="5">
        <v>0</v>
      </c>
      <c r="AN155" s="5">
        <f>AM155*T155</f>
        <v>0</v>
      </c>
      <c r="AO155" s="5"/>
      <c r="AP155" s="5">
        <v>1</v>
      </c>
      <c r="AQ155" s="5">
        <f>AP155*T155</f>
        <v>1500</v>
      </c>
      <c r="AR155" s="40"/>
      <c r="AS155" s="5">
        <v>1</v>
      </c>
      <c r="AT155" s="35">
        <f>AS155*T155</f>
        <v>1500</v>
      </c>
      <c r="AU155" s="5"/>
      <c r="AV155" s="5">
        <v>0</v>
      </c>
      <c r="AW155" s="5">
        <f>AV155*T155</f>
        <v>0</v>
      </c>
      <c r="AX155" s="5"/>
      <c r="AY155" s="5">
        <v>0</v>
      </c>
      <c r="AZ155" s="5">
        <f>AY155*T155</f>
        <v>0</v>
      </c>
      <c r="BA155" s="5"/>
      <c r="BB155" s="5">
        <v>0</v>
      </c>
      <c r="BC155" s="5">
        <f>BB155*T155</f>
        <v>0</v>
      </c>
      <c r="BD155" s="5"/>
      <c r="BE155" s="5">
        <v>0</v>
      </c>
      <c r="BF155" s="5">
        <f>BE155*T155</f>
        <v>0</v>
      </c>
      <c r="BG155" s="5"/>
    </row>
    <row r="156" spans="2:59" s="2" customFormat="1" ht="13.05" customHeight="1" x14ac:dyDescent="0.3">
      <c r="B156" s="1" t="s">
        <v>34</v>
      </c>
      <c r="C156" s="1" t="s">
        <v>35</v>
      </c>
      <c r="D156" s="1" t="s">
        <v>35</v>
      </c>
      <c r="E156" s="3" t="s">
        <v>36</v>
      </c>
      <c r="F156" s="4" t="s">
        <v>37</v>
      </c>
      <c r="G156" s="3" t="s">
        <v>36</v>
      </c>
      <c r="H156" s="4" t="s">
        <v>38</v>
      </c>
      <c r="I156" s="4"/>
      <c r="J156" s="15">
        <v>24601</v>
      </c>
      <c r="K156" s="26" t="s">
        <v>137</v>
      </c>
      <c r="L156" s="27" t="s">
        <v>228</v>
      </c>
      <c r="M156" s="23" t="s">
        <v>229</v>
      </c>
      <c r="N156" s="18" t="s">
        <v>185</v>
      </c>
      <c r="O156" s="5" t="s">
        <v>42</v>
      </c>
      <c r="P156" s="19" t="s">
        <v>43</v>
      </c>
      <c r="Q156" s="19"/>
      <c r="R156" s="5">
        <v>2</v>
      </c>
      <c r="S156" s="5">
        <v>89.13</v>
      </c>
      <c r="T156" s="5">
        <v>103.39</v>
      </c>
      <c r="U156" s="5" t="s">
        <v>44</v>
      </c>
      <c r="V156" s="20">
        <f>ROUND((Y156+AB156+AE156+AH156+AK156+AN156+AQ156+AT156+AW156+AZ156+BC156+BF156),0)</f>
        <v>207</v>
      </c>
      <c r="W156" s="21">
        <f>X156+AA156+AD156+AG156+AJ156+AM156+AP156+AS156+AV156+AY156+BB156+BE156</f>
        <v>2</v>
      </c>
      <c r="X156" s="5">
        <v>0</v>
      </c>
      <c r="Y156" s="5">
        <v>0</v>
      </c>
      <c r="Z156" s="5"/>
      <c r="AA156" s="5"/>
      <c r="AB156" s="5">
        <f>AA156*$T156</f>
        <v>0</v>
      </c>
      <c r="AC156" s="5"/>
      <c r="AD156" s="5"/>
      <c r="AE156" s="5">
        <f>AD156*$T156</f>
        <v>0</v>
      </c>
      <c r="AF156" s="5"/>
      <c r="AG156" s="5"/>
      <c r="AH156" s="5">
        <f>AG156*$T156</f>
        <v>0</v>
      </c>
      <c r="AI156" s="5"/>
      <c r="AJ156" s="5">
        <v>2</v>
      </c>
      <c r="AK156" s="5">
        <f>AJ156*$T156</f>
        <v>206.78</v>
      </c>
      <c r="AL156" s="5"/>
      <c r="AM156" s="5"/>
      <c r="AN156" s="5">
        <f>AM156*$T156</f>
        <v>0</v>
      </c>
      <c r="AO156" s="5"/>
      <c r="AP156" s="5"/>
      <c r="AQ156" s="5">
        <f>AP156*$T156</f>
        <v>0</v>
      </c>
      <c r="AR156" s="5"/>
      <c r="AS156" s="5"/>
      <c r="AT156" s="5">
        <f>AS156*$T156</f>
        <v>0</v>
      </c>
      <c r="AU156" s="5"/>
      <c r="AV156" s="5"/>
      <c r="AW156" s="5">
        <f>AV156*$T156</f>
        <v>0</v>
      </c>
      <c r="AX156" s="5"/>
      <c r="AY156" s="5"/>
      <c r="AZ156" s="5">
        <f>AY156*$T156</f>
        <v>0</v>
      </c>
      <c r="BA156" s="5"/>
      <c r="BB156" s="5"/>
      <c r="BC156" s="5">
        <f>BB156*$T156</f>
        <v>0</v>
      </c>
      <c r="BD156" s="5"/>
      <c r="BE156" s="5"/>
      <c r="BF156" s="5">
        <f>BE156*$T156</f>
        <v>0</v>
      </c>
      <c r="BG156" s="5"/>
    </row>
    <row r="157" spans="2:59" s="2" customFormat="1" ht="13.05" customHeight="1" x14ac:dyDescent="0.3">
      <c r="B157" s="1" t="s">
        <v>34</v>
      </c>
      <c r="C157" s="1" t="s">
        <v>35</v>
      </c>
      <c r="D157" s="1" t="s">
        <v>35</v>
      </c>
      <c r="E157" s="3" t="s">
        <v>36</v>
      </c>
      <c r="F157" s="4" t="s">
        <v>37</v>
      </c>
      <c r="G157" s="3" t="s">
        <v>36</v>
      </c>
      <c r="H157" s="4" t="s">
        <v>38</v>
      </c>
      <c r="I157" s="4"/>
      <c r="J157" s="15">
        <v>24601</v>
      </c>
      <c r="K157" s="41" t="s">
        <v>137</v>
      </c>
      <c r="L157" s="42" t="s">
        <v>111</v>
      </c>
      <c r="M157" s="42" t="s">
        <v>423</v>
      </c>
      <c r="N157" s="18" t="s">
        <v>185</v>
      </c>
      <c r="O157" s="5" t="s">
        <v>42</v>
      </c>
      <c r="P157" s="19" t="s">
        <v>43</v>
      </c>
      <c r="Q157" s="19"/>
      <c r="R157" s="5">
        <v>20</v>
      </c>
      <c r="S157" s="5">
        <v>77</v>
      </c>
      <c r="T157" s="5">
        <v>91</v>
      </c>
      <c r="U157" s="5" t="s">
        <v>44</v>
      </c>
      <c r="V157" s="20">
        <f>ROUND((Y157+AB157+AE157+AH157+AK157+AN157+AQ157+AT157+AW157+AZ157+BC157+BF157),0)</f>
        <v>455</v>
      </c>
      <c r="W157" s="21">
        <f>X157+AA157+AD157+AG157+AJ157+AM157+AP157+AS157+AV157+AY157+BB157+BE157</f>
        <v>5</v>
      </c>
      <c r="X157" s="5">
        <v>0</v>
      </c>
      <c r="Y157" s="5">
        <v>0</v>
      </c>
      <c r="Z157" s="5"/>
      <c r="AA157" s="5"/>
      <c r="AB157" s="5">
        <f>AA157*$T157</f>
        <v>0</v>
      </c>
      <c r="AC157" s="5"/>
      <c r="AD157" s="5">
        <v>1</v>
      </c>
      <c r="AE157" s="5">
        <f>AD157*$T157</f>
        <v>91</v>
      </c>
      <c r="AF157" s="5"/>
      <c r="AG157" s="5">
        <v>1</v>
      </c>
      <c r="AH157" s="5">
        <f>AG157*$T157</f>
        <v>91</v>
      </c>
      <c r="AI157" s="5"/>
      <c r="AJ157" s="5"/>
      <c r="AK157" s="5">
        <f>AJ157*$T157</f>
        <v>0</v>
      </c>
      <c r="AL157" s="5"/>
      <c r="AM157" s="5">
        <v>1</v>
      </c>
      <c r="AN157" s="5">
        <f>AM157*$T157</f>
        <v>91</v>
      </c>
      <c r="AO157" s="5"/>
      <c r="AP157" s="5">
        <v>1</v>
      </c>
      <c r="AQ157" s="5">
        <f>AP157*$T157</f>
        <v>91</v>
      </c>
      <c r="AR157" s="5"/>
      <c r="AS157" s="5">
        <v>1</v>
      </c>
      <c r="AT157" s="5">
        <f>AS157*$T157</f>
        <v>91</v>
      </c>
      <c r="AU157" s="5"/>
      <c r="AV157" s="5"/>
      <c r="AW157" s="5">
        <f>AV157*$T157</f>
        <v>0</v>
      </c>
      <c r="AX157" s="5"/>
      <c r="AY157" s="5"/>
      <c r="AZ157" s="5">
        <f>AY157*$T157</f>
        <v>0</v>
      </c>
      <c r="BA157" s="5"/>
      <c r="BB157" s="5"/>
      <c r="BC157" s="5">
        <f>BB157*$T157</f>
        <v>0</v>
      </c>
      <c r="BD157" s="5"/>
      <c r="BE157" s="5"/>
      <c r="BF157" s="5">
        <f>BE157*$T157</f>
        <v>0</v>
      </c>
      <c r="BG157" s="5"/>
    </row>
    <row r="158" spans="2:59" s="2" customFormat="1" ht="13.05" customHeight="1" x14ac:dyDescent="0.3">
      <c r="B158" s="1" t="s">
        <v>34</v>
      </c>
      <c r="C158" s="1" t="s">
        <v>35</v>
      </c>
      <c r="D158" s="1" t="s">
        <v>35</v>
      </c>
      <c r="E158" s="3" t="s">
        <v>36</v>
      </c>
      <c r="F158" s="4" t="s">
        <v>37</v>
      </c>
      <c r="G158" s="3" t="s">
        <v>36</v>
      </c>
      <c r="H158" s="4" t="s">
        <v>38</v>
      </c>
      <c r="I158" s="4"/>
      <c r="J158" s="15">
        <v>24601</v>
      </c>
      <c r="K158" s="26" t="s">
        <v>137</v>
      </c>
      <c r="L158" s="17" t="s">
        <v>141</v>
      </c>
      <c r="M158" s="17" t="s">
        <v>300</v>
      </c>
      <c r="N158" s="18" t="s">
        <v>185</v>
      </c>
      <c r="O158" s="5" t="s">
        <v>42</v>
      </c>
      <c r="P158" s="19" t="s">
        <v>43</v>
      </c>
      <c r="Q158" s="19"/>
      <c r="R158" s="5">
        <v>2</v>
      </c>
      <c r="S158" s="5">
        <v>177.37</v>
      </c>
      <c r="T158" s="5">
        <v>205.75</v>
      </c>
      <c r="U158" s="5" t="s">
        <v>44</v>
      </c>
      <c r="V158" s="20">
        <f>ROUND((Y158+AB158+AE158+AH158+AK158+AN158+AQ158+AT158+AW158+AZ158+BC158+BF158),0)</f>
        <v>412</v>
      </c>
      <c r="W158" s="21">
        <f>X158+AA158+AD158+AG158+AJ158+AM158+AP158+AS158+AV158+AY158+BB158+BE158</f>
        <v>2</v>
      </c>
      <c r="X158" s="5">
        <v>0</v>
      </c>
      <c r="Y158" s="5">
        <f>X158*$T158</f>
        <v>0</v>
      </c>
      <c r="Z158" s="5"/>
      <c r="AA158" s="5"/>
      <c r="AB158" s="5">
        <f>AA158*$T158</f>
        <v>0</v>
      </c>
      <c r="AC158" s="5"/>
      <c r="AD158" s="5">
        <v>1</v>
      </c>
      <c r="AE158" s="5">
        <f>AD158*$T158</f>
        <v>205.75</v>
      </c>
      <c r="AF158" s="5"/>
      <c r="AG158" s="5"/>
      <c r="AH158" s="5">
        <f>AG158*$T158</f>
        <v>0</v>
      </c>
      <c r="AI158" s="5"/>
      <c r="AJ158" s="5"/>
      <c r="AK158" s="5">
        <f>AJ158*$T158</f>
        <v>0</v>
      </c>
      <c r="AL158" s="5"/>
      <c r="AM158" s="5"/>
      <c r="AN158" s="5">
        <f>AM158*$T158</f>
        <v>0</v>
      </c>
      <c r="AO158" s="5"/>
      <c r="AP158" s="5">
        <v>1</v>
      </c>
      <c r="AQ158" s="5">
        <f>AP158*$T158</f>
        <v>205.75</v>
      </c>
      <c r="AR158" s="5"/>
      <c r="AS158" s="5"/>
      <c r="AT158" s="5">
        <f>AS158*$T158</f>
        <v>0</v>
      </c>
      <c r="AU158" s="5"/>
      <c r="AV158" s="5"/>
      <c r="AW158" s="5">
        <f>AV158*$T158</f>
        <v>0</v>
      </c>
      <c r="AX158" s="5"/>
      <c r="AY158" s="5"/>
      <c r="AZ158" s="5">
        <f>AY158*$T158</f>
        <v>0</v>
      </c>
      <c r="BA158" s="5"/>
      <c r="BB158" s="5"/>
      <c r="BC158" s="5">
        <f>BB158*$T158</f>
        <v>0</v>
      </c>
      <c r="BD158" s="5"/>
      <c r="BE158" s="5"/>
      <c r="BF158" s="5">
        <f>BE158*$T158</f>
        <v>0</v>
      </c>
      <c r="BG158" s="5"/>
    </row>
    <row r="159" spans="2:59" s="2" customFormat="1" ht="13.05" customHeight="1" x14ac:dyDescent="0.3">
      <c r="B159" s="1" t="s">
        <v>34</v>
      </c>
      <c r="C159" s="1" t="s">
        <v>35</v>
      </c>
      <c r="D159" s="1" t="s">
        <v>35</v>
      </c>
      <c r="E159" s="3" t="s">
        <v>36</v>
      </c>
      <c r="F159" s="4" t="s">
        <v>37</v>
      </c>
      <c r="G159" s="3" t="s">
        <v>36</v>
      </c>
      <c r="H159" s="4" t="s">
        <v>38</v>
      </c>
      <c r="I159" s="4"/>
      <c r="J159" s="15">
        <v>24601</v>
      </c>
      <c r="K159" s="26" t="s">
        <v>137</v>
      </c>
      <c r="L159" s="27" t="s">
        <v>303</v>
      </c>
      <c r="M159" s="23" t="s">
        <v>304</v>
      </c>
      <c r="N159" s="18" t="s">
        <v>185</v>
      </c>
      <c r="O159" s="5" t="s">
        <v>42</v>
      </c>
      <c r="P159" s="19" t="s">
        <v>261</v>
      </c>
      <c r="Q159" s="19"/>
      <c r="R159" s="5">
        <v>22</v>
      </c>
      <c r="S159" s="5">
        <v>49.01</v>
      </c>
      <c r="T159" s="5">
        <v>22</v>
      </c>
      <c r="U159" s="5" t="s">
        <v>44</v>
      </c>
      <c r="V159" s="20">
        <f>ROUND((Y159+AB159+AE159+AH159+AK159+AN159+AQ159+AT159+AW159+AZ159+BC159+BF159),0)</f>
        <v>484</v>
      </c>
      <c r="W159" s="21">
        <f>X159+AA159+AD159+AG159+AJ159+AM159+AP159+AS159+AV159+AY159+BB159+BE159</f>
        <v>22</v>
      </c>
      <c r="X159" s="5">
        <v>0</v>
      </c>
      <c r="Y159" s="5">
        <f>X159*$T159</f>
        <v>0</v>
      </c>
      <c r="Z159" s="5"/>
      <c r="AA159" s="5"/>
      <c r="AB159" s="5">
        <f>AA159*$T159</f>
        <v>0</v>
      </c>
      <c r="AC159" s="5"/>
      <c r="AD159" s="5">
        <v>5</v>
      </c>
      <c r="AE159" s="5">
        <f>AD159*$T159</f>
        <v>110</v>
      </c>
      <c r="AF159" s="5"/>
      <c r="AG159" s="5"/>
      <c r="AH159" s="5">
        <f>AG159*$T159</f>
        <v>0</v>
      </c>
      <c r="AI159" s="5"/>
      <c r="AJ159" s="5"/>
      <c r="AK159" s="5">
        <f>AJ159*$T159</f>
        <v>0</v>
      </c>
      <c r="AL159" s="5"/>
      <c r="AM159" s="5">
        <v>5</v>
      </c>
      <c r="AN159" s="5">
        <f>AM159*$T159</f>
        <v>110</v>
      </c>
      <c r="AO159" s="5"/>
      <c r="AP159" s="5"/>
      <c r="AQ159" s="5">
        <f>AP159*$T159</f>
        <v>0</v>
      </c>
      <c r="AR159" s="5"/>
      <c r="AS159" s="5">
        <v>5</v>
      </c>
      <c r="AT159" s="5">
        <f>AS159*$T159</f>
        <v>110</v>
      </c>
      <c r="AU159" s="5"/>
      <c r="AV159" s="5"/>
      <c r="AW159" s="5">
        <f>AV159*$T159</f>
        <v>0</v>
      </c>
      <c r="AX159" s="5"/>
      <c r="AY159" s="5">
        <v>7</v>
      </c>
      <c r="AZ159" s="5">
        <f>AY159*$T159</f>
        <v>154</v>
      </c>
      <c r="BA159" s="5"/>
      <c r="BB159" s="5"/>
      <c r="BC159" s="5">
        <f>BB159*$T159</f>
        <v>0</v>
      </c>
      <c r="BD159" s="5"/>
      <c r="BE159" s="5"/>
      <c r="BF159" s="5">
        <f>BE159*$T159</f>
        <v>0</v>
      </c>
      <c r="BG159" s="5"/>
    </row>
    <row r="160" spans="2:59" s="2" customFormat="1" ht="13.05" customHeight="1" x14ac:dyDescent="0.3">
      <c r="B160" s="1" t="s">
        <v>34</v>
      </c>
      <c r="C160" s="1" t="s">
        <v>35</v>
      </c>
      <c r="D160" s="1" t="s">
        <v>35</v>
      </c>
      <c r="E160" s="3" t="s">
        <v>36</v>
      </c>
      <c r="F160" s="4" t="s">
        <v>37</v>
      </c>
      <c r="G160" s="3" t="s">
        <v>36</v>
      </c>
      <c r="H160" s="4" t="s">
        <v>38</v>
      </c>
      <c r="I160" s="4"/>
      <c r="J160" s="15">
        <v>24601</v>
      </c>
      <c r="K160" s="26" t="s">
        <v>137</v>
      </c>
      <c r="L160" s="17" t="s">
        <v>321</v>
      </c>
      <c r="M160" s="17" t="s">
        <v>322</v>
      </c>
      <c r="N160" s="18" t="s">
        <v>185</v>
      </c>
      <c r="O160" s="5" t="s">
        <v>42</v>
      </c>
      <c r="P160" s="19" t="s">
        <v>43</v>
      </c>
      <c r="Q160" s="19"/>
      <c r="R160" s="5">
        <v>100</v>
      </c>
      <c r="S160" s="5">
        <v>112.07</v>
      </c>
      <c r="T160" s="5">
        <v>130</v>
      </c>
      <c r="U160" s="5" t="s">
        <v>44</v>
      </c>
      <c r="V160" s="20">
        <f>ROUND((Y160+AB160+AE160+AH160+AK160+AN160+AQ160+AT160+AW160+AZ160+BC160+BF160),0)</f>
        <v>4550</v>
      </c>
      <c r="W160" s="21">
        <f>X160+AA160+AD160+AG160+AJ160+AM160+AP160+AS160+AV160+AY160+BB160+BE160</f>
        <v>35</v>
      </c>
      <c r="X160" s="5">
        <v>0</v>
      </c>
      <c r="Y160" s="5">
        <f>X160*$T160</f>
        <v>0</v>
      </c>
      <c r="Z160" s="5"/>
      <c r="AA160" s="5"/>
      <c r="AB160" s="5">
        <f>AA160*$T160</f>
        <v>0</v>
      </c>
      <c r="AC160" s="5"/>
      <c r="AD160" s="5">
        <v>10</v>
      </c>
      <c r="AE160" s="5">
        <f>AD160*$T160</f>
        <v>1300</v>
      </c>
      <c r="AF160" s="5"/>
      <c r="AG160" s="5"/>
      <c r="AH160" s="5">
        <f>AG160*$T160</f>
        <v>0</v>
      </c>
      <c r="AI160" s="5"/>
      <c r="AJ160" s="5">
        <v>10</v>
      </c>
      <c r="AK160" s="5">
        <f>AJ160*$T160</f>
        <v>1300</v>
      </c>
      <c r="AL160" s="5"/>
      <c r="AM160" s="5"/>
      <c r="AN160" s="5">
        <f>AM160*$T160</f>
        <v>0</v>
      </c>
      <c r="AO160" s="5"/>
      <c r="AP160" s="5"/>
      <c r="AQ160" s="5">
        <f>AP160*$T160</f>
        <v>0</v>
      </c>
      <c r="AR160" s="5"/>
      <c r="AS160" s="5">
        <v>10</v>
      </c>
      <c r="AT160" s="5">
        <f>AS160*$T160</f>
        <v>1300</v>
      </c>
      <c r="AU160" s="5"/>
      <c r="AV160" s="5"/>
      <c r="AW160" s="5">
        <f>AV160*$T160</f>
        <v>0</v>
      </c>
      <c r="AX160" s="5"/>
      <c r="AY160" s="5">
        <v>5</v>
      </c>
      <c r="AZ160" s="5">
        <f>AY160*$T160</f>
        <v>650</v>
      </c>
      <c r="BA160" s="5"/>
      <c r="BB160" s="5"/>
      <c r="BC160" s="5">
        <f>BB160*$T160</f>
        <v>0</v>
      </c>
      <c r="BD160" s="5"/>
      <c r="BE160" s="5"/>
      <c r="BF160" s="5">
        <f>BE160*$T160</f>
        <v>0</v>
      </c>
      <c r="BG160" s="5"/>
    </row>
    <row r="161" spans="2:59" s="2" customFormat="1" ht="13.05" customHeight="1" x14ac:dyDescent="0.3">
      <c r="B161" s="1" t="s">
        <v>34</v>
      </c>
      <c r="C161" s="1" t="s">
        <v>35</v>
      </c>
      <c r="D161" s="1" t="s">
        <v>35</v>
      </c>
      <c r="E161" s="3" t="s">
        <v>36</v>
      </c>
      <c r="F161" s="4" t="s">
        <v>37</v>
      </c>
      <c r="G161" s="3" t="s">
        <v>36</v>
      </c>
      <c r="H161" s="4" t="s">
        <v>38</v>
      </c>
      <c r="I161" s="4"/>
      <c r="J161" s="15">
        <v>24601</v>
      </c>
      <c r="K161" s="31" t="s">
        <v>137</v>
      </c>
      <c r="L161" s="30" t="s">
        <v>139</v>
      </c>
      <c r="M161" s="36" t="s">
        <v>140</v>
      </c>
      <c r="N161" s="5"/>
      <c r="O161" s="5" t="s">
        <v>42</v>
      </c>
      <c r="P161" s="19" t="s">
        <v>43</v>
      </c>
      <c r="Q161" s="19"/>
      <c r="R161" s="33">
        <v>6</v>
      </c>
      <c r="S161" s="38">
        <v>139.69999999999999</v>
      </c>
      <c r="T161" s="5">
        <f>S161*1.16</f>
        <v>162.05199999999996</v>
      </c>
      <c r="U161" s="5" t="s">
        <v>83</v>
      </c>
      <c r="V161" s="20">
        <f>ROUND((Y161+AB161+AE161+AH161+AK161+AN161+AQ161+AT161+AW161+AZ161+BC161+BF161),0)</f>
        <v>972</v>
      </c>
      <c r="W161" s="21">
        <f>X161+AA161+AD161+AG161+AJ161+AM161+AP161+AS161+AV161+AY161+BB161+BE161</f>
        <v>6</v>
      </c>
      <c r="X161" s="5">
        <v>0</v>
      </c>
      <c r="Y161" s="5">
        <f>X161*T161</f>
        <v>0</v>
      </c>
      <c r="Z161" s="5"/>
      <c r="AA161" s="5">
        <v>0</v>
      </c>
      <c r="AB161" s="5">
        <f>T161*AA161</f>
        <v>0</v>
      </c>
      <c r="AC161" s="5"/>
      <c r="AD161" s="5">
        <v>2</v>
      </c>
      <c r="AE161" s="5">
        <f>T161*AD161</f>
        <v>324.10399999999993</v>
      </c>
      <c r="AF161" s="5"/>
      <c r="AG161" s="5">
        <v>0</v>
      </c>
      <c r="AH161" s="5">
        <f>AG161*T161</f>
        <v>0</v>
      </c>
      <c r="AI161" s="5"/>
      <c r="AJ161" s="5">
        <v>0</v>
      </c>
      <c r="AK161" s="5">
        <f>AJ161*T161</f>
        <v>0</v>
      </c>
      <c r="AL161" s="5"/>
      <c r="AM161" s="5">
        <v>2</v>
      </c>
      <c r="AN161" s="5">
        <f>AM161*T161</f>
        <v>324.10399999999993</v>
      </c>
      <c r="AO161" s="5"/>
      <c r="AP161" s="5">
        <v>2</v>
      </c>
      <c r="AQ161" s="5">
        <f>AP161*T161</f>
        <v>324.10399999999993</v>
      </c>
      <c r="AR161" s="5"/>
      <c r="AS161" s="5">
        <v>0</v>
      </c>
      <c r="AT161" s="35">
        <f>AS161*T161</f>
        <v>0</v>
      </c>
      <c r="AU161" s="5"/>
      <c r="AV161" s="5">
        <v>0</v>
      </c>
      <c r="AW161" s="5">
        <f>AV161*T161</f>
        <v>0</v>
      </c>
      <c r="AX161" s="5"/>
      <c r="AY161" s="5">
        <v>0</v>
      </c>
      <c r="AZ161" s="5">
        <f>AY161*T161</f>
        <v>0</v>
      </c>
      <c r="BA161" s="5"/>
      <c r="BB161" s="5">
        <v>0</v>
      </c>
      <c r="BC161" s="5">
        <f>BB161*T161</f>
        <v>0</v>
      </c>
      <c r="BD161" s="5"/>
      <c r="BE161" s="5">
        <v>0</v>
      </c>
      <c r="BF161" s="5">
        <f>BE161*T161</f>
        <v>0</v>
      </c>
      <c r="BG161" s="5"/>
    </row>
    <row r="162" spans="2:59" s="2" customFormat="1" ht="13.05" customHeight="1" x14ac:dyDescent="0.3">
      <c r="B162" s="1" t="s">
        <v>34</v>
      </c>
      <c r="C162" s="1" t="s">
        <v>35</v>
      </c>
      <c r="D162" s="1" t="s">
        <v>35</v>
      </c>
      <c r="E162" s="3" t="s">
        <v>36</v>
      </c>
      <c r="F162" s="4" t="s">
        <v>37</v>
      </c>
      <c r="G162" s="3" t="s">
        <v>36</v>
      </c>
      <c r="H162" s="4" t="s">
        <v>38</v>
      </c>
      <c r="I162" s="4"/>
      <c r="J162" s="15">
        <v>24601</v>
      </c>
      <c r="K162" s="26" t="s">
        <v>137</v>
      </c>
      <c r="L162" s="30" t="s">
        <v>366</v>
      </c>
      <c r="M162" s="28" t="s">
        <v>367</v>
      </c>
      <c r="N162" s="18" t="s">
        <v>185</v>
      </c>
      <c r="O162" s="5" t="s">
        <v>42</v>
      </c>
      <c r="P162" s="19" t="s">
        <v>261</v>
      </c>
      <c r="Q162" s="19"/>
      <c r="R162" s="5">
        <v>5</v>
      </c>
      <c r="S162" s="5">
        <v>121.55</v>
      </c>
      <c r="T162" s="5">
        <v>140.61000000000001</v>
      </c>
      <c r="U162" s="5" t="s">
        <v>44</v>
      </c>
      <c r="V162" s="20">
        <f>ROUND((Y162+AB162+AE162+AH162+AK162+AN162+AQ162+AT162+AW162+AZ162+BC162+BF162),0)</f>
        <v>703</v>
      </c>
      <c r="W162" s="21">
        <f>X162+AA162+AD162+AG162+AJ162+AM162+AP162+AS162+AV162+AY162+BB162+BE162</f>
        <v>5</v>
      </c>
      <c r="X162" s="5">
        <v>0</v>
      </c>
      <c r="Y162" s="5">
        <v>0</v>
      </c>
      <c r="Z162" s="5"/>
      <c r="AA162" s="5"/>
      <c r="AB162" s="5">
        <f t="shared" ref="AB162:AB175" si="60">AA162*$T162</f>
        <v>0</v>
      </c>
      <c r="AC162" s="5"/>
      <c r="AD162" s="5">
        <v>1</v>
      </c>
      <c r="AE162" s="5">
        <f t="shared" ref="AE162:AE175" si="61">AD162*$T162</f>
        <v>140.61000000000001</v>
      </c>
      <c r="AF162" s="5"/>
      <c r="AG162" s="5"/>
      <c r="AH162" s="5">
        <f t="shared" ref="AH162:AH175" si="62">AG162*$T162</f>
        <v>0</v>
      </c>
      <c r="AI162" s="5"/>
      <c r="AJ162" s="5">
        <v>1</v>
      </c>
      <c r="AK162" s="5">
        <f>AJ162*$T162</f>
        <v>140.61000000000001</v>
      </c>
      <c r="AL162" s="5"/>
      <c r="AM162" s="5"/>
      <c r="AN162" s="5">
        <f t="shared" ref="AN162:AN175" si="63">AM162*$T162</f>
        <v>0</v>
      </c>
      <c r="AO162" s="5"/>
      <c r="AP162" s="5">
        <v>1</v>
      </c>
      <c r="AQ162" s="5">
        <f t="shared" ref="AQ162:AQ175" si="64">AP162*$T162</f>
        <v>140.61000000000001</v>
      </c>
      <c r="AR162" s="5"/>
      <c r="AS162" s="5"/>
      <c r="AT162" s="5">
        <f t="shared" ref="AT162:AT175" si="65">AS162*$T162</f>
        <v>0</v>
      </c>
      <c r="AU162" s="5"/>
      <c r="AV162" s="5">
        <v>2</v>
      </c>
      <c r="AW162" s="5">
        <f t="shared" ref="AW162:AW175" si="66">AV162*$T162</f>
        <v>281.22000000000003</v>
      </c>
      <c r="AX162" s="5"/>
      <c r="AY162" s="5"/>
      <c r="AZ162" s="5">
        <f t="shared" ref="AZ162:AZ175" si="67">AY162*$T162</f>
        <v>0</v>
      </c>
      <c r="BA162" s="5"/>
      <c r="BB162" s="5"/>
      <c r="BC162" s="5">
        <f t="shared" ref="BC162:BC175" si="68">BB162*$T162</f>
        <v>0</v>
      </c>
      <c r="BD162" s="5"/>
      <c r="BE162" s="5"/>
      <c r="BF162" s="5">
        <f t="shared" ref="BF162:BF175" si="69">BE162*$T162</f>
        <v>0</v>
      </c>
      <c r="BG162" s="5"/>
    </row>
    <row r="163" spans="2:59" s="2" customFormat="1" ht="13.05" customHeight="1" x14ac:dyDescent="0.3">
      <c r="B163" s="1" t="s">
        <v>34</v>
      </c>
      <c r="C163" s="1" t="s">
        <v>35</v>
      </c>
      <c r="D163" s="1" t="s">
        <v>35</v>
      </c>
      <c r="E163" s="3" t="s">
        <v>36</v>
      </c>
      <c r="F163" s="4" t="s">
        <v>37</v>
      </c>
      <c r="G163" s="3" t="s">
        <v>36</v>
      </c>
      <c r="H163" s="4" t="s">
        <v>38</v>
      </c>
      <c r="I163" s="4"/>
      <c r="J163" s="15">
        <v>24601</v>
      </c>
      <c r="K163" s="26" t="s">
        <v>137</v>
      </c>
      <c r="L163" s="18" t="s">
        <v>368</v>
      </c>
      <c r="M163" s="18" t="s">
        <v>138</v>
      </c>
      <c r="N163" s="18" t="s">
        <v>185</v>
      </c>
      <c r="O163" s="5" t="s">
        <v>42</v>
      </c>
      <c r="P163" s="19" t="s">
        <v>70</v>
      </c>
      <c r="Q163" s="19"/>
      <c r="R163" s="5">
        <v>5</v>
      </c>
      <c r="S163" s="5">
        <v>238.62</v>
      </c>
      <c r="T163" s="5">
        <v>276.8</v>
      </c>
      <c r="U163" s="5" t="s">
        <v>44</v>
      </c>
      <c r="V163" s="20">
        <f>ROUND((Y163+AB163+AE163+AH163+AK163+AN163+AQ163+AT163+AW163+AZ163+BC163+BF163),0)</f>
        <v>1384</v>
      </c>
      <c r="W163" s="21">
        <f>X163+AA163+AD163+AG163+AJ163+AM163+AP163+AS163+AV163+AY163+BB163+BE163</f>
        <v>5</v>
      </c>
      <c r="X163" s="5">
        <v>0</v>
      </c>
      <c r="Y163" s="5">
        <v>0</v>
      </c>
      <c r="Z163" s="5"/>
      <c r="AA163" s="5"/>
      <c r="AB163" s="5">
        <f t="shared" si="60"/>
        <v>0</v>
      </c>
      <c r="AC163" s="5"/>
      <c r="AD163" s="5">
        <v>1</v>
      </c>
      <c r="AE163" s="5">
        <f t="shared" si="61"/>
        <v>276.8</v>
      </c>
      <c r="AF163" s="5"/>
      <c r="AG163" s="5"/>
      <c r="AH163" s="5">
        <f t="shared" si="62"/>
        <v>0</v>
      </c>
      <c r="AI163" s="5"/>
      <c r="AJ163" s="5">
        <v>1</v>
      </c>
      <c r="AK163" s="5">
        <f>AJ163*$T163</f>
        <v>276.8</v>
      </c>
      <c r="AL163" s="5"/>
      <c r="AM163" s="5"/>
      <c r="AN163" s="5">
        <f t="shared" si="63"/>
        <v>0</v>
      </c>
      <c r="AO163" s="5"/>
      <c r="AP163" s="5">
        <v>1</v>
      </c>
      <c r="AQ163" s="5">
        <f t="shared" si="64"/>
        <v>276.8</v>
      </c>
      <c r="AR163" s="5"/>
      <c r="AS163" s="5"/>
      <c r="AT163" s="5">
        <f t="shared" si="65"/>
        <v>0</v>
      </c>
      <c r="AU163" s="5"/>
      <c r="AV163" s="5">
        <v>2</v>
      </c>
      <c r="AW163" s="5">
        <f t="shared" si="66"/>
        <v>553.6</v>
      </c>
      <c r="AX163" s="5"/>
      <c r="AY163" s="5"/>
      <c r="AZ163" s="5">
        <f t="shared" si="67"/>
        <v>0</v>
      </c>
      <c r="BA163" s="5"/>
      <c r="BB163" s="5"/>
      <c r="BC163" s="5">
        <f t="shared" si="68"/>
        <v>0</v>
      </c>
      <c r="BD163" s="5"/>
      <c r="BE163" s="5"/>
      <c r="BF163" s="5">
        <f t="shared" si="69"/>
        <v>0</v>
      </c>
      <c r="BG163" s="5"/>
    </row>
    <row r="164" spans="2:59" s="2" customFormat="1" ht="13.05" customHeight="1" x14ac:dyDescent="0.3">
      <c r="B164" s="1" t="s">
        <v>34</v>
      </c>
      <c r="C164" s="1" t="s">
        <v>35</v>
      </c>
      <c r="D164" s="1" t="s">
        <v>35</v>
      </c>
      <c r="E164" s="3" t="s">
        <v>36</v>
      </c>
      <c r="F164" s="4" t="s">
        <v>37</v>
      </c>
      <c r="G164" s="3" t="s">
        <v>36</v>
      </c>
      <c r="H164" s="4" t="s">
        <v>38</v>
      </c>
      <c r="I164" s="4"/>
      <c r="J164" s="15">
        <v>24901</v>
      </c>
      <c r="K164" s="26" t="s">
        <v>142</v>
      </c>
      <c r="L164" s="30" t="s">
        <v>373</v>
      </c>
      <c r="M164" s="28" t="s">
        <v>374</v>
      </c>
      <c r="N164" s="18" t="s">
        <v>185</v>
      </c>
      <c r="O164" s="5" t="s">
        <v>42</v>
      </c>
      <c r="P164" s="19" t="s">
        <v>145</v>
      </c>
      <c r="Q164" s="19"/>
      <c r="R164" s="5">
        <v>1</v>
      </c>
      <c r="S164" s="5">
        <v>524.13</v>
      </c>
      <c r="T164" s="5">
        <v>608</v>
      </c>
      <c r="U164" s="5" t="s">
        <v>44</v>
      </c>
      <c r="V164" s="20">
        <f>ROUND((Y164+AB164+AE164+AH164+AK164+AN164+AQ164+AT164+AW164+AZ164+BC164+BF164),0)</f>
        <v>608</v>
      </c>
      <c r="W164" s="21">
        <f>X164+AA164+AD164+AG164+AJ164+AM164+AP164+AS164+AV164+AY164+BB164+BE164</f>
        <v>1</v>
      </c>
      <c r="X164" s="5">
        <v>0</v>
      </c>
      <c r="Y164" s="5">
        <v>0</v>
      </c>
      <c r="Z164" s="5"/>
      <c r="AA164" s="5"/>
      <c r="AB164" s="5">
        <f t="shared" si="60"/>
        <v>0</v>
      </c>
      <c r="AC164" s="5"/>
      <c r="AD164" s="5"/>
      <c r="AE164" s="5">
        <f t="shared" si="61"/>
        <v>0</v>
      </c>
      <c r="AF164" s="5"/>
      <c r="AG164" s="5"/>
      <c r="AH164" s="5">
        <f t="shared" si="62"/>
        <v>0</v>
      </c>
      <c r="AI164" s="5"/>
      <c r="AJ164" s="5">
        <v>1</v>
      </c>
      <c r="AK164" s="5">
        <f>AJ164*$T164</f>
        <v>608</v>
      </c>
      <c r="AL164" s="5"/>
      <c r="AM164" s="5"/>
      <c r="AN164" s="5">
        <f t="shared" si="63"/>
        <v>0</v>
      </c>
      <c r="AO164" s="5"/>
      <c r="AP164" s="5"/>
      <c r="AQ164" s="5">
        <f t="shared" si="64"/>
        <v>0</v>
      </c>
      <c r="AR164" s="5"/>
      <c r="AS164" s="5"/>
      <c r="AT164" s="5">
        <f t="shared" si="65"/>
        <v>0</v>
      </c>
      <c r="AU164" s="5"/>
      <c r="AV164" s="5"/>
      <c r="AW164" s="5">
        <f t="shared" si="66"/>
        <v>0</v>
      </c>
      <c r="AX164" s="5"/>
      <c r="AY164" s="5"/>
      <c r="AZ164" s="5">
        <f t="shared" si="67"/>
        <v>0</v>
      </c>
      <c r="BA164" s="5"/>
      <c r="BB164" s="5"/>
      <c r="BC164" s="5">
        <f t="shared" si="68"/>
        <v>0</v>
      </c>
      <c r="BD164" s="5"/>
      <c r="BE164" s="5"/>
      <c r="BF164" s="5">
        <f t="shared" si="69"/>
        <v>0</v>
      </c>
      <c r="BG164" s="5"/>
    </row>
    <row r="165" spans="2:59" s="2" customFormat="1" ht="13.05" customHeight="1" x14ac:dyDescent="0.3">
      <c r="B165" s="1" t="s">
        <v>34</v>
      </c>
      <c r="C165" s="1" t="s">
        <v>35</v>
      </c>
      <c r="D165" s="1" t="s">
        <v>35</v>
      </c>
      <c r="E165" s="3" t="s">
        <v>36</v>
      </c>
      <c r="F165" s="4" t="s">
        <v>37</v>
      </c>
      <c r="G165" s="3" t="s">
        <v>36</v>
      </c>
      <c r="H165" s="4" t="s">
        <v>38</v>
      </c>
      <c r="I165" s="4"/>
      <c r="J165" s="15">
        <v>24901</v>
      </c>
      <c r="K165" s="26" t="s">
        <v>142</v>
      </c>
      <c r="L165" s="18" t="s">
        <v>143</v>
      </c>
      <c r="M165" s="18" t="s">
        <v>144</v>
      </c>
      <c r="N165" s="18" t="s">
        <v>185</v>
      </c>
      <c r="O165" s="5" t="s">
        <v>42</v>
      </c>
      <c r="P165" s="19" t="s">
        <v>145</v>
      </c>
      <c r="Q165" s="19"/>
      <c r="R165" s="5">
        <v>1</v>
      </c>
      <c r="S165" s="5">
        <v>2251.2600000000002</v>
      </c>
      <c r="T165" s="5">
        <v>2611.4699999999998</v>
      </c>
      <c r="U165" s="5" t="s">
        <v>44</v>
      </c>
      <c r="V165" s="20">
        <f>ROUND((Y165+AB165+AE165+AH165+AK165+AN165+AQ165+AT165+AW165+AZ165+BC165+BF165),0)</f>
        <v>2611</v>
      </c>
      <c r="W165" s="21">
        <f>X165+AA165+AD165+AG165+AJ165+AM165+AP165+AS165+AV165+AY165+BB165+BE165</f>
        <v>1</v>
      </c>
      <c r="X165" s="5">
        <v>0</v>
      </c>
      <c r="Y165" s="5">
        <v>0</v>
      </c>
      <c r="Z165" s="5"/>
      <c r="AA165" s="5"/>
      <c r="AB165" s="5">
        <f t="shared" si="60"/>
        <v>0</v>
      </c>
      <c r="AC165" s="5"/>
      <c r="AD165" s="5"/>
      <c r="AE165" s="5">
        <f t="shared" si="61"/>
        <v>0</v>
      </c>
      <c r="AF165" s="5"/>
      <c r="AG165" s="5"/>
      <c r="AH165" s="5">
        <f t="shared" si="62"/>
        <v>0</v>
      </c>
      <c r="AI165" s="5"/>
      <c r="AJ165" s="5">
        <v>1</v>
      </c>
      <c r="AK165" s="5">
        <f>AJ165*$T165</f>
        <v>2611.4699999999998</v>
      </c>
      <c r="AL165" s="5"/>
      <c r="AM165" s="5"/>
      <c r="AN165" s="5">
        <f t="shared" si="63"/>
        <v>0</v>
      </c>
      <c r="AO165" s="5"/>
      <c r="AP165" s="5"/>
      <c r="AQ165" s="5">
        <f t="shared" si="64"/>
        <v>0</v>
      </c>
      <c r="AR165" s="5"/>
      <c r="AS165" s="5"/>
      <c r="AT165" s="5">
        <f t="shared" si="65"/>
        <v>0</v>
      </c>
      <c r="AU165" s="5"/>
      <c r="AV165" s="5"/>
      <c r="AW165" s="5">
        <f t="shared" si="66"/>
        <v>0</v>
      </c>
      <c r="AX165" s="5"/>
      <c r="AY165" s="5"/>
      <c r="AZ165" s="5">
        <f t="shared" si="67"/>
        <v>0</v>
      </c>
      <c r="BA165" s="5"/>
      <c r="BB165" s="5"/>
      <c r="BC165" s="5">
        <f t="shared" si="68"/>
        <v>0</v>
      </c>
      <c r="BD165" s="5"/>
      <c r="BE165" s="5"/>
      <c r="BF165" s="5">
        <f t="shared" si="69"/>
        <v>0</v>
      </c>
      <c r="BG165" s="5"/>
    </row>
    <row r="166" spans="2:59" s="2" customFormat="1" ht="13.05" customHeight="1" x14ac:dyDescent="0.3">
      <c r="B166" s="1" t="s">
        <v>34</v>
      </c>
      <c r="C166" s="1" t="s">
        <v>35</v>
      </c>
      <c r="D166" s="1" t="s">
        <v>35</v>
      </c>
      <c r="E166" s="3" t="s">
        <v>36</v>
      </c>
      <c r="F166" s="4" t="s">
        <v>37</v>
      </c>
      <c r="G166" s="3" t="s">
        <v>36</v>
      </c>
      <c r="H166" s="4" t="s">
        <v>38</v>
      </c>
      <c r="I166" s="4"/>
      <c r="J166" s="15">
        <v>25201</v>
      </c>
      <c r="K166" s="26" t="s">
        <v>311</v>
      </c>
      <c r="L166" s="17" t="s">
        <v>309</v>
      </c>
      <c r="M166" s="17" t="s">
        <v>310</v>
      </c>
      <c r="N166" s="18" t="s">
        <v>191</v>
      </c>
      <c r="O166" s="5" t="s">
        <v>312</v>
      </c>
      <c r="P166" s="19" t="s">
        <v>43</v>
      </c>
      <c r="Q166" s="19"/>
      <c r="R166" s="5">
        <v>6</v>
      </c>
      <c r="S166" s="5">
        <v>55.26</v>
      </c>
      <c r="T166" s="5">
        <v>64.099999999999994</v>
      </c>
      <c r="U166" s="5" t="s">
        <v>44</v>
      </c>
      <c r="V166" s="20">
        <f>ROUND((Y166+AB166+AE166+AH166+AK166+AN166+AQ166+AT166+AW166+AZ166+BC166+BF166),0)</f>
        <v>385</v>
      </c>
      <c r="W166" s="21">
        <f>X166+AA166+AD166+AG166+AJ166+AM166+AP166+AS166+AV166+AY166+BB166+BE166</f>
        <v>6</v>
      </c>
      <c r="X166" s="5">
        <v>0</v>
      </c>
      <c r="Y166" s="5">
        <f>X166*$T166</f>
        <v>0</v>
      </c>
      <c r="Z166" s="5"/>
      <c r="AA166" s="5"/>
      <c r="AB166" s="5">
        <f t="shared" si="60"/>
        <v>0</v>
      </c>
      <c r="AC166" s="5"/>
      <c r="AD166" s="5">
        <v>2</v>
      </c>
      <c r="AE166" s="5">
        <f t="shared" si="61"/>
        <v>128.19999999999999</v>
      </c>
      <c r="AF166" s="5"/>
      <c r="AG166" s="5"/>
      <c r="AH166" s="5">
        <f t="shared" si="62"/>
        <v>0</v>
      </c>
      <c r="AI166" s="5"/>
      <c r="AJ166" s="5"/>
      <c r="AK166" s="5">
        <f>AJ166*$T166</f>
        <v>0</v>
      </c>
      <c r="AL166" s="5"/>
      <c r="AM166" s="5">
        <v>2</v>
      </c>
      <c r="AN166" s="5">
        <f t="shared" si="63"/>
        <v>128.19999999999999</v>
      </c>
      <c r="AO166" s="5"/>
      <c r="AP166" s="5"/>
      <c r="AQ166" s="5">
        <f t="shared" si="64"/>
        <v>0</v>
      </c>
      <c r="AR166" s="5"/>
      <c r="AS166" s="5"/>
      <c r="AT166" s="5">
        <f t="shared" si="65"/>
        <v>0</v>
      </c>
      <c r="AU166" s="5"/>
      <c r="AV166" s="5">
        <v>2</v>
      </c>
      <c r="AW166" s="5">
        <f t="shared" si="66"/>
        <v>128.19999999999999</v>
      </c>
      <c r="AX166" s="5"/>
      <c r="AY166" s="5"/>
      <c r="AZ166" s="5">
        <f t="shared" si="67"/>
        <v>0</v>
      </c>
      <c r="BA166" s="5"/>
      <c r="BB166" s="5"/>
      <c r="BC166" s="5">
        <f t="shared" si="68"/>
        <v>0</v>
      </c>
      <c r="BD166" s="5"/>
      <c r="BE166" s="5"/>
      <c r="BF166" s="5">
        <f t="shared" si="69"/>
        <v>0</v>
      </c>
      <c r="BG166" s="5"/>
    </row>
    <row r="167" spans="2:59" s="2" customFormat="1" ht="13.05" customHeight="1" x14ac:dyDescent="0.3">
      <c r="B167" s="1" t="s">
        <v>34</v>
      </c>
      <c r="C167" s="1" t="s">
        <v>35</v>
      </c>
      <c r="D167" s="1" t="s">
        <v>35</v>
      </c>
      <c r="E167" s="3" t="s">
        <v>36</v>
      </c>
      <c r="F167" s="4" t="s">
        <v>37</v>
      </c>
      <c r="G167" s="3" t="s">
        <v>36</v>
      </c>
      <c r="H167" s="4" t="s">
        <v>38</v>
      </c>
      <c r="I167" s="4"/>
      <c r="J167" s="15">
        <v>25301</v>
      </c>
      <c r="K167" s="26" t="s">
        <v>146</v>
      </c>
      <c r="L167" s="16" t="s">
        <v>198</v>
      </c>
      <c r="M167" s="16" t="s">
        <v>199</v>
      </c>
      <c r="N167" s="18" t="s">
        <v>191</v>
      </c>
      <c r="O167" s="5" t="s">
        <v>42</v>
      </c>
      <c r="P167" s="19" t="s">
        <v>43</v>
      </c>
      <c r="Q167" s="19"/>
      <c r="R167" s="5">
        <v>20</v>
      </c>
      <c r="S167" s="5">
        <v>11.14</v>
      </c>
      <c r="T167" s="5">
        <v>12.92</v>
      </c>
      <c r="U167" s="5" t="s">
        <v>44</v>
      </c>
      <c r="V167" s="20">
        <f>ROUND((Y167+AB167+AE167+AH167+AK167+AN167+AQ167+AT167+AW167+AZ167+BC167+BF167),0)</f>
        <v>258</v>
      </c>
      <c r="W167" s="21">
        <f>X167+AA167+AD167+AG167+AJ167+AM167+AP167+AS167+AV167+AY167+BB167+BE167</f>
        <v>20</v>
      </c>
      <c r="X167" s="5">
        <v>0</v>
      </c>
      <c r="Y167" s="5">
        <v>0</v>
      </c>
      <c r="Z167" s="5"/>
      <c r="AA167" s="5"/>
      <c r="AB167" s="5">
        <f t="shared" si="60"/>
        <v>0</v>
      </c>
      <c r="AC167" s="5"/>
      <c r="AD167" s="5">
        <v>20</v>
      </c>
      <c r="AE167" s="5">
        <f t="shared" si="61"/>
        <v>258.39999999999998</v>
      </c>
      <c r="AF167" s="5"/>
      <c r="AG167" s="5"/>
      <c r="AH167" s="5">
        <f t="shared" si="62"/>
        <v>0</v>
      </c>
      <c r="AI167" s="5"/>
      <c r="AJ167" s="5">
        <f t="shared" ref="AJ167:AK169" si="70">AI167*$T167</f>
        <v>0</v>
      </c>
      <c r="AK167" s="5">
        <f t="shared" si="70"/>
        <v>0</v>
      </c>
      <c r="AL167" s="5"/>
      <c r="AM167" s="5"/>
      <c r="AN167" s="5">
        <f t="shared" si="63"/>
        <v>0</v>
      </c>
      <c r="AO167" s="5"/>
      <c r="AP167" s="5"/>
      <c r="AQ167" s="5">
        <f t="shared" si="64"/>
        <v>0</v>
      </c>
      <c r="AR167" s="5"/>
      <c r="AS167" s="5"/>
      <c r="AT167" s="5">
        <f t="shared" si="65"/>
        <v>0</v>
      </c>
      <c r="AU167" s="5"/>
      <c r="AV167" s="5"/>
      <c r="AW167" s="5">
        <f t="shared" si="66"/>
        <v>0</v>
      </c>
      <c r="AX167" s="5"/>
      <c r="AY167" s="5"/>
      <c r="AZ167" s="5">
        <f t="shared" si="67"/>
        <v>0</v>
      </c>
      <c r="BA167" s="5"/>
      <c r="BB167" s="5"/>
      <c r="BC167" s="5">
        <f t="shared" si="68"/>
        <v>0</v>
      </c>
      <c r="BD167" s="5"/>
      <c r="BE167" s="5"/>
      <c r="BF167" s="5">
        <f t="shared" si="69"/>
        <v>0</v>
      </c>
      <c r="BG167" s="5"/>
    </row>
    <row r="168" spans="2:59" s="2" customFormat="1" ht="13.05" customHeight="1" x14ac:dyDescent="0.3">
      <c r="B168" s="1" t="s">
        <v>34</v>
      </c>
      <c r="C168" s="1" t="s">
        <v>35</v>
      </c>
      <c r="D168" s="1" t="s">
        <v>35</v>
      </c>
      <c r="E168" s="3" t="s">
        <v>36</v>
      </c>
      <c r="F168" s="4" t="s">
        <v>37</v>
      </c>
      <c r="G168" s="3" t="s">
        <v>36</v>
      </c>
      <c r="H168" s="4" t="s">
        <v>38</v>
      </c>
      <c r="I168" s="4"/>
      <c r="J168" s="15">
        <v>25301</v>
      </c>
      <c r="K168" s="26" t="s">
        <v>146</v>
      </c>
      <c r="L168" s="17" t="s">
        <v>200</v>
      </c>
      <c r="M168" s="17" t="s">
        <v>201</v>
      </c>
      <c r="N168" s="18" t="s">
        <v>191</v>
      </c>
      <c r="O168" s="5" t="s">
        <v>42</v>
      </c>
      <c r="P168" s="19" t="s">
        <v>43</v>
      </c>
      <c r="Q168" s="19"/>
      <c r="R168" s="5">
        <v>30</v>
      </c>
      <c r="S168" s="5">
        <v>74.87</v>
      </c>
      <c r="T168" s="5">
        <v>86.85</v>
      </c>
      <c r="U168" s="5" t="s">
        <v>44</v>
      </c>
      <c r="V168" s="20">
        <f>ROUND((Y168+AB168+AE168+AH168+AK168+AN168+AQ168+AT168+AW168+AZ168+BC168+BF168),0)</f>
        <v>1737</v>
      </c>
      <c r="W168" s="21">
        <f>X168+AA168+AD168+AG168+AJ168+AM168+AP168+AS168+AV168+AY168+BB168+BE168</f>
        <v>20</v>
      </c>
      <c r="X168" s="5">
        <v>0</v>
      </c>
      <c r="Y168" s="5">
        <v>0</v>
      </c>
      <c r="Z168" s="5"/>
      <c r="AA168" s="5"/>
      <c r="AB168" s="5">
        <f t="shared" si="60"/>
        <v>0</v>
      </c>
      <c r="AC168" s="5"/>
      <c r="AD168" s="5">
        <v>20</v>
      </c>
      <c r="AE168" s="5">
        <f t="shared" si="61"/>
        <v>1737</v>
      </c>
      <c r="AF168" s="5"/>
      <c r="AG168" s="5"/>
      <c r="AH168" s="5">
        <f t="shared" si="62"/>
        <v>0</v>
      </c>
      <c r="AI168" s="5"/>
      <c r="AJ168" s="5">
        <f t="shared" si="70"/>
        <v>0</v>
      </c>
      <c r="AK168" s="5">
        <f t="shared" si="70"/>
        <v>0</v>
      </c>
      <c r="AL168" s="5"/>
      <c r="AM168" s="5"/>
      <c r="AN168" s="5">
        <f t="shared" si="63"/>
        <v>0</v>
      </c>
      <c r="AO168" s="5"/>
      <c r="AP168" s="5"/>
      <c r="AQ168" s="5">
        <f t="shared" si="64"/>
        <v>0</v>
      </c>
      <c r="AR168" s="5"/>
      <c r="AS168" s="5"/>
      <c r="AT168" s="5">
        <f t="shared" si="65"/>
        <v>0</v>
      </c>
      <c r="AU168" s="5"/>
      <c r="AV168" s="5"/>
      <c r="AW168" s="5">
        <f t="shared" si="66"/>
        <v>0</v>
      </c>
      <c r="AX168" s="5"/>
      <c r="AY168" s="5"/>
      <c r="AZ168" s="5">
        <f t="shared" si="67"/>
        <v>0</v>
      </c>
      <c r="BA168" s="5"/>
      <c r="BB168" s="5"/>
      <c r="BC168" s="5">
        <f t="shared" si="68"/>
        <v>0</v>
      </c>
      <c r="BD168" s="5"/>
      <c r="BE168" s="5"/>
      <c r="BF168" s="5">
        <f t="shared" si="69"/>
        <v>0</v>
      </c>
      <c r="BG168" s="5"/>
    </row>
    <row r="169" spans="2:59" s="2" customFormat="1" ht="13.05" customHeight="1" x14ac:dyDescent="0.3">
      <c r="B169" s="1" t="s">
        <v>34</v>
      </c>
      <c r="C169" s="1" t="s">
        <v>35</v>
      </c>
      <c r="D169" s="1" t="s">
        <v>35</v>
      </c>
      <c r="E169" s="3" t="s">
        <v>36</v>
      </c>
      <c r="F169" s="4" t="s">
        <v>37</v>
      </c>
      <c r="G169" s="3" t="s">
        <v>36</v>
      </c>
      <c r="H169" s="4" t="s">
        <v>38</v>
      </c>
      <c r="I169" s="4"/>
      <c r="J169" s="15">
        <v>25301</v>
      </c>
      <c r="K169" s="26" t="s">
        <v>146</v>
      </c>
      <c r="L169" s="17" t="s">
        <v>202</v>
      </c>
      <c r="M169" s="17" t="s">
        <v>203</v>
      </c>
      <c r="N169" s="18" t="s">
        <v>191</v>
      </c>
      <c r="O169" s="5" t="s">
        <v>42</v>
      </c>
      <c r="P169" s="19" t="s">
        <v>43</v>
      </c>
      <c r="Q169" s="19"/>
      <c r="R169" s="5">
        <v>20</v>
      </c>
      <c r="S169" s="5">
        <v>124.78</v>
      </c>
      <c r="T169" s="5">
        <v>144.75</v>
      </c>
      <c r="U169" s="5" t="s">
        <v>44</v>
      </c>
      <c r="V169" s="20">
        <f>ROUND((Y169+AB169+AE169+AH169+AK169+AN169+AQ169+AT169+AW169+AZ169+BC169+BF169),0)</f>
        <v>869</v>
      </c>
      <c r="W169" s="21">
        <f>X169+AA169+AD169+AG169+AJ169+AM169+AP169+AS169+AV169+AY169+BB169+BE169</f>
        <v>6</v>
      </c>
      <c r="X169" s="5">
        <v>0</v>
      </c>
      <c r="Y169" s="5">
        <v>0</v>
      </c>
      <c r="Z169" s="5"/>
      <c r="AA169" s="5"/>
      <c r="AB169" s="5">
        <f t="shared" si="60"/>
        <v>0</v>
      </c>
      <c r="AC169" s="5"/>
      <c r="AD169" s="5">
        <v>2</v>
      </c>
      <c r="AE169" s="5">
        <f t="shared" si="61"/>
        <v>289.5</v>
      </c>
      <c r="AF169" s="5"/>
      <c r="AG169" s="5"/>
      <c r="AH169" s="5">
        <f t="shared" si="62"/>
        <v>0</v>
      </c>
      <c r="AI169" s="5"/>
      <c r="AJ169" s="5">
        <f t="shared" si="70"/>
        <v>0</v>
      </c>
      <c r="AK169" s="5">
        <f t="shared" si="70"/>
        <v>0</v>
      </c>
      <c r="AL169" s="5"/>
      <c r="AM169" s="5">
        <v>2</v>
      </c>
      <c r="AN169" s="5">
        <f t="shared" si="63"/>
        <v>289.5</v>
      </c>
      <c r="AO169" s="5"/>
      <c r="AP169" s="5"/>
      <c r="AQ169" s="5">
        <f t="shared" si="64"/>
        <v>0</v>
      </c>
      <c r="AR169" s="5"/>
      <c r="AS169" s="5"/>
      <c r="AT169" s="5">
        <f t="shared" si="65"/>
        <v>0</v>
      </c>
      <c r="AU169" s="5"/>
      <c r="AV169" s="5"/>
      <c r="AW169" s="5">
        <f t="shared" si="66"/>
        <v>0</v>
      </c>
      <c r="AX169" s="5"/>
      <c r="AY169" s="5">
        <v>2</v>
      </c>
      <c r="AZ169" s="5">
        <f t="shared" si="67"/>
        <v>289.5</v>
      </c>
      <c r="BA169" s="5"/>
      <c r="BB169" s="5"/>
      <c r="BC169" s="5">
        <f t="shared" si="68"/>
        <v>0</v>
      </c>
      <c r="BD169" s="5"/>
      <c r="BE169" s="5"/>
      <c r="BF169" s="5">
        <f t="shared" si="69"/>
        <v>0</v>
      </c>
      <c r="BG169" s="5"/>
    </row>
    <row r="170" spans="2:59" s="2" customFormat="1" ht="13.05" customHeight="1" x14ac:dyDescent="0.3">
      <c r="B170" s="1" t="s">
        <v>34</v>
      </c>
      <c r="C170" s="1" t="s">
        <v>35</v>
      </c>
      <c r="D170" s="1" t="s">
        <v>35</v>
      </c>
      <c r="E170" s="3" t="s">
        <v>36</v>
      </c>
      <c r="F170" s="4" t="s">
        <v>37</v>
      </c>
      <c r="G170" s="3" t="s">
        <v>36</v>
      </c>
      <c r="H170" s="4" t="s">
        <v>38</v>
      </c>
      <c r="I170" s="4"/>
      <c r="J170" s="15">
        <v>25301</v>
      </c>
      <c r="K170" s="26" t="s">
        <v>146</v>
      </c>
      <c r="L170" s="17" t="s">
        <v>341</v>
      </c>
      <c r="M170" s="17" t="s">
        <v>342</v>
      </c>
      <c r="N170" s="18" t="s">
        <v>185</v>
      </c>
      <c r="O170" s="5" t="s">
        <v>42</v>
      </c>
      <c r="P170" s="19" t="s">
        <v>43</v>
      </c>
      <c r="Q170" s="19"/>
      <c r="R170" s="5">
        <v>20</v>
      </c>
      <c r="S170" s="5">
        <v>33.869999999999997</v>
      </c>
      <c r="T170" s="5">
        <v>39.29</v>
      </c>
      <c r="U170" s="5" t="s">
        <v>44</v>
      </c>
      <c r="V170" s="20">
        <f>ROUND((Y170+AB170+AE170+AH170+AK170+AN170+AQ170+AT170+AW170+AZ170+BC170+BF170),0)</f>
        <v>786</v>
      </c>
      <c r="W170" s="21">
        <f>X170+AA170+AD170+AG170+AJ170+AM170+AP170+AS170+AV170+AY170+BB170+BE170</f>
        <v>20</v>
      </c>
      <c r="X170" s="5">
        <v>0</v>
      </c>
      <c r="Y170" s="5">
        <v>0</v>
      </c>
      <c r="Z170" s="5"/>
      <c r="AA170" s="5"/>
      <c r="AB170" s="5">
        <f t="shared" si="60"/>
        <v>0</v>
      </c>
      <c r="AC170" s="5"/>
      <c r="AD170" s="5">
        <v>20</v>
      </c>
      <c r="AE170" s="5">
        <f t="shared" si="61"/>
        <v>785.8</v>
      </c>
      <c r="AF170" s="5"/>
      <c r="AG170" s="5"/>
      <c r="AH170" s="5">
        <f t="shared" si="62"/>
        <v>0</v>
      </c>
      <c r="AI170" s="5"/>
      <c r="AJ170" s="5"/>
      <c r="AK170" s="5">
        <f t="shared" ref="AK170:AK175" si="71">AJ170*$T170</f>
        <v>0</v>
      </c>
      <c r="AL170" s="5"/>
      <c r="AM170" s="5"/>
      <c r="AN170" s="5">
        <f t="shared" si="63"/>
        <v>0</v>
      </c>
      <c r="AO170" s="5"/>
      <c r="AP170" s="5"/>
      <c r="AQ170" s="5">
        <f t="shared" si="64"/>
        <v>0</v>
      </c>
      <c r="AR170" s="5"/>
      <c r="AS170" s="5"/>
      <c r="AT170" s="5">
        <f t="shared" si="65"/>
        <v>0</v>
      </c>
      <c r="AU170" s="5"/>
      <c r="AV170" s="5"/>
      <c r="AW170" s="5">
        <f t="shared" si="66"/>
        <v>0</v>
      </c>
      <c r="AX170" s="5"/>
      <c r="AY170" s="5"/>
      <c r="AZ170" s="5">
        <f t="shared" si="67"/>
        <v>0</v>
      </c>
      <c r="BA170" s="5"/>
      <c r="BB170" s="5"/>
      <c r="BC170" s="5">
        <f t="shared" si="68"/>
        <v>0</v>
      </c>
      <c r="BD170" s="5"/>
      <c r="BE170" s="5"/>
      <c r="BF170" s="5">
        <f t="shared" si="69"/>
        <v>0</v>
      </c>
      <c r="BG170" s="5"/>
    </row>
    <row r="171" spans="2:59" s="2" customFormat="1" ht="13.05" customHeight="1" x14ac:dyDescent="0.3">
      <c r="B171" s="1" t="s">
        <v>34</v>
      </c>
      <c r="C171" s="1" t="s">
        <v>35</v>
      </c>
      <c r="D171" s="1" t="s">
        <v>35</v>
      </c>
      <c r="E171" s="3" t="s">
        <v>36</v>
      </c>
      <c r="F171" s="4" t="s">
        <v>37</v>
      </c>
      <c r="G171" s="3" t="s">
        <v>36</v>
      </c>
      <c r="H171" s="4" t="s">
        <v>38</v>
      </c>
      <c r="I171" s="4"/>
      <c r="J171" s="15">
        <v>25401</v>
      </c>
      <c r="K171" s="26" t="s">
        <v>204</v>
      </c>
      <c r="L171" s="17" t="s">
        <v>205</v>
      </c>
      <c r="M171" s="17" t="s">
        <v>206</v>
      </c>
      <c r="N171" s="18" t="s">
        <v>191</v>
      </c>
      <c r="O171" s="5" t="s">
        <v>42</v>
      </c>
      <c r="P171" s="19" t="s">
        <v>43</v>
      </c>
      <c r="Q171" s="19"/>
      <c r="R171" s="5">
        <v>20</v>
      </c>
      <c r="S171" s="5">
        <v>12.47</v>
      </c>
      <c r="T171" s="5">
        <v>14.47</v>
      </c>
      <c r="U171" s="5" t="s">
        <v>44</v>
      </c>
      <c r="V171" s="20">
        <f>ROUND((Y171+AB171+AE171+AH171+AK171+AN171+AQ171+AT171+AW171+AZ171+BC171+BF171),0)</f>
        <v>289</v>
      </c>
      <c r="W171" s="21">
        <f>X171+AA171+AD171+AG171+AJ171+AM171+AP171+AS171+AV171+AY171+BB171+BE171</f>
        <v>20</v>
      </c>
      <c r="X171" s="5">
        <v>0</v>
      </c>
      <c r="Y171" s="5">
        <v>0</v>
      </c>
      <c r="Z171" s="5"/>
      <c r="AA171" s="5"/>
      <c r="AB171" s="5">
        <f t="shared" si="60"/>
        <v>0</v>
      </c>
      <c r="AC171" s="5"/>
      <c r="AD171" s="5">
        <v>20</v>
      </c>
      <c r="AE171" s="5">
        <f t="shared" si="61"/>
        <v>289.40000000000003</v>
      </c>
      <c r="AF171" s="5"/>
      <c r="AG171" s="5"/>
      <c r="AH171" s="5">
        <f t="shared" si="62"/>
        <v>0</v>
      </c>
      <c r="AI171" s="5"/>
      <c r="AJ171" s="5">
        <f>AI171*$T171</f>
        <v>0</v>
      </c>
      <c r="AK171" s="5">
        <f t="shared" si="71"/>
        <v>0</v>
      </c>
      <c r="AL171" s="5"/>
      <c r="AM171" s="5"/>
      <c r="AN171" s="5">
        <f t="shared" si="63"/>
        <v>0</v>
      </c>
      <c r="AO171" s="5"/>
      <c r="AP171" s="5"/>
      <c r="AQ171" s="5">
        <f t="shared" si="64"/>
        <v>0</v>
      </c>
      <c r="AR171" s="5"/>
      <c r="AS171" s="5"/>
      <c r="AT171" s="5">
        <f t="shared" si="65"/>
        <v>0</v>
      </c>
      <c r="AU171" s="5"/>
      <c r="AV171" s="5"/>
      <c r="AW171" s="5">
        <f t="shared" si="66"/>
        <v>0</v>
      </c>
      <c r="AX171" s="5"/>
      <c r="AY171" s="5"/>
      <c r="AZ171" s="5">
        <f t="shared" si="67"/>
        <v>0</v>
      </c>
      <c r="BA171" s="5"/>
      <c r="BB171" s="5"/>
      <c r="BC171" s="5">
        <f t="shared" si="68"/>
        <v>0</v>
      </c>
      <c r="BD171" s="5"/>
      <c r="BE171" s="5"/>
      <c r="BF171" s="5">
        <f t="shared" si="69"/>
        <v>0</v>
      </c>
      <c r="BG171" s="5"/>
    </row>
    <row r="172" spans="2:59" s="2" customFormat="1" ht="13.05" customHeight="1" x14ac:dyDescent="0.3">
      <c r="B172" s="1" t="s">
        <v>34</v>
      </c>
      <c r="C172" s="1" t="s">
        <v>35</v>
      </c>
      <c r="D172" s="1" t="s">
        <v>35</v>
      </c>
      <c r="E172" s="3" t="s">
        <v>36</v>
      </c>
      <c r="F172" s="4" t="s">
        <v>37</v>
      </c>
      <c r="G172" s="3" t="s">
        <v>36</v>
      </c>
      <c r="H172" s="4" t="s">
        <v>38</v>
      </c>
      <c r="I172" s="4"/>
      <c r="J172" s="15">
        <v>25401</v>
      </c>
      <c r="K172" s="26" t="s">
        <v>39</v>
      </c>
      <c r="L172" s="18" t="s">
        <v>127</v>
      </c>
      <c r="M172" s="16" t="s">
        <v>425</v>
      </c>
      <c r="N172" s="18" t="s">
        <v>185</v>
      </c>
      <c r="O172" s="5" t="s">
        <v>42</v>
      </c>
      <c r="P172" s="19" t="s">
        <v>43</v>
      </c>
      <c r="Q172" s="19"/>
      <c r="R172" s="5">
        <v>750</v>
      </c>
      <c r="S172" s="5">
        <v>5.89</v>
      </c>
      <c r="T172" s="5">
        <v>6.83</v>
      </c>
      <c r="U172" s="5" t="s">
        <v>44</v>
      </c>
      <c r="V172" s="20">
        <f>ROUND((Y172+AB172+AE172+AH172+AK172+AN172+AQ172+AT172+AW172+AZ172+BC172+BF172),0)</f>
        <v>5123</v>
      </c>
      <c r="W172" s="21">
        <f>X172+AA172+AD172+AG172+AJ172+AM172+AP172+AS172+AV172+AY172+BB172+BE172</f>
        <v>750</v>
      </c>
      <c r="X172" s="5">
        <v>0</v>
      </c>
      <c r="Y172" s="5">
        <v>0</v>
      </c>
      <c r="Z172" s="5"/>
      <c r="AA172" s="5"/>
      <c r="AB172" s="5">
        <f t="shared" si="60"/>
        <v>0</v>
      </c>
      <c r="AC172" s="5"/>
      <c r="AD172" s="5">
        <v>200</v>
      </c>
      <c r="AE172" s="5">
        <f t="shared" si="61"/>
        <v>1366</v>
      </c>
      <c r="AF172" s="5"/>
      <c r="AG172" s="5"/>
      <c r="AH172" s="5">
        <f t="shared" si="62"/>
        <v>0</v>
      </c>
      <c r="AI172" s="5"/>
      <c r="AJ172" s="5">
        <v>100</v>
      </c>
      <c r="AK172" s="5">
        <f t="shared" si="71"/>
        <v>683</v>
      </c>
      <c r="AL172" s="5"/>
      <c r="AM172" s="5"/>
      <c r="AN172" s="5">
        <f t="shared" si="63"/>
        <v>0</v>
      </c>
      <c r="AO172" s="5"/>
      <c r="AP172" s="5">
        <v>200</v>
      </c>
      <c r="AQ172" s="5">
        <f t="shared" si="64"/>
        <v>1366</v>
      </c>
      <c r="AR172" s="5"/>
      <c r="AS172" s="5"/>
      <c r="AT172" s="5">
        <f t="shared" si="65"/>
        <v>0</v>
      </c>
      <c r="AU172" s="5"/>
      <c r="AV172" s="5">
        <v>100</v>
      </c>
      <c r="AW172" s="5">
        <f t="shared" si="66"/>
        <v>683</v>
      </c>
      <c r="AX172" s="5"/>
      <c r="AY172" s="5">
        <v>150</v>
      </c>
      <c r="AZ172" s="5">
        <f t="shared" si="67"/>
        <v>1024.5</v>
      </c>
      <c r="BA172" s="5"/>
      <c r="BB172" s="5"/>
      <c r="BC172" s="5">
        <f t="shared" si="68"/>
        <v>0</v>
      </c>
      <c r="BD172" s="5"/>
      <c r="BE172" s="5"/>
      <c r="BF172" s="5">
        <f t="shared" si="69"/>
        <v>0</v>
      </c>
      <c r="BG172" s="5"/>
    </row>
    <row r="173" spans="2:59" s="2" customFormat="1" ht="13.05" customHeight="1" x14ac:dyDescent="0.3">
      <c r="B173" s="1" t="s">
        <v>34</v>
      </c>
      <c r="C173" s="1" t="s">
        <v>35</v>
      </c>
      <c r="D173" s="1" t="s">
        <v>35</v>
      </c>
      <c r="E173" s="3" t="s">
        <v>36</v>
      </c>
      <c r="F173" s="4" t="s">
        <v>37</v>
      </c>
      <c r="G173" s="3" t="s">
        <v>36</v>
      </c>
      <c r="H173" s="4" t="s">
        <v>38</v>
      </c>
      <c r="I173" s="4"/>
      <c r="J173" s="15">
        <v>25401</v>
      </c>
      <c r="K173" s="26" t="s">
        <v>204</v>
      </c>
      <c r="L173" s="17" t="s">
        <v>305</v>
      </c>
      <c r="M173" s="17" t="s">
        <v>306</v>
      </c>
      <c r="N173" s="18" t="s">
        <v>185</v>
      </c>
      <c r="O173" s="5" t="s">
        <v>42</v>
      </c>
      <c r="P173" s="19" t="s">
        <v>54</v>
      </c>
      <c r="Q173" s="19"/>
      <c r="R173" s="5">
        <v>16</v>
      </c>
      <c r="S173" s="5">
        <v>25.76</v>
      </c>
      <c r="T173" s="5">
        <v>29.88</v>
      </c>
      <c r="U173" s="5" t="s">
        <v>44</v>
      </c>
      <c r="V173" s="20">
        <f>ROUND((Y173+AB173+AE173+AH173+AK173+AN173+AQ173+AT173+AW173+AZ173+BC173+BF173),0)</f>
        <v>1195</v>
      </c>
      <c r="W173" s="21">
        <f>X173+AA173+AD173+AG173+AJ173+AM173+AP173+AS173+AV173+AY173+BB173+BE173</f>
        <v>40</v>
      </c>
      <c r="X173" s="5">
        <v>0</v>
      </c>
      <c r="Y173" s="5">
        <f>X173*$T173</f>
        <v>0</v>
      </c>
      <c r="Z173" s="5"/>
      <c r="AA173" s="5"/>
      <c r="AB173" s="5">
        <f t="shared" si="60"/>
        <v>0</v>
      </c>
      <c r="AC173" s="5"/>
      <c r="AD173" s="5">
        <v>40</v>
      </c>
      <c r="AE173" s="5">
        <f t="shared" si="61"/>
        <v>1195.2</v>
      </c>
      <c r="AF173" s="5"/>
      <c r="AG173" s="5"/>
      <c r="AH173" s="5">
        <f t="shared" si="62"/>
        <v>0</v>
      </c>
      <c r="AI173" s="5"/>
      <c r="AJ173" s="5"/>
      <c r="AK173" s="5">
        <f t="shared" si="71"/>
        <v>0</v>
      </c>
      <c r="AL173" s="5"/>
      <c r="AM173" s="5"/>
      <c r="AN173" s="5">
        <f t="shared" si="63"/>
        <v>0</v>
      </c>
      <c r="AO173" s="5"/>
      <c r="AP173" s="5"/>
      <c r="AQ173" s="5">
        <f t="shared" si="64"/>
        <v>0</v>
      </c>
      <c r="AR173" s="5"/>
      <c r="AS173" s="5"/>
      <c r="AT173" s="5">
        <f t="shared" si="65"/>
        <v>0</v>
      </c>
      <c r="AU173" s="5"/>
      <c r="AV173" s="5"/>
      <c r="AW173" s="5">
        <f t="shared" si="66"/>
        <v>0</v>
      </c>
      <c r="AX173" s="5"/>
      <c r="AY173" s="5"/>
      <c r="AZ173" s="5">
        <f t="shared" si="67"/>
        <v>0</v>
      </c>
      <c r="BA173" s="5"/>
      <c r="BB173" s="5"/>
      <c r="BC173" s="5">
        <f t="shared" si="68"/>
        <v>0</v>
      </c>
      <c r="BD173" s="5"/>
      <c r="BE173" s="5"/>
      <c r="BF173" s="5">
        <f t="shared" si="69"/>
        <v>0</v>
      </c>
      <c r="BG173" s="5"/>
    </row>
    <row r="174" spans="2:59" s="2" customFormat="1" ht="13.05" customHeight="1" x14ac:dyDescent="0.3">
      <c r="B174" s="1" t="s">
        <v>34</v>
      </c>
      <c r="C174" s="1" t="s">
        <v>35</v>
      </c>
      <c r="D174" s="1" t="s">
        <v>35</v>
      </c>
      <c r="E174" s="3" t="s">
        <v>36</v>
      </c>
      <c r="F174" s="4" t="s">
        <v>37</v>
      </c>
      <c r="G174" s="3" t="s">
        <v>36</v>
      </c>
      <c r="H174" s="4" t="s">
        <v>38</v>
      </c>
      <c r="I174" s="4"/>
      <c r="J174" s="15">
        <v>25401</v>
      </c>
      <c r="K174" s="26" t="s">
        <v>39</v>
      </c>
      <c r="L174" s="18" t="s">
        <v>432</v>
      </c>
      <c r="M174" s="18" t="s">
        <v>433</v>
      </c>
      <c r="N174" s="18" t="s">
        <v>185</v>
      </c>
      <c r="O174" s="5" t="s">
        <v>42</v>
      </c>
      <c r="P174" s="19" t="s">
        <v>454</v>
      </c>
      <c r="Q174" s="19"/>
      <c r="R174" s="5">
        <v>50</v>
      </c>
      <c r="S174" s="5">
        <v>393.75</v>
      </c>
      <c r="T174" s="5">
        <v>456.75</v>
      </c>
      <c r="U174" s="5" t="s">
        <v>44</v>
      </c>
      <c r="V174" s="20">
        <f>ROUND((Y174+AB174+AE174+AH174+AK174+AN174+AQ174+AT174+AW174+AZ174+BC174+BF174),0)</f>
        <v>2284</v>
      </c>
      <c r="W174" s="21">
        <f>X174+AA174+AD174+AG174+AJ174+AM174+AP174+AS174+AV174+AY174+BB174+BE174</f>
        <v>5</v>
      </c>
      <c r="X174" s="5">
        <v>0</v>
      </c>
      <c r="Y174" s="5">
        <v>0</v>
      </c>
      <c r="Z174" s="5"/>
      <c r="AA174" s="5"/>
      <c r="AB174" s="5">
        <f t="shared" si="60"/>
        <v>0</v>
      </c>
      <c r="AC174" s="5"/>
      <c r="AD174" s="5">
        <v>1</v>
      </c>
      <c r="AE174" s="5">
        <f t="shared" si="61"/>
        <v>456.75</v>
      </c>
      <c r="AF174" s="5"/>
      <c r="AG174" s="5">
        <v>1</v>
      </c>
      <c r="AH174" s="5">
        <f t="shared" si="62"/>
        <v>456.75</v>
      </c>
      <c r="AI174" s="5"/>
      <c r="AJ174" s="5"/>
      <c r="AK174" s="5">
        <f t="shared" si="71"/>
        <v>0</v>
      </c>
      <c r="AL174" s="5"/>
      <c r="AM174" s="5">
        <v>1</v>
      </c>
      <c r="AN174" s="5">
        <f t="shared" si="63"/>
        <v>456.75</v>
      </c>
      <c r="AO174" s="5"/>
      <c r="AP174" s="5">
        <v>1</v>
      </c>
      <c r="AQ174" s="5">
        <f t="shared" si="64"/>
        <v>456.75</v>
      </c>
      <c r="AR174" s="5"/>
      <c r="AS174" s="5">
        <v>1</v>
      </c>
      <c r="AT174" s="5">
        <f t="shared" si="65"/>
        <v>456.75</v>
      </c>
      <c r="AU174" s="5"/>
      <c r="AV174" s="5"/>
      <c r="AW174" s="5">
        <f t="shared" si="66"/>
        <v>0</v>
      </c>
      <c r="AX174" s="5"/>
      <c r="AY174" s="5"/>
      <c r="AZ174" s="5">
        <f t="shared" si="67"/>
        <v>0</v>
      </c>
      <c r="BA174" s="5"/>
      <c r="BB174" s="5"/>
      <c r="BC174" s="5">
        <f t="shared" si="68"/>
        <v>0</v>
      </c>
      <c r="BD174" s="5"/>
      <c r="BE174" s="5"/>
      <c r="BF174" s="5">
        <f t="shared" si="69"/>
        <v>0</v>
      </c>
      <c r="BG174" s="5"/>
    </row>
    <row r="175" spans="2:59" s="2" customFormat="1" ht="13.05" customHeight="1" x14ac:dyDescent="0.3">
      <c r="B175" s="1" t="s">
        <v>34</v>
      </c>
      <c r="C175" s="1" t="s">
        <v>35</v>
      </c>
      <c r="D175" s="1" t="s">
        <v>35</v>
      </c>
      <c r="E175" s="3" t="s">
        <v>36</v>
      </c>
      <c r="F175" s="4" t="s">
        <v>37</v>
      </c>
      <c r="G175" s="3" t="s">
        <v>36</v>
      </c>
      <c r="H175" s="4" t="s">
        <v>38</v>
      </c>
      <c r="I175" s="4"/>
      <c r="J175" s="15">
        <v>25401</v>
      </c>
      <c r="K175" s="26" t="s">
        <v>39</v>
      </c>
      <c r="L175" s="18" t="s">
        <v>394</v>
      </c>
      <c r="M175" s="18" t="s">
        <v>434</v>
      </c>
      <c r="N175" s="18" t="s">
        <v>185</v>
      </c>
      <c r="O175" s="5" t="s">
        <v>42</v>
      </c>
      <c r="P175" s="19" t="s">
        <v>43</v>
      </c>
      <c r="Q175" s="19"/>
      <c r="R175" s="5">
        <v>40</v>
      </c>
      <c r="S175" s="5">
        <v>30.17</v>
      </c>
      <c r="T175" s="5">
        <v>35</v>
      </c>
      <c r="U175" s="5" t="s">
        <v>44</v>
      </c>
      <c r="V175" s="20">
        <f>ROUND((Y175+AB175+AE175+AH175+AK175+AN175+AQ175+AT175+AW175+AZ175+BC175+BF175),0)</f>
        <v>175</v>
      </c>
      <c r="W175" s="21">
        <f>X175+AA175+AD175+AG175+AJ175+AM175+AP175+AS175+AV175+AY175+BB175+BE175</f>
        <v>5</v>
      </c>
      <c r="X175" s="5">
        <v>0</v>
      </c>
      <c r="Y175" s="5">
        <v>0</v>
      </c>
      <c r="Z175" s="5"/>
      <c r="AA175" s="5"/>
      <c r="AB175" s="5">
        <f t="shared" si="60"/>
        <v>0</v>
      </c>
      <c r="AC175" s="5"/>
      <c r="AD175" s="5">
        <v>1</v>
      </c>
      <c r="AE175" s="5">
        <f t="shared" si="61"/>
        <v>35</v>
      </c>
      <c r="AF175" s="5"/>
      <c r="AG175" s="5">
        <v>1</v>
      </c>
      <c r="AH175" s="5">
        <f t="shared" si="62"/>
        <v>35</v>
      </c>
      <c r="AI175" s="5"/>
      <c r="AJ175" s="5"/>
      <c r="AK175" s="5">
        <f t="shared" si="71"/>
        <v>0</v>
      </c>
      <c r="AL175" s="5"/>
      <c r="AM175" s="5">
        <v>1</v>
      </c>
      <c r="AN175" s="5">
        <f t="shared" si="63"/>
        <v>35</v>
      </c>
      <c r="AO175" s="5"/>
      <c r="AP175" s="5">
        <v>1</v>
      </c>
      <c r="AQ175" s="5">
        <f t="shared" si="64"/>
        <v>35</v>
      </c>
      <c r="AR175" s="5"/>
      <c r="AS175" s="5">
        <v>1</v>
      </c>
      <c r="AT175" s="5">
        <f t="shared" si="65"/>
        <v>35</v>
      </c>
      <c r="AU175" s="5"/>
      <c r="AV175" s="5"/>
      <c r="AW175" s="5">
        <f t="shared" si="66"/>
        <v>0</v>
      </c>
      <c r="AX175" s="5"/>
      <c r="AY175" s="5"/>
      <c r="AZ175" s="5">
        <f t="shared" si="67"/>
        <v>0</v>
      </c>
      <c r="BA175" s="5"/>
      <c r="BB175" s="5"/>
      <c r="BC175" s="5">
        <f t="shared" si="68"/>
        <v>0</v>
      </c>
      <c r="BD175" s="5"/>
      <c r="BE175" s="5"/>
      <c r="BF175" s="5">
        <f t="shared" si="69"/>
        <v>0</v>
      </c>
      <c r="BG175" s="5"/>
    </row>
    <row r="176" spans="2:59" s="2" customFormat="1" ht="13.05" customHeight="1" x14ac:dyDescent="0.3">
      <c r="B176" s="1" t="s">
        <v>34</v>
      </c>
      <c r="C176" s="1" t="s">
        <v>35</v>
      </c>
      <c r="D176" s="1" t="s">
        <v>35</v>
      </c>
      <c r="E176" s="3" t="s">
        <v>36</v>
      </c>
      <c r="F176" s="4" t="s">
        <v>37</v>
      </c>
      <c r="G176" s="3" t="s">
        <v>36</v>
      </c>
      <c r="H176" s="4" t="s">
        <v>38</v>
      </c>
      <c r="I176" s="4"/>
      <c r="J176" s="18">
        <v>25401</v>
      </c>
      <c r="K176" s="28" t="s">
        <v>82</v>
      </c>
      <c r="L176" s="18" t="s">
        <v>458</v>
      </c>
      <c r="M176" s="16" t="s">
        <v>459</v>
      </c>
      <c r="N176" s="5"/>
      <c r="O176" s="5" t="s">
        <v>42</v>
      </c>
      <c r="P176" s="19" t="s">
        <v>54</v>
      </c>
      <c r="Q176" s="19"/>
      <c r="R176" s="5">
        <v>5</v>
      </c>
      <c r="S176" s="38">
        <v>30.78</v>
      </c>
      <c r="T176" s="39">
        <v>35.71</v>
      </c>
      <c r="U176" s="5" t="s">
        <v>83</v>
      </c>
      <c r="V176" s="20">
        <f>ROUND((Y176+AB176+AE176+AH176+AK176+AN176+AQ176+AT176+AW176+AZ176+BC176+BF176),0)</f>
        <v>179</v>
      </c>
      <c r="W176" s="21">
        <f>X176+AA176+AD176+AG176+AJ176+AM176+AP176+AS176+AV176+AY176+BB176+BE176</f>
        <v>5</v>
      </c>
      <c r="X176" s="5"/>
      <c r="Y176" s="5">
        <f>X176*T176</f>
        <v>0</v>
      </c>
      <c r="Z176" s="5"/>
      <c r="AA176" s="5"/>
      <c r="AB176" s="5">
        <f>T176*AA176</f>
        <v>0</v>
      </c>
      <c r="AC176" s="5"/>
      <c r="AD176" s="5">
        <v>1</v>
      </c>
      <c r="AE176" s="5">
        <f>T176*AD176</f>
        <v>35.71</v>
      </c>
      <c r="AF176" s="5"/>
      <c r="AG176" s="5"/>
      <c r="AH176" s="5">
        <f>AG176*T176</f>
        <v>0</v>
      </c>
      <c r="AI176" s="5"/>
      <c r="AJ176" s="5">
        <v>1</v>
      </c>
      <c r="AK176" s="5">
        <f>AJ176*T176</f>
        <v>35.71</v>
      </c>
      <c r="AL176" s="5"/>
      <c r="AM176" s="5"/>
      <c r="AN176" s="5">
        <f>AM176*T176</f>
        <v>0</v>
      </c>
      <c r="AO176" s="5"/>
      <c r="AP176" s="5"/>
      <c r="AQ176" s="5">
        <f>AP176*T176</f>
        <v>0</v>
      </c>
      <c r="AR176" s="5"/>
      <c r="AS176" s="5"/>
      <c r="AT176" s="35">
        <f>AS176*T176</f>
        <v>0</v>
      </c>
      <c r="AU176" s="5"/>
      <c r="AV176" s="5">
        <v>2</v>
      </c>
      <c r="AW176" s="5">
        <f>AV176*T176</f>
        <v>71.42</v>
      </c>
      <c r="AX176" s="5"/>
      <c r="AY176" s="5">
        <v>1</v>
      </c>
      <c r="AZ176" s="5">
        <f>AY176*T176</f>
        <v>35.71</v>
      </c>
      <c r="BA176" s="5"/>
      <c r="BB176" s="5"/>
      <c r="BC176" s="5">
        <f>BB176*T176</f>
        <v>0</v>
      </c>
      <c r="BD176" s="5"/>
      <c r="BE176" s="5"/>
      <c r="BF176" s="5">
        <f>BE176*T176</f>
        <v>0</v>
      </c>
      <c r="BG176" s="5"/>
    </row>
    <row r="177" spans="2:59" s="2" customFormat="1" ht="13.05" customHeight="1" x14ac:dyDescent="0.3">
      <c r="B177" s="1" t="s">
        <v>34</v>
      </c>
      <c r="C177" s="1" t="s">
        <v>35</v>
      </c>
      <c r="D177" s="1" t="s">
        <v>35</v>
      </c>
      <c r="E177" s="3" t="s">
        <v>36</v>
      </c>
      <c r="F177" s="4" t="s">
        <v>37</v>
      </c>
      <c r="G177" s="3" t="s">
        <v>36</v>
      </c>
      <c r="H177" s="4" t="s">
        <v>38</v>
      </c>
      <c r="I177" s="4"/>
      <c r="J177" s="15">
        <v>25401</v>
      </c>
      <c r="K177" s="26" t="s">
        <v>39</v>
      </c>
      <c r="L177" s="18" t="s">
        <v>321</v>
      </c>
      <c r="M177" s="18" t="s">
        <v>441</v>
      </c>
      <c r="N177" s="18" t="s">
        <v>185</v>
      </c>
      <c r="O177" s="5" t="s">
        <v>42</v>
      </c>
      <c r="P177" s="19" t="s">
        <v>43</v>
      </c>
      <c r="Q177" s="19"/>
      <c r="R177" s="5">
        <v>4</v>
      </c>
      <c r="S177" s="5">
        <v>517.24</v>
      </c>
      <c r="T177" s="5">
        <v>600</v>
      </c>
      <c r="U177" s="5" t="s">
        <v>44</v>
      </c>
      <c r="V177" s="20">
        <f>ROUND((Y177+AB177+AE177+AH177+AK177+AN177+AQ177+AT177+AW177+AZ177+BC177+BF177),0)</f>
        <v>3000</v>
      </c>
      <c r="W177" s="21">
        <f>X177+AA177+AD177+AG177+AJ177+AM177+AP177+AS177+AV177+AY177+BB177+BE177</f>
        <v>5</v>
      </c>
      <c r="X177" s="5">
        <v>0</v>
      </c>
      <c r="Y177" s="5">
        <v>0</v>
      </c>
      <c r="Z177" s="5"/>
      <c r="AA177" s="5"/>
      <c r="AB177" s="5">
        <f>AA177*$T177</f>
        <v>0</v>
      </c>
      <c r="AC177" s="5"/>
      <c r="AD177" s="5">
        <v>1</v>
      </c>
      <c r="AE177" s="5">
        <f>AD177*$T177</f>
        <v>600</v>
      </c>
      <c r="AF177" s="5"/>
      <c r="AG177" s="5">
        <v>1</v>
      </c>
      <c r="AH177" s="5">
        <f>AG177*$T177</f>
        <v>600</v>
      </c>
      <c r="AI177" s="5"/>
      <c r="AJ177" s="5"/>
      <c r="AK177" s="5">
        <f>AJ177*$T177</f>
        <v>0</v>
      </c>
      <c r="AL177" s="5"/>
      <c r="AM177" s="5">
        <v>1</v>
      </c>
      <c r="AN177" s="5">
        <f>AM177*$T177</f>
        <v>600</v>
      </c>
      <c r="AO177" s="5"/>
      <c r="AP177" s="5">
        <v>1</v>
      </c>
      <c r="AQ177" s="5">
        <f>AP177*$T177</f>
        <v>600</v>
      </c>
      <c r="AR177" s="5"/>
      <c r="AS177" s="5">
        <v>1</v>
      </c>
      <c r="AT177" s="5">
        <f>AS177*$T177</f>
        <v>600</v>
      </c>
      <c r="AU177" s="5"/>
      <c r="AV177" s="5"/>
      <c r="AW177" s="5">
        <f>AV177*$T177</f>
        <v>0</v>
      </c>
      <c r="AX177" s="5"/>
      <c r="AY177" s="5"/>
      <c r="AZ177" s="5">
        <f>AY177*$T177</f>
        <v>0</v>
      </c>
      <c r="BA177" s="5"/>
      <c r="BB177" s="5"/>
      <c r="BC177" s="5">
        <f>BB177*$T177</f>
        <v>0</v>
      </c>
      <c r="BD177" s="5"/>
      <c r="BE177" s="5"/>
      <c r="BF177" s="5">
        <f>BE177*$T177</f>
        <v>0</v>
      </c>
      <c r="BG177" s="5"/>
    </row>
    <row r="178" spans="2:59" s="2" customFormat="1" ht="13.05" customHeight="1" x14ac:dyDescent="0.3">
      <c r="B178" s="1" t="s">
        <v>34</v>
      </c>
      <c r="C178" s="1" t="s">
        <v>35</v>
      </c>
      <c r="D178" s="1" t="s">
        <v>35</v>
      </c>
      <c r="E178" s="3" t="s">
        <v>36</v>
      </c>
      <c r="F178" s="4" t="s">
        <v>37</v>
      </c>
      <c r="G178" s="3" t="s">
        <v>36</v>
      </c>
      <c r="H178" s="4" t="s">
        <v>38</v>
      </c>
      <c r="I178" s="4"/>
      <c r="J178" s="15">
        <v>26103</v>
      </c>
      <c r="K178" s="26" t="s">
        <v>147</v>
      </c>
      <c r="L178" s="17" t="s">
        <v>347</v>
      </c>
      <c r="M178" s="17" t="s">
        <v>348</v>
      </c>
      <c r="N178" s="18" t="s">
        <v>185</v>
      </c>
      <c r="O178" s="5" t="s">
        <v>42</v>
      </c>
      <c r="P178" s="19" t="s">
        <v>148</v>
      </c>
      <c r="Q178" s="19"/>
      <c r="R178" s="5">
        <v>154000</v>
      </c>
      <c r="S178" s="5">
        <v>1000</v>
      </c>
      <c r="T178" s="5">
        <v>1000</v>
      </c>
      <c r="U178" s="5" t="s">
        <v>44</v>
      </c>
      <c r="V178" s="20">
        <f>ROUND((Y178+AB178+AE178+AH178+AK178+AN178+AQ178+AT178+AW178+AZ178+BC178+BF178),0)</f>
        <v>165000</v>
      </c>
      <c r="W178" s="21">
        <f>X178+AA178+AD178+AG178+AJ178+AM178+AP178+AS178+AV178+AY178+BB178+BE178</f>
        <v>165</v>
      </c>
      <c r="X178" s="5"/>
      <c r="Y178" s="5">
        <v>0</v>
      </c>
      <c r="Z178" s="5"/>
      <c r="AA178" s="5">
        <v>30</v>
      </c>
      <c r="AB178" s="5">
        <f>AA178*$T178</f>
        <v>30000</v>
      </c>
      <c r="AC178" s="5"/>
      <c r="AD178" s="5"/>
      <c r="AE178" s="5">
        <f>AD178*$T178</f>
        <v>0</v>
      </c>
      <c r="AF178" s="5"/>
      <c r="AG178" s="5">
        <v>30</v>
      </c>
      <c r="AH178" s="5">
        <f>AG178*$T178</f>
        <v>30000</v>
      </c>
      <c r="AI178" s="5"/>
      <c r="AJ178" s="5"/>
      <c r="AK178" s="5">
        <f>AJ178*$T178</f>
        <v>0</v>
      </c>
      <c r="AL178" s="5"/>
      <c r="AM178" s="5">
        <v>30</v>
      </c>
      <c r="AN178" s="5">
        <f>AM178*$T178</f>
        <v>30000</v>
      </c>
      <c r="AO178" s="5"/>
      <c r="AP178" s="5"/>
      <c r="AQ178" s="5">
        <f>AP178*$T178</f>
        <v>0</v>
      </c>
      <c r="AR178" s="5"/>
      <c r="AS178" s="5">
        <v>30</v>
      </c>
      <c r="AT178" s="5">
        <f>AS178*$T178</f>
        <v>30000</v>
      </c>
      <c r="AU178" s="5"/>
      <c r="AV178" s="5"/>
      <c r="AW178" s="5">
        <f>AV178*$T178</f>
        <v>0</v>
      </c>
      <c r="AX178" s="5"/>
      <c r="AY178" s="5">
        <v>45</v>
      </c>
      <c r="AZ178" s="5">
        <f>AY178*$T178</f>
        <v>45000</v>
      </c>
      <c r="BA178" s="5"/>
      <c r="BB178" s="5"/>
      <c r="BC178" s="5">
        <f>BB178*$T178</f>
        <v>0</v>
      </c>
      <c r="BD178" s="5"/>
      <c r="BE178" s="5"/>
      <c r="BF178" s="5">
        <f>BE178*$T178</f>
        <v>0</v>
      </c>
      <c r="BG178" s="5"/>
    </row>
    <row r="179" spans="2:59" s="2" customFormat="1" ht="13.05" customHeight="1" x14ac:dyDescent="0.3">
      <c r="B179" s="1" t="s">
        <v>34</v>
      </c>
      <c r="C179" s="1" t="s">
        <v>35</v>
      </c>
      <c r="D179" s="1" t="s">
        <v>35</v>
      </c>
      <c r="E179" s="3" t="s">
        <v>36</v>
      </c>
      <c r="F179" s="4" t="s">
        <v>37</v>
      </c>
      <c r="G179" s="3" t="s">
        <v>36</v>
      </c>
      <c r="H179" s="4" t="s">
        <v>38</v>
      </c>
      <c r="I179" s="4"/>
      <c r="J179" s="15">
        <v>29101</v>
      </c>
      <c r="K179" s="26" t="s">
        <v>149</v>
      </c>
      <c r="L179" s="17" t="s">
        <v>317</v>
      </c>
      <c r="M179" s="17" t="s">
        <v>318</v>
      </c>
      <c r="N179" s="18" t="s">
        <v>185</v>
      </c>
      <c r="O179" s="5" t="s">
        <v>42</v>
      </c>
      <c r="P179" s="19" t="s">
        <v>75</v>
      </c>
      <c r="Q179" s="19"/>
      <c r="R179" s="5">
        <v>2</v>
      </c>
      <c r="S179" s="5">
        <v>106.06</v>
      </c>
      <c r="T179" s="5">
        <v>123.03</v>
      </c>
      <c r="U179" s="5" t="s">
        <v>44</v>
      </c>
      <c r="V179" s="20">
        <f>ROUND((Y179+AB179+AE179+AH179+AK179+AN179+AQ179+AT179+AW179+AZ179+BC179+BF179),0)</f>
        <v>246</v>
      </c>
      <c r="W179" s="21">
        <f>X179+AA179+AD179+AG179+AJ179+AM179+AP179+AS179+AV179+AY179+BB179+BE179</f>
        <v>2</v>
      </c>
      <c r="X179" s="5">
        <v>0</v>
      </c>
      <c r="Y179" s="5">
        <f>X179*$T179</f>
        <v>0</v>
      </c>
      <c r="Z179" s="5"/>
      <c r="AA179" s="5"/>
      <c r="AB179" s="5">
        <f>AA179*$T179</f>
        <v>0</v>
      </c>
      <c r="AC179" s="5"/>
      <c r="AD179" s="5"/>
      <c r="AE179" s="5">
        <f>AD179*$T179</f>
        <v>0</v>
      </c>
      <c r="AF179" s="5"/>
      <c r="AG179" s="5">
        <v>1</v>
      </c>
      <c r="AH179" s="5">
        <f>AG179*$T179</f>
        <v>123.03</v>
      </c>
      <c r="AI179" s="5"/>
      <c r="AJ179" s="5"/>
      <c r="AK179" s="5">
        <f>AJ179*$T179</f>
        <v>0</v>
      </c>
      <c r="AL179" s="5"/>
      <c r="AM179" s="5"/>
      <c r="AN179" s="5">
        <f>AM179*$T179</f>
        <v>0</v>
      </c>
      <c r="AO179" s="5"/>
      <c r="AP179" s="5"/>
      <c r="AQ179" s="5">
        <f>AP179*$T179</f>
        <v>0</v>
      </c>
      <c r="AR179" s="5"/>
      <c r="AS179" s="5">
        <v>1</v>
      </c>
      <c r="AT179" s="5">
        <f>AS179*$T179</f>
        <v>123.03</v>
      </c>
      <c r="AU179" s="5"/>
      <c r="AV179" s="5"/>
      <c r="AW179" s="5">
        <f>AV179*$T179</f>
        <v>0</v>
      </c>
      <c r="AX179" s="5"/>
      <c r="AY179" s="5"/>
      <c r="AZ179" s="5">
        <f>AY179*$T179</f>
        <v>0</v>
      </c>
      <c r="BA179" s="5"/>
      <c r="BB179" s="5"/>
      <c r="BC179" s="5">
        <f>BB179*$T179</f>
        <v>0</v>
      </c>
      <c r="BD179" s="5"/>
      <c r="BE179" s="5"/>
      <c r="BF179" s="5">
        <f>BE179*$T179</f>
        <v>0</v>
      </c>
      <c r="BG179" s="5"/>
    </row>
    <row r="180" spans="2:59" s="2" customFormat="1" ht="13.05" customHeight="1" x14ac:dyDescent="0.3">
      <c r="B180" s="1" t="s">
        <v>34</v>
      </c>
      <c r="C180" s="1" t="s">
        <v>35</v>
      </c>
      <c r="D180" s="1" t="s">
        <v>35</v>
      </c>
      <c r="E180" s="3" t="s">
        <v>36</v>
      </c>
      <c r="F180" s="4" t="s">
        <v>37</v>
      </c>
      <c r="G180" s="3" t="s">
        <v>36</v>
      </c>
      <c r="H180" s="4" t="s">
        <v>38</v>
      </c>
      <c r="I180" s="4"/>
      <c r="J180" s="15">
        <v>29201</v>
      </c>
      <c r="K180" s="31" t="s">
        <v>150</v>
      </c>
      <c r="L180" s="18" t="s">
        <v>151</v>
      </c>
      <c r="M180" s="24" t="s">
        <v>152</v>
      </c>
      <c r="N180" s="18"/>
      <c r="O180" s="5" t="s">
        <v>42</v>
      </c>
      <c r="P180" s="19" t="s">
        <v>43</v>
      </c>
      <c r="Q180" s="19"/>
      <c r="R180" s="33">
        <v>1</v>
      </c>
      <c r="S180" s="5">
        <v>400</v>
      </c>
      <c r="T180" s="5">
        <f>S180*1.16</f>
        <v>463.99999999999994</v>
      </c>
      <c r="U180" s="5" t="s">
        <v>83</v>
      </c>
      <c r="V180" s="20">
        <f>ROUND((Y180+AB180+AE180+AH180+AK180+AN180+AQ180+AT180+AW180+AZ180+BC180+BF180),0)</f>
        <v>928</v>
      </c>
      <c r="W180" s="21">
        <f>X180+AA180+AD180+AG180+AJ180+AM180+AP180+AS180+AV180+AY180+BB180+BE180</f>
        <v>2</v>
      </c>
      <c r="X180" s="5">
        <v>0</v>
      </c>
      <c r="Y180" s="5">
        <f>X180*T180</f>
        <v>0</v>
      </c>
      <c r="Z180" s="5"/>
      <c r="AA180" s="5">
        <v>1</v>
      </c>
      <c r="AB180" s="5">
        <f>AA180*T180</f>
        <v>463.99999999999994</v>
      </c>
      <c r="AC180" s="5"/>
      <c r="AD180" s="5">
        <v>0</v>
      </c>
      <c r="AE180" s="5">
        <f>T180*AD180</f>
        <v>0</v>
      </c>
      <c r="AF180" s="5"/>
      <c r="AG180" s="5">
        <v>1</v>
      </c>
      <c r="AH180" s="5">
        <f>AG180*T180</f>
        <v>463.99999999999994</v>
      </c>
      <c r="AI180" s="5"/>
      <c r="AJ180" s="5">
        <v>0</v>
      </c>
      <c r="AK180" s="5">
        <f>AJ180*T180</f>
        <v>0</v>
      </c>
      <c r="AL180" s="5"/>
      <c r="AM180" s="5">
        <v>0</v>
      </c>
      <c r="AN180" s="5">
        <f>AM180*T180</f>
        <v>0</v>
      </c>
      <c r="AO180" s="5"/>
      <c r="AP180" s="5">
        <v>0</v>
      </c>
      <c r="AQ180" s="5">
        <f>AP180*T180</f>
        <v>0</v>
      </c>
      <c r="AR180" s="5"/>
      <c r="AS180" s="5">
        <v>0</v>
      </c>
      <c r="AT180" s="35">
        <f>AS180*T180</f>
        <v>0</v>
      </c>
      <c r="AU180" s="5"/>
      <c r="AV180" s="5">
        <v>0</v>
      </c>
      <c r="AW180" s="5">
        <f>AV180*T180</f>
        <v>0</v>
      </c>
      <c r="AX180" s="5"/>
      <c r="AY180" s="5">
        <v>0</v>
      </c>
      <c r="AZ180" s="5">
        <f>AY180*T180</f>
        <v>0</v>
      </c>
      <c r="BA180" s="5"/>
      <c r="BB180" s="5">
        <v>0</v>
      </c>
      <c r="BC180" s="5">
        <f>BB180*T180</f>
        <v>0</v>
      </c>
      <c r="BD180" s="5"/>
      <c r="BE180" s="5">
        <v>0</v>
      </c>
      <c r="BF180" s="5">
        <f>BE180*T180</f>
        <v>0</v>
      </c>
      <c r="BG180" s="5"/>
    </row>
    <row r="181" spans="2:59" s="2" customFormat="1" ht="13.05" customHeight="1" x14ac:dyDescent="0.3">
      <c r="B181" s="1" t="s">
        <v>34</v>
      </c>
      <c r="C181" s="1" t="s">
        <v>35</v>
      </c>
      <c r="D181" s="1" t="s">
        <v>35</v>
      </c>
      <c r="E181" s="3" t="s">
        <v>36</v>
      </c>
      <c r="F181" s="4" t="s">
        <v>37</v>
      </c>
      <c r="G181" s="3" t="s">
        <v>36</v>
      </c>
      <c r="H181" s="4" t="s">
        <v>38</v>
      </c>
      <c r="I181" s="4"/>
      <c r="J181" s="15">
        <v>29201</v>
      </c>
      <c r="K181" s="31" t="s">
        <v>150</v>
      </c>
      <c r="L181" s="18" t="s">
        <v>153</v>
      </c>
      <c r="M181" s="24" t="s">
        <v>154</v>
      </c>
      <c r="N181" s="18"/>
      <c r="O181" s="5" t="s">
        <v>42</v>
      </c>
      <c r="P181" s="19" t="s">
        <v>43</v>
      </c>
      <c r="Q181" s="19"/>
      <c r="R181" s="33">
        <v>4</v>
      </c>
      <c r="S181" s="5">
        <v>560.34</v>
      </c>
      <c r="T181" s="5">
        <f>S181*1.16</f>
        <v>649.99440000000004</v>
      </c>
      <c r="U181" s="5" t="s">
        <v>83</v>
      </c>
      <c r="V181" s="20">
        <f>ROUND((Y181+AB181+AE181+AH181+AK181+AN181+AQ181+AT181+AW181+AZ181+BC181+BF181),0)</f>
        <v>1950</v>
      </c>
      <c r="W181" s="21">
        <f>X181+AA181+AD181+AG181+AJ181+AM181+AP181+AS181+AV181+AY181+BB181+BE181</f>
        <v>3</v>
      </c>
      <c r="X181" s="5">
        <v>0</v>
      </c>
      <c r="Y181" s="5">
        <f>X181*T181</f>
        <v>0</v>
      </c>
      <c r="Z181" s="5"/>
      <c r="AA181" s="5">
        <v>1</v>
      </c>
      <c r="AB181" s="5">
        <f>AA181*T181</f>
        <v>649.99440000000004</v>
      </c>
      <c r="AC181" s="5"/>
      <c r="AD181" s="5"/>
      <c r="AE181" s="5">
        <f>T181*AD181</f>
        <v>0</v>
      </c>
      <c r="AF181" s="5"/>
      <c r="AG181" s="5">
        <v>0</v>
      </c>
      <c r="AH181" s="5">
        <f>AG181*T181</f>
        <v>0</v>
      </c>
      <c r="AI181" s="5"/>
      <c r="AJ181" s="5">
        <v>1</v>
      </c>
      <c r="AK181" s="5">
        <f>AJ181*T181</f>
        <v>649.99440000000004</v>
      </c>
      <c r="AL181" s="5"/>
      <c r="AM181" s="5">
        <v>0</v>
      </c>
      <c r="AN181" s="5">
        <f>AM181*T181</f>
        <v>0</v>
      </c>
      <c r="AO181" s="5"/>
      <c r="AP181" s="5">
        <v>1</v>
      </c>
      <c r="AQ181" s="5">
        <f>AP181*T181</f>
        <v>649.99440000000004</v>
      </c>
      <c r="AR181" s="5"/>
      <c r="AS181" s="5">
        <v>0</v>
      </c>
      <c r="AT181" s="35">
        <f>AS181*T181</f>
        <v>0</v>
      </c>
      <c r="AU181" s="5"/>
      <c r="AV181" s="5">
        <v>0</v>
      </c>
      <c r="AW181" s="5">
        <f>AV181*T181</f>
        <v>0</v>
      </c>
      <c r="AX181" s="5"/>
      <c r="AY181" s="5">
        <v>0</v>
      </c>
      <c r="AZ181" s="5">
        <f>AY181*T181</f>
        <v>0</v>
      </c>
      <c r="BA181" s="5"/>
      <c r="BB181" s="5">
        <v>0</v>
      </c>
      <c r="BC181" s="5">
        <f>BB181*T181</f>
        <v>0</v>
      </c>
      <c r="BD181" s="5"/>
      <c r="BE181" s="5">
        <v>0</v>
      </c>
      <c r="BF181" s="5">
        <f>BE181*T181</f>
        <v>0</v>
      </c>
      <c r="BG181" s="5"/>
    </row>
    <row r="182" spans="2:59" s="2" customFormat="1" ht="13.05" customHeight="1" x14ac:dyDescent="0.3">
      <c r="B182" s="1" t="s">
        <v>34</v>
      </c>
      <c r="C182" s="1" t="s">
        <v>35</v>
      </c>
      <c r="D182" s="1" t="s">
        <v>35</v>
      </c>
      <c r="E182" s="3" t="s">
        <v>36</v>
      </c>
      <c r="F182" s="4" t="s">
        <v>37</v>
      </c>
      <c r="G182" s="3" t="s">
        <v>36</v>
      </c>
      <c r="H182" s="4" t="s">
        <v>38</v>
      </c>
      <c r="I182" s="4"/>
      <c r="J182" s="15">
        <v>29301</v>
      </c>
      <c r="K182" s="41" t="s">
        <v>155</v>
      </c>
      <c r="L182" s="42" t="s">
        <v>179</v>
      </c>
      <c r="M182" s="42" t="s">
        <v>180</v>
      </c>
      <c r="N182" s="18"/>
      <c r="O182" s="5" t="s">
        <v>42</v>
      </c>
      <c r="P182" s="19" t="s">
        <v>43</v>
      </c>
      <c r="Q182" s="19"/>
      <c r="R182" s="5">
        <v>1</v>
      </c>
      <c r="S182" s="5">
        <v>1364.65</v>
      </c>
      <c r="T182" s="5">
        <f>S182*1.16</f>
        <v>1582.9939999999999</v>
      </c>
      <c r="U182" s="5" t="s">
        <v>83</v>
      </c>
      <c r="V182" s="20">
        <f>ROUND((Y182+AB182+AE182+AH182+AK182+AN182+AQ182+AT182+AW182+AZ182+BC182+BF182),0)</f>
        <v>1583</v>
      </c>
      <c r="W182" s="21">
        <f>X182+AA182+AD182+AG182+AJ182+AM182+AP182+AS182+AV182+AY182+BB182+BE182</f>
        <v>1</v>
      </c>
      <c r="X182" s="5">
        <v>0</v>
      </c>
      <c r="Y182" s="5">
        <f>X182*T182</f>
        <v>0</v>
      </c>
      <c r="Z182" s="5"/>
      <c r="AA182" s="5">
        <v>0</v>
      </c>
      <c r="AB182" s="5">
        <f>AA182*T182</f>
        <v>0</v>
      </c>
      <c r="AC182" s="5"/>
      <c r="AD182" s="5">
        <v>0</v>
      </c>
      <c r="AE182" s="5">
        <f>T182*AD182</f>
        <v>0</v>
      </c>
      <c r="AF182" s="5"/>
      <c r="AG182" s="5">
        <v>1</v>
      </c>
      <c r="AH182" s="5">
        <f>AG182*T182</f>
        <v>1582.9939999999999</v>
      </c>
      <c r="AI182" s="5"/>
      <c r="AJ182" s="5">
        <v>0</v>
      </c>
      <c r="AK182" s="5">
        <f>AJ182*T182</f>
        <v>0</v>
      </c>
      <c r="AL182" s="5"/>
      <c r="AM182" s="5">
        <v>0</v>
      </c>
      <c r="AN182" s="5">
        <f>AM182*T182</f>
        <v>0</v>
      </c>
      <c r="AO182" s="5"/>
      <c r="AP182" s="5">
        <v>0</v>
      </c>
      <c r="AQ182" s="5">
        <f>AP182*T182</f>
        <v>0</v>
      </c>
      <c r="AR182" s="5"/>
      <c r="AS182" s="5">
        <v>0</v>
      </c>
      <c r="AT182" s="5">
        <f>AS182*T182</f>
        <v>0</v>
      </c>
      <c r="AU182" s="5"/>
      <c r="AV182" s="5">
        <v>0</v>
      </c>
      <c r="AW182" s="5">
        <f>AV182*T182</f>
        <v>0</v>
      </c>
      <c r="AX182" s="5"/>
      <c r="AY182" s="5">
        <v>0</v>
      </c>
      <c r="AZ182" s="5">
        <f>AY182*T182</f>
        <v>0</v>
      </c>
      <c r="BA182" s="5"/>
      <c r="BB182" s="5">
        <v>0</v>
      </c>
      <c r="BC182" s="5">
        <f>BB182*T182</f>
        <v>0</v>
      </c>
      <c r="BD182" s="5"/>
      <c r="BE182" s="5">
        <v>0</v>
      </c>
      <c r="BF182" s="5">
        <f>BE182*T182</f>
        <v>0</v>
      </c>
      <c r="BG182" s="5"/>
    </row>
    <row r="183" spans="2:59" s="2" customFormat="1" ht="13.05" customHeight="1" x14ac:dyDescent="0.3">
      <c r="B183" s="1" t="s">
        <v>34</v>
      </c>
      <c r="C183" s="1" t="s">
        <v>35</v>
      </c>
      <c r="D183" s="1" t="s">
        <v>35</v>
      </c>
      <c r="E183" s="3" t="s">
        <v>36</v>
      </c>
      <c r="F183" s="4" t="s">
        <v>37</v>
      </c>
      <c r="G183" s="3" t="s">
        <v>36</v>
      </c>
      <c r="H183" s="4" t="s">
        <v>38</v>
      </c>
      <c r="I183" s="4"/>
      <c r="J183" s="15">
        <v>29401</v>
      </c>
      <c r="K183" s="31" t="s">
        <v>156</v>
      </c>
      <c r="L183" s="18" t="s">
        <v>157</v>
      </c>
      <c r="M183" s="24" t="s">
        <v>158</v>
      </c>
      <c r="N183" s="18"/>
      <c r="O183" s="5" t="s">
        <v>42</v>
      </c>
      <c r="P183" s="19" t="s">
        <v>43</v>
      </c>
      <c r="Q183" s="19">
        <v>2</v>
      </c>
      <c r="R183" s="33">
        <v>5</v>
      </c>
      <c r="S183" s="5">
        <v>88.23</v>
      </c>
      <c r="T183" s="5">
        <v>102.35</v>
      </c>
      <c r="U183" s="5" t="s">
        <v>83</v>
      </c>
      <c r="V183" s="20">
        <f>ROUND((Y183+AB183+AE183+AH183+AK183+AN183+AQ183+AT183+AW183+AZ183+BC183+BF183),0)</f>
        <v>307</v>
      </c>
      <c r="W183" s="21">
        <f>X183+AA183+AD183+AG183+AJ183+AM183+AP183+AS183+AV183+AY183+BB183+BE183</f>
        <v>3</v>
      </c>
      <c r="X183" s="5">
        <v>0</v>
      </c>
      <c r="Y183" s="5">
        <f>X183*T183</f>
        <v>0</v>
      </c>
      <c r="Z183" s="5"/>
      <c r="AA183" s="5">
        <v>0</v>
      </c>
      <c r="AB183" s="5">
        <f>AA183*T183</f>
        <v>0</v>
      </c>
      <c r="AC183" s="5"/>
      <c r="AD183" s="5">
        <v>2</v>
      </c>
      <c r="AE183" s="5">
        <f>T183*AD183</f>
        <v>204.7</v>
      </c>
      <c r="AF183" s="5"/>
      <c r="AG183" s="5">
        <v>0</v>
      </c>
      <c r="AH183" s="5">
        <f>AG183*T183</f>
        <v>0</v>
      </c>
      <c r="AI183" s="5"/>
      <c r="AJ183" s="5">
        <v>1</v>
      </c>
      <c r="AK183" s="5">
        <f>AJ183*T183</f>
        <v>102.35</v>
      </c>
      <c r="AL183" s="5"/>
      <c r="AM183" s="5">
        <v>0</v>
      </c>
      <c r="AN183" s="5">
        <f>AM183*T183</f>
        <v>0</v>
      </c>
      <c r="AO183" s="5"/>
      <c r="AP183" s="5"/>
      <c r="AQ183" s="5">
        <f>AP183*T183</f>
        <v>0</v>
      </c>
      <c r="AR183" s="5"/>
      <c r="AS183" s="5">
        <v>0</v>
      </c>
      <c r="AT183" s="35">
        <f>AS183*T183</f>
        <v>0</v>
      </c>
      <c r="AU183" s="5"/>
      <c r="AV183" s="5"/>
      <c r="AW183" s="5">
        <f>AV183*T183</f>
        <v>0</v>
      </c>
      <c r="AX183" s="5"/>
      <c r="AY183" s="5"/>
      <c r="AZ183" s="5">
        <f>AY183*T183</f>
        <v>0</v>
      </c>
      <c r="BA183" s="5"/>
      <c r="BB183" s="5">
        <v>0</v>
      </c>
      <c r="BC183" s="5">
        <f>BB183*T183</f>
        <v>0</v>
      </c>
      <c r="BD183" s="5"/>
      <c r="BE183" s="5">
        <v>0</v>
      </c>
      <c r="BF183" s="5">
        <f>BE183*T183</f>
        <v>0</v>
      </c>
      <c r="BG183" s="5"/>
    </row>
    <row r="184" spans="2:59" s="2" customFormat="1" ht="13.05" customHeight="1" x14ac:dyDescent="0.3">
      <c r="B184" s="1" t="s">
        <v>34</v>
      </c>
      <c r="C184" s="1" t="s">
        <v>35</v>
      </c>
      <c r="D184" s="1" t="s">
        <v>35</v>
      </c>
      <c r="E184" s="3" t="s">
        <v>36</v>
      </c>
      <c r="F184" s="4" t="s">
        <v>37</v>
      </c>
      <c r="G184" s="3" t="s">
        <v>36</v>
      </c>
      <c r="H184" s="4" t="s">
        <v>38</v>
      </c>
      <c r="I184" s="4"/>
      <c r="J184" s="1">
        <v>29401</v>
      </c>
      <c r="K184" s="43" t="s">
        <v>156</v>
      </c>
      <c r="L184" s="1" t="s">
        <v>213</v>
      </c>
      <c r="M184" s="17" t="s">
        <v>214</v>
      </c>
      <c r="N184" s="18" t="s">
        <v>185</v>
      </c>
      <c r="O184" s="5" t="s">
        <v>42</v>
      </c>
      <c r="P184" s="19" t="s">
        <v>43</v>
      </c>
      <c r="Q184" s="19"/>
      <c r="R184" s="5">
        <v>1</v>
      </c>
      <c r="S184" s="5">
        <v>890.41</v>
      </c>
      <c r="T184" s="5">
        <v>1032.8699999999999</v>
      </c>
      <c r="U184" s="5" t="s">
        <v>44</v>
      </c>
      <c r="V184" s="20">
        <f>ROUND((Y184+AB184+AE184+AH184+AK184+AN184+AQ184+AT184+AW184+AZ184+BC184+BF184),0)</f>
        <v>1033</v>
      </c>
      <c r="W184" s="21">
        <f>X184+AA184+AD184+AG184+AJ184+AM184+AP184+AS184+AV184+AY184+BB184+BE184</f>
        <v>1</v>
      </c>
      <c r="X184" s="5">
        <v>0</v>
      </c>
      <c r="Y184" s="5">
        <v>0</v>
      </c>
      <c r="Z184" s="5"/>
      <c r="AA184" s="5"/>
      <c r="AB184" s="5">
        <f t="shared" ref="AB184:AB190" si="72">AA184*$T184</f>
        <v>0</v>
      </c>
      <c r="AC184" s="5"/>
      <c r="AD184" s="5">
        <v>1</v>
      </c>
      <c r="AE184" s="5">
        <f t="shared" ref="AE184:AE190" si="73">AD184*$T184</f>
        <v>1032.8699999999999</v>
      </c>
      <c r="AF184" s="5"/>
      <c r="AG184" s="5"/>
      <c r="AH184" s="5">
        <f t="shared" ref="AH184:AH190" si="74">AG184*$T184</f>
        <v>0</v>
      </c>
      <c r="AI184" s="5"/>
      <c r="AJ184" s="5">
        <f>AI184*$T184</f>
        <v>0</v>
      </c>
      <c r="AK184" s="5">
        <f>AJ184*$T184</f>
        <v>0</v>
      </c>
      <c r="AL184" s="5"/>
      <c r="AM184" s="5"/>
      <c r="AN184" s="5">
        <f t="shared" ref="AN184:AN190" si="75">AM184*$T184</f>
        <v>0</v>
      </c>
      <c r="AO184" s="5"/>
      <c r="AP184" s="5"/>
      <c r="AQ184" s="5">
        <f t="shared" ref="AQ184:AQ190" si="76">AP184*$T184</f>
        <v>0</v>
      </c>
      <c r="AR184" s="5"/>
      <c r="AS184" s="5"/>
      <c r="AT184" s="5">
        <f t="shared" ref="AT184:AT190" si="77">AS184*$T184</f>
        <v>0</v>
      </c>
      <c r="AU184" s="5"/>
      <c r="AV184" s="5"/>
      <c r="AW184" s="5">
        <f t="shared" ref="AW184:AW190" si="78">AV184*$T184</f>
        <v>0</v>
      </c>
      <c r="AX184" s="5"/>
      <c r="AY184" s="5"/>
      <c r="AZ184" s="5">
        <f t="shared" ref="AZ184:AZ190" si="79">AY184*$T184</f>
        <v>0</v>
      </c>
      <c r="BA184" s="5"/>
      <c r="BB184" s="5"/>
      <c r="BC184" s="5">
        <f t="shared" ref="BC184:BC190" si="80">BB184*$T184</f>
        <v>0</v>
      </c>
      <c r="BD184" s="5"/>
      <c r="BE184" s="5"/>
      <c r="BF184" s="5">
        <f t="shared" ref="BF184:BF190" si="81">BE184*$T184</f>
        <v>0</v>
      </c>
      <c r="BG184" s="5"/>
    </row>
    <row r="185" spans="2:59" s="2" customFormat="1" ht="13.05" customHeight="1" x14ac:dyDescent="0.3">
      <c r="B185" s="1" t="s">
        <v>34</v>
      </c>
      <c r="C185" s="1" t="s">
        <v>35</v>
      </c>
      <c r="D185" s="1" t="s">
        <v>35</v>
      </c>
      <c r="E185" s="3" t="s">
        <v>36</v>
      </c>
      <c r="F185" s="4" t="s">
        <v>37</v>
      </c>
      <c r="G185" s="3" t="s">
        <v>36</v>
      </c>
      <c r="H185" s="4" t="s">
        <v>38</v>
      </c>
      <c r="I185" s="4"/>
      <c r="J185" s="15">
        <v>29401</v>
      </c>
      <c r="K185" s="26" t="s">
        <v>276</v>
      </c>
      <c r="L185" s="17" t="s">
        <v>274</v>
      </c>
      <c r="M185" s="17" t="s">
        <v>275</v>
      </c>
      <c r="N185" s="18" t="s">
        <v>185</v>
      </c>
      <c r="O185" s="5" t="s">
        <v>42</v>
      </c>
      <c r="P185" s="19" t="s">
        <v>277</v>
      </c>
      <c r="Q185" s="19"/>
      <c r="R185" s="5">
        <v>1</v>
      </c>
      <c r="S185" s="5">
        <v>356.52</v>
      </c>
      <c r="T185" s="5">
        <v>413.56</v>
      </c>
      <c r="U185" s="5" t="s">
        <v>44</v>
      </c>
      <c r="V185" s="20">
        <f>ROUND((Y185+AB185+AE185+AH185+AK185+AN185+AQ185+AT185+AW185+AZ185+BC185+BF185),0)</f>
        <v>414</v>
      </c>
      <c r="W185" s="21">
        <f>X185+AA185+AD185+AG185+AJ185+AM185+AP185+AS185+AV185+AY185+BB185+BE185</f>
        <v>1</v>
      </c>
      <c r="X185" s="5">
        <v>0</v>
      </c>
      <c r="Y185" s="5">
        <f>X185*$T185</f>
        <v>0</v>
      </c>
      <c r="Z185" s="5"/>
      <c r="AA185" s="5"/>
      <c r="AB185" s="5">
        <f t="shared" si="72"/>
        <v>0</v>
      </c>
      <c r="AC185" s="5"/>
      <c r="AD185" s="5"/>
      <c r="AE185" s="5">
        <f t="shared" si="73"/>
        <v>0</v>
      </c>
      <c r="AF185" s="5"/>
      <c r="AG185" s="5"/>
      <c r="AH185" s="5">
        <f t="shared" si="74"/>
        <v>0</v>
      </c>
      <c r="AI185" s="5"/>
      <c r="AJ185" s="5"/>
      <c r="AK185" s="5">
        <f t="shared" ref="AK185:AK190" si="82">AJ185*$T185</f>
        <v>0</v>
      </c>
      <c r="AL185" s="5"/>
      <c r="AM185" s="5"/>
      <c r="AN185" s="5">
        <f t="shared" si="75"/>
        <v>0</v>
      </c>
      <c r="AO185" s="5"/>
      <c r="AP185" s="5"/>
      <c r="AQ185" s="5">
        <f t="shared" si="76"/>
        <v>0</v>
      </c>
      <c r="AR185" s="5"/>
      <c r="AS185" s="5">
        <v>1</v>
      </c>
      <c r="AT185" s="5">
        <f t="shared" si="77"/>
        <v>413.56</v>
      </c>
      <c r="AU185" s="5"/>
      <c r="AV185" s="5"/>
      <c r="AW185" s="5">
        <f t="shared" si="78"/>
        <v>0</v>
      </c>
      <c r="AX185" s="5"/>
      <c r="AY185" s="5"/>
      <c r="AZ185" s="5">
        <f t="shared" si="79"/>
        <v>0</v>
      </c>
      <c r="BA185" s="5"/>
      <c r="BB185" s="5"/>
      <c r="BC185" s="5">
        <f t="shared" si="80"/>
        <v>0</v>
      </c>
      <c r="BD185" s="5"/>
      <c r="BE185" s="5"/>
      <c r="BF185" s="5">
        <f t="shared" si="81"/>
        <v>0</v>
      </c>
      <c r="BG185" s="5"/>
    </row>
    <row r="186" spans="2:59" s="2" customFormat="1" ht="13.05" customHeight="1" x14ac:dyDescent="0.3">
      <c r="B186" s="1" t="s">
        <v>34</v>
      </c>
      <c r="C186" s="1" t="s">
        <v>35</v>
      </c>
      <c r="D186" s="1" t="s">
        <v>35</v>
      </c>
      <c r="E186" s="3" t="s">
        <v>36</v>
      </c>
      <c r="F186" s="4" t="s">
        <v>37</v>
      </c>
      <c r="G186" s="3" t="s">
        <v>36</v>
      </c>
      <c r="H186" s="4" t="s">
        <v>38</v>
      </c>
      <c r="I186" s="4"/>
      <c r="J186" s="15">
        <v>29401</v>
      </c>
      <c r="K186" s="26" t="s">
        <v>276</v>
      </c>
      <c r="L186" s="17" t="s">
        <v>288</v>
      </c>
      <c r="M186" s="17" t="s">
        <v>289</v>
      </c>
      <c r="N186" s="18" t="s">
        <v>185</v>
      </c>
      <c r="O186" s="5" t="s">
        <v>287</v>
      </c>
      <c r="P186" s="19" t="s">
        <v>43</v>
      </c>
      <c r="Q186" s="19"/>
      <c r="R186" s="5">
        <v>10</v>
      </c>
      <c r="S186" s="5">
        <v>1147.98</v>
      </c>
      <c r="T186" s="5">
        <v>1331.66</v>
      </c>
      <c r="U186" s="5" t="s">
        <v>44</v>
      </c>
      <c r="V186" s="20">
        <f>ROUND((Y186+AB186+AE186+AH186+AK186+AN186+AQ186+AT186+AW186+AZ186+BC186+BF186),0)</f>
        <v>13317</v>
      </c>
      <c r="W186" s="21">
        <f>X186+AA186+AD186+AG186+AJ186+AM186+AP186+AS186+AV186+AY186+BB186+BE186</f>
        <v>10</v>
      </c>
      <c r="X186" s="5">
        <v>0</v>
      </c>
      <c r="Y186" s="5">
        <f>X186*$T186</f>
        <v>0</v>
      </c>
      <c r="Z186" s="5"/>
      <c r="AA186" s="5"/>
      <c r="AB186" s="5">
        <f t="shared" si="72"/>
        <v>0</v>
      </c>
      <c r="AC186" s="5"/>
      <c r="AD186" s="5">
        <v>10</v>
      </c>
      <c r="AE186" s="5">
        <f t="shared" si="73"/>
        <v>13316.6</v>
      </c>
      <c r="AF186" s="5"/>
      <c r="AG186" s="5"/>
      <c r="AH186" s="5">
        <f t="shared" si="74"/>
        <v>0</v>
      </c>
      <c r="AI186" s="5"/>
      <c r="AJ186" s="5"/>
      <c r="AK186" s="5">
        <f t="shared" si="82"/>
        <v>0</v>
      </c>
      <c r="AL186" s="5"/>
      <c r="AM186" s="5"/>
      <c r="AN186" s="5">
        <f t="shared" si="75"/>
        <v>0</v>
      </c>
      <c r="AO186" s="5"/>
      <c r="AP186" s="5"/>
      <c r="AQ186" s="5">
        <f t="shared" si="76"/>
        <v>0</v>
      </c>
      <c r="AR186" s="5"/>
      <c r="AS186" s="5"/>
      <c r="AT186" s="5">
        <f t="shared" si="77"/>
        <v>0</v>
      </c>
      <c r="AU186" s="5"/>
      <c r="AV186" s="5"/>
      <c r="AW186" s="5">
        <f t="shared" si="78"/>
        <v>0</v>
      </c>
      <c r="AX186" s="5"/>
      <c r="AY186" s="5"/>
      <c r="AZ186" s="5">
        <f t="shared" si="79"/>
        <v>0</v>
      </c>
      <c r="BA186" s="5"/>
      <c r="BB186" s="5"/>
      <c r="BC186" s="5">
        <f t="shared" si="80"/>
        <v>0</v>
      </c>
      <c r="BD186" s="5"/>
      <c r="BE186" s="5"/>
      <c r="BF186" s="5">
        <f t="shared" si="81"/>
        <v>0</v>
      </c>
      <c r="BG186" s="5"/>
    </row>
    <row r="187" spans="2:59" s="2" customFormat="1" ht="13.05" customHeight="1" x14ac:dyDescent="0.3">
      <c r="B187" s="1" t="s">
        <v>34</v>
      </c>
      <c r="C187" s="1" t="s">
        <v>35</v>
      </c>
      <c r="D187" s="1" t="s">
        <v>35</v>
      </c>
      <c r="E187" s="3" t="s">
        <v>36</v>
      </c>
      <c r="F187" s="4" t="s">
        <v>37</v>
      </c>
      <c r="G187" s="3" t="s">
        <v>36</v>
      </c>
      <c r="H187" s="4" t="s">
        <v>38</v>
      </c>
      <c r="I187" s="4"/>
      <c r="J187" s="15">
        <v>29401</v>
      </c>
      <c r="K187" s="26" t="s">
        <v>39</v>
      </c>
      <c r="L187" s="18" t="s">
        <v>394</v>
      </c>
      <c r="M187" s="18" t="s">
        <v>437</v>
      </c>
      <c r="N187" s="18" t="s">
        <v>185</v>
      </c>
      <c r="O187" s="5" t="s">
        <v>42</v>
      </c>
      <c r="P187" s="19" t="s">
        <v>43</v>
      </c>
      <c r="Q187" s="19"/>
      <c r="R187" s="5">
        <v>5</v>
      </c>
      <c r="S187" s="5">
        <v>129.24</v>
      </c>
      <c r="T187" s="5">
        <v>149.91999999999999</v>
      </c>
      <c r="U187" s="5" t="s">
        <v>44</v>
      </c>
      <c r="V187" s="20">
        <f>ROUND((Y187+AB187+AE187+AH187+AK187+AN187+AQ187+AT187+AW187+AZ187+BC187+BF187),0)</f>
        <v>750</v>
      </c>
      <c r="W187" s="21">
        <f>X187+AA187+AD187+AG187+AJ187+AM187+AP187+AS187+AV187+AY187+BB187+BE187</f>
        <v>5</v>
      </c>
      <c r="X187" s="5">
        <v>0</v>
      </c>
      <c r="Y187" s="5">
        <v>0</v>
      </c>
      <c r="Z187" s="5"/>
      <c r="AA187" s="5"/>
      <c r="AB187" s="5">
        <f t="shared" si="72"/>
        <v>0</v>
      </c>
      <c r="AC187" s="5"/>
      <c r="AD187" s="5">
        <v>1</v>
      </c>
      <c r="AE187" s="5">
        <f t="shared" si="73"/>
        <v>149.91999999999999</v>
      </c>
      <c r="AF187" s="5"/>
      <c r="AG187" s="5">
        <v>1</v>
      </c>
      <c r="AH187" s="5">
        <f t="shared" si="74"/>
        <v>149.91999999999999</v>
      </c>
      <c r="AI187" s="5"/>
      <c r="AJ187" s="5"/>
      <c r="AK187" s="5">
        <f t="shared" si="82"/>
        <v>0</v>
      </c>
      <c r="AL187" s="5"/>
      <c r="AM187" s="5">
        <v>1</v>
      </c>
      <c r="AN187" s="5">
        <f t="shared" si="75"/>
        <v>149.91999999999999</v>
      </c>
      <c r="AO187" s="5"/>
      <c r="AP187" s="5">
        <v>1</v>
      </c>
      <c r="AQ187" s="5">
        <f t="shared" si="76"/>
        <v>149.91999999999999</v>
      </c>
      <c r="AR187" s="5"/>
      <c r="AS187" s="5">
        <v>1</v>
      </c>
      <c r="AT187" s="5">
        <f t="shared" si="77"/>
        <v>149.91999999999999</v>
      </c>
      <c r="AU187" s="5"/>
      <c r="AV187" s="5"/>
      <c r="AW187" s="5">
        <f t="shared" si="78"/>
        <v>0</v>
      </c>
      <c r="AX187" s="5"/>
      <c r="AY187" s="5"/>
      <c r="AZ187" s="5">
        <f t="shared" si="79"/>
        <v>0</v>
      </c>
      <c r="BA187" s="5"/>
      <c r="BB187" s="5"/>
      <c r="BC187" s="5">
        <f t="shared" si="80"/>
        <v>0</v>
      </c>
      <c r="BD187" s="5"/>
      <c r="BE187" s="5"/>
      <c r="BF187" s="5">
        <f t="shared" si="81"/>
        <v>0</v>
      </c>
      <c r="BG187" s="5"/>
    </row>
    <row r="188" spans="2:59" s="1" customFormat="1" ht="13.05" customHeight="1" x14ac:dyDescent="0.3">
      <c r="B188" s="1" t="s">
        <v>34</v>
      </c>
      <c r="C188" s="1" t="s">
        <v>35</v>
      </c>
      <c r="D188" s="1" t="s">
        <v>35</v>
      </c>
      <c r="E188" s="1" t="s">
        <v>36</v>
      </c>
      <c r="F188" s="1" t="s">
        <v>37</v>
      </c>
      <c r="G188" s="1" t="s">
        <v>36</v>
      </c>
      <c r="H188" s="1" t="s">
        <v>38</v>
      </c>
      <c r="J188" s="15">
        <v>29401</v>
      </c>
      <c r="K188" s="16" t="s">
        <v>39</v>
      </c>
      <c r="L188" s="18" t="s">
        <v>442</v>
      </c>
      <c r="M188" s="18" t="s">
        <v>443</v>
      </c>
      <c r="N188" s="18" t="s">
        <v>185</v>
      </c>
      <c r="O188" s="5" t="s">
        <v>42</v>
      </c>
      <c r="P188" s="19" t="s">
        <v>43</v>
      </c>
      <c r="Q188" s="19"/>
      <c r="R188" s="5">
        <v>5</v>
      </c>
      <c r="S188" s="5">
        <v>186.75299999999999</v>
      </c>
      <c r="T188" s="5">
        <v>216.92</v>
      </c>
      <c r="U188" s="5" t="s">
        <v>44</v>
      </c>
      <c r="V188" s="20">
        <f>ROUND((Y188+AB188+AE188+AH188+AK188+AN188+AQ188+AT188+AW188+AZ188+BC188+BF188),0)</f>
        <v>1085</v>
      </c>
      <c r="W188" s="21">
        <f>X188+AA188+AD188+AG188+AJ188+AM188+AP188+AS188+AV188+AY188+BB188+BE188</f>
        <v>5</v>
      </c>
      <c r="X188" s="5">
        <v>0</v>
      </c>
      <c r="Y188" s="5">
        <v>0</v>
      </c>
      <c r="Z188" s="5"/>
      <c r="AA188" s="5"/>
      <c r="AB188" s="5">
        <f t="shared" si="72"/>
        <v>0</v>
      </c>
      <c r="AC188" s="5"/>
      <c r="AD188" s="5">
        <v>1</v>
      </c>
      <c r="AE188" s="5">
        <f t="shared" si="73"/>
        <v>216.92</v>
      </c>
      <c r="AF188" s="5"/>
      <c r="AG188" s="5">
        <v>1</v>
      </c>
      <c r="AH188" s="5">
        <f t="shared" si="74"/>
        <v>216.92</v>
      </c>
      <c r="AI188" s="5"/>
      <c r="AJ188" s="5"/>
      <c r="AK188" s="5">
        <f t="shared" si="82"/>
        <v>0</v>
      </c>
      <c r="AL188" s="5"/>
      <c r="AM188" s="5">
        <v>1</v>
      </c>
      <c r="AN188" s="5">
        <f t="shared" si="75"/>
        <v>216.92</v>
      </c>
      <c r="AO188" s="5"/>
      <c r="AP188" s="5">
        <v>1</v>
      </c>
      <c r="AQ188" s="5">
        <f t="shared" si="76"/>
        <v>216.92</v>
      </c>
      <c r="AR188" s="5"/>
      <c r="AS188" s="5">
        <v>1</v>
      </c>
      <c r="AT188" s="5">
        <f t="shared" si="77"/>
        <v>216.92</v>
      </c>
      <c r="AU188" s="5"/>
      <c r="AV188" s="5"/>
      <c r="AW188" s="5">
        <f t="shared" si="78"/>
        <v>0</v>
      </c>
      <c r="AX188" s="5"/>
      <c r="AY188" s="5"/>
      <c r="AZ188" s="5">
        <f t="shared" si="79"/>
        <v>0</v>
      </c>
      <c r="BA188" s="5"/>
      <c r="BB188" s="5"/>
      <c r="BC188" s="5">
        <f t="shared" si="80"/>
        <v>0</v>
      </c>
      <c r="BD188" s="5"/>
      <c r="BE188" s="5"/>
      <c r="BF188" s="5">
        <f t="shared" si="81"/>
        <v>0</v>
      </c>
    </row>
    <row r="189" spans="2:59" s="2" customFormat="1" ht="13.05" customHeight="1" x14ac:dyDescent="0.3">
      <c r="B189" s="1" t="s">
        <v>34</v>
      </c>
      <c r="C189" s="1" t="s">
        <v>35</v>
      </c>
      <c r="D189" s="1" t="s">
        <v>35</v>
      </c>
      <c r="E189" s="3" t="s">
        <v>36</v>
      </c>
      <c r="F189" s="4" t="s">
        <v>37</v>
      </c>
      <c r="G189" s="3" t="s">
        <v>36</v>
      </c>
      <c r="H189" s="4" t="s">
        <v>38</v>
      </c>
      <c r="I189" s="4"/>
      <c r="J189" s="15">
        <v>29401</v>
      </c>
      <c r="K189" s="26" t="s">
        <v>39</v>
      </c>
      <c r="L189" s="18" t="s">
        <v>456</v>
      </c>
      <c r="M189" s="18" t="s">
        <v>444</v>
      </c>
      <c r="N189" s="18" t="s">
        <v>185</v>
      </c>
      <c r="O189" s="5" t="s">
        <v>42</v>
      </c>
      <c r="P189" s="19" t="s">
        <v>43</v>
      </c>
      <c r="Q189" s="19"/>
      <c r="R189" s="5">
        <v>5</v>
      </c>
      <c r="S189" s="5">
        <v>1995</v>
      </c>
      <c r="T189" s="5">
        <v>2314.21</v>
      </c>
      <c r="U189" s="5" t="s">
        <v>44</v>
      </c>
      <c r="V189" s="20">
        <f>ROUND((Y189+AB189+AE189+AH189+AK189+AN189+AQ189+AT189+AW189+AZ189+BC189+BF189),0)</f>
        <v>11571</v>
      </c>
      <c r="W189" s="21">
        <f>X189+AA189+AD189+AG189+AJ189+AM189+AP189+AS189+AV189+AY189+BB189+BE189</f>
        <v>5</v>
      </c>
      <c r="X189" s="5">
        <v>0</v>
      </c>
      <c r="Y189" s="5">
        <v>0</v>
      </c>
      <c r="Z189" s="5"/>
      <c r="AA189" s="5"/>
      <c r="AB189" s="5">
        <f t="shared" si="72"/>
        <v>0</v>
      </c>
      <c r="AC189" s="5"/>
      <c r="AD189" s="5">
        <v>1</v>
      </c>
      <c r="AE189" s="5">
        <f t="shared" si="73"/>
        <v>2314.21</v>
      </c>
      <c r="AF189" s="5"/>
      <c r="AG189" s="5">
        <v>1</v>
      </c>
      <c r="AH189" s="5">
        <f t="shared" si="74"/>
        <v>2314.21</v>
      </c>
      <c r="AI189" s="5"/>
      <c r="AJ189" s="5"/>
      <c r="AK189" s="5">
        <f t="shared" si="82"/>
        <v>0</v>
      </c>
      <c r="AL189" s="5"/>
      <c r="AM189" s="5">
        <v>1</v>
      </c>
      <c r="AN189" s="5">
        <f t="shared" si="75"/>
        <v>2314.21</v>
      </c>
      <c r="AO189" s="5"/>
      <c r="AP189" s="5">
        <v>1</v>
      </c>
      <c r="AQ189" s="5">
        <f t="shared" si="76"/>
        <v>2314.21</v>
      </c>
      <c r="AR189" s="5"/>
      <c r="AS189" s="5">
        <v>1</v>
      </c>
      <c r="AT189" s="5">
        <f t="shared" si="77"/>
        <v>2314.21</v>
      </c>
      <c r="AU189" s="5"/>
      <c r="AV189" s="5"/>
      <c r="AW189" s="5">
        <f t="shared" si="78"/>
        <v>0</v>
      </c>
      <c r="AX189" s="5"/>
      <c r="AY189" s="5"/>
      <c r="AZ189" s="5">
        <f t="shared" si="79"/>
        <v>0</v>
      </c>
      <c r="BA189" s="5"/>
      <c r="BB189" s="5"/>
      <c r="BC189" s="5">
        <f t="shared" si="80"/>
        <v>0</v>
      </c>
      <c r="BD189" s="5"/>
      <c r="BE189" s="5"/>
      <c r="BF189" s="5">
        <f t="shared" si="81"/>
        <v>0</v>
      </c>
      <c r="BG189" s="5"/>
    </row>
    <row r="190" spans="2:59" s="2" customFormat="1" ht="13.05" customHeight="1" x14ac:dyDescent="0.3">
      <c r="B190" s="1" t="s">
        <v>34</v>
      </c>
      <c r="C190" s="1" t="s">
        <v>35</v>
      </c>
      <c r="D190" s="1" t="s">
        <v>35</v>
      </c>
      <c r="E190" s="3" t="s">
        <v>36</v>
      </c>
      <c r="F190" s="4" t="s">
        <v>37</v>
      </c>
      <c r="G190" s="3" t="s">
        <v>36</v>
      </c>
      <c r="H190" s="4" t="s">
        <v>38</v>
      </c>
      <c r="I190" s="4"/>
      <c r="J190" s="15">
        <v>29401</v>
      </c>
      <c r="K190" s="26" t="s">
        <v>156</v>
      </c>
      <c r="L190" s="26" t="s">
        <v>84</v>
      </c>
      <c r="M190" s="28" t="s">
        <v>450</v>
      </c>
      <c r="N190" s="18" t="s">
        <v>185</v>
      </c>
      <c r="O190" s="5" t="s">
        <v>42</v>
      </c>
      <c r="P190" s="19" t="s">
        <v>43</v>
      </c>
      <c r="Q190" s="19"/>
      <c r="R190" s="5">
        <v>5</v>
      </c>
      <c r="S190" s="5">
        <v>129.24</v>
      </c>
      <c r="T190" s="5">
        <v>221.25</v>
      </c>
      <c r="U190" s="5" t="s">
        <v>44</v>
      </c>
      <c r="V190" s="20">
        <f>ROUND((Y190+AB190+AE190+AH190+AK190+AN190+AQ190+AT190+AW190+AZ190+BC190+BF190),0)</f>
        <v>1106</v>
      </c>
      <c r="W190" s="21">
        <f>X190+AA190+AD190+AG190+AJ190+AM190+AP190+AS190+AV190+AY190+BB190+BE190</f>
        <v>5</v>
      </c>
      <c r="X190" s="5">
        <v>0</v>
      </c>
      <c r="Y190" s="5">
        <v>0</v>
      </c>
      <c r="Z190" s="5"/>
      <c r="AA190" s="5"/>
      <c r="AB190" s="5">
        <f t="shared" si="72"/>
        <v>0</v>
      </c>
      <c r="AC190" s="5"/>
      <c r="AD190" s="5">
        <v>1</v>
      </c>
      <c r="AE190" s="5">
        <f t="shared" si="73"/>
        <v>221.25</v>
      </c>
      <c r="AF190" s="5"/>
      <c r="AG190" s="5">
        <v>1</v>
      </c>
      <c r="AH190" s="5">
        <f t="shared" si="74"/>
        <v>221.25</v>
      </c>
      <c r="AI190" s="5"/>
      <c r="AJ190" s="5"/>
      <c r="AK190" s="5">
        <f t="shared" si="82"/>
        <v>0</v>
      </c>
      <c r="AL190" s="5"/>
      <c r="AM190" s="5">
        <v>1</v>
      </c>
      <c r="AN190" s="5">
        <f t="shared" si="75"/>
        <v>221.25</v>
      </c>
      <c r="AO190" s="5"/>
      <c r="AP190" s="5">
        <v>1</v>
      </c>
      <c r="AQ190" s="5">
        <f t="shared" si="76"/>
        <v>221.25</v>
      </c>
      <c r="AR190" s="5"/>
      <c r="AS190" s="5">
        <v>1</v>
      </c>
      <c r="AT190" s="5">
        <f t="shared" si="77"/>
        <v>221.25</v>
      </c>
      <c r="AU190" s="5"/>
      <c r="AV190" s="5"/>
      <c r="AW190" s="5">
        <f t="shared" si="78"/>
        <v>0</v>
      </c>
      <c r="AX190" s="5"/>
      <c r="AY190" s="5"/>
      <c r="AZ190" s="5">
        <f t="shared" si="79"/>
        <v>0</v>
      </c>
      <c r="BA190" s="5"/>
      <c r="BB190" s="5"/>
      <c r="BC190" s="5">
        <f t="shared" si="80"/>
        <v>0</v>
      </c>
      <c r="BD190" s="5"/>
      <c r="BE190" s="5"/>
      <c r="BF190" s="5">
        <f t="shared" si="81"/>
        <v>0</v>
      </c>
      <c r="BG190" s="5"/>
    </row>
    <row r="191" spans="2:59" s="2" customFormat="1" ht="13.05" customHeight="1" x14ac:dyDescent="0.3">
      <c r="B191" s="1" t="s">
        <v>34</v>
      </c>
      <c r="C191" s="1" t="s">
        <v>35</v>
      </c>
      <c r="D191" s="1" t="s">
        <v>35</v>
      </c>
      <c r="E191" s="3" t="s">
        <v>36</v>
      </c>
      <c r="F191" s="4" t="s">
        <v>37</v>
      </c>
      <c r="G191" s="3" t="s">
        <v>36</v>
      </c>
      <c r="H191" s="4" t="s">
        <v>38</v>
      </c>
      <c r="I191" s="4"/>
      <c r="J191" s="15">
        <v>29901</v>
      </c>
      <c r="K191" s="26" t="s">
        <v>453</v>
      </c>
      <c r="L191" s="28" t="s">
        <v>448</v>
      </c>
      <c r="M191" s="28" t="s">
        <v>422</v>
      </c>
      <c r="N191" s="18" t="s">
        <v>185</v>
      </c>
      <c r="O191" s="5" t="s">
        <v>42</v>
      </c>
      <c r="P191" s="19" t="s">
        <v>261</v>
      </c>
      <c r="Q191" s="19"/>
      <c r="R191" s="5">
        <v>2</v>
      </c>
      <c r="S191" s="5">
        <v>129.24</v>
      </c>
      <c r="T191" s="5">
        <v>149.91999999999999</v>
      </c>
      <c r="U191" s="5" t="s">
        <v>44</v>
      </c>
      <c r="V191" s="20">
        <f>ROUND((Y191+AB191+AE191+AH191+AK191+AN191+AQ191+AT191+AW191+AZ191+BC191+BF191),0)</f>
        <v>750</v>
      </c>
      <c r="W191" s="21">
        <f>X191+AA191+AD191+AG191+AJ191+AM191+AP191+AS191+AV191+AY191+BB191+BE191</f>
        <v>5</v>
      </c>
      <c r="X191" s="5">
        <v>0</v>
      </c>
      <c r="Y191" s="5">
        <v>0</v>
      </c>
      <c r="Z191" s="5"/>
      <c r="AA191" s="5"/>
      <c r="AB191" s="5">
        <f>AA191*$T191</f>
        <v>0</v>
      </c>
      <c r="AC191" s="5"/>
      <c r="AD191" s="5">
        <v>1</v>
      </c>
      <c r="AE191" s="5">
        <f>AD191*$T191</f>
        <v>149.91999999999999</v>
      </c>
      <c r="AF191" s="5"/>
      <c r="AG191" s="5">
        <v>1</v>
      </c>
      <c r="AH191" s="5">
        <f>AG191*$T191</f>
        <v>149.91999999999999</v>
      </c>
      <c r="AI191" s="5"/>
      <c r="AJ191" s="5"/>
      <c r="AK191" s="5">
        <f>AJ191*$T191</f>
        <v>0</v>
      </c>
      <c r="AL191" s="5"/>
      <c r="AM191" s="5">
        <v>1</v>
      </c>
      <c r="AN191" s="5">
        <f>AM191*$T191</f>
        <v>149.91999999999999</v>
      </c>
      <c r="AO191" s="5"/>
      <c r="AP191" s="5">
        <v>1</v>
      </c>
      <c r="AQ191" s="5">
        <f>AP191*$T191</f>
        <v>149.91999999999999</v>
      </c>
      <c r="AR191" s="5"/>
      <c r="AS191" s="5">
        <v>1</v>
      </c>
      <c r="AT191" s="5">
        <f>AS191*$T191</f>
        <v>149.91999999999999</v>
      </c>
      <c r="AU191" s="5"/>
      <c r="AV191" s="5"/>
      <c r="AW191" s="5">
        <f>AV191*$T191</f>
        <v>0</v>
      </c>
      <c r="AX191" s="5"/>
      <c r="AY191" s="5"/>
      <c r="AZ191" s="5">
        <f>AY191*$T191</f>
        <v>0</v>
      </c>
      <c r="BA191" s="5"/>
      <c r="BB191" s="5"/>
      <c r="BC191" s="5">
        <f>BB191*$T191</f>
        <v>0</v>
      </c>
      <c r="BD191" s="5"/>
      <c r="BE191" s="5"/>
      <c r="BF191" s="5">
        <f>BE191*$T191</f>
        <v>0</v>
      </c>
      <c r="BG191" s="5"/>
    </row>
    <row r="192" spans="2:59" s="2" customFormat="1" ht="13.05" customHeight="1" x14ac:dyDescent="0.3">
      <c r="B192" s="1" t="s">
        <v>34</v>
      </c>
      <c r="C192" s="1" t="s">
        <v>35</v>
      </c>
      <c r="D192" s="1" t="s">
        <v>35</v>
      </c>
      <c r="E192" s="3" t="s">
        <v>36</v>
      </c>
      <c r="F192" s="4" t="s">
        <v>37</v>
      </c>
      <c r="G192" s="3" t="s">
        <v>36</v>
      </c>
      <c r="H192" s="4" t="s">
        <v>38</v>
      </c>
      <c r="I192" s="4"/>
      <c r="J192" s="15">
        <v>29901</v>
      </c>
      <c r="K192" s="26" t="s">
        <v>159</v>
      </c>
      <c r="L192" s="23" t="s">
        <v>224</v>
      </c>
      <c r="M192" s="23" t="s">
        <v>225</v>
      </c>
      <c r="N192" s="18" t="s">
        <v>191</v>
      </c>
      <c r="O192" s="5" t="s">
        <v>42</v>
      </c>
      <c r="P192" s="19" t="s">
        <v>43</v>
      </c>
      <c r="Q192" s="19"/>
      <c r="R192" s="5">
        <v>2</v>
      </c>
      <c r="S192" s="5">
        <v>35.21</v>
      </c>
      <c r="T192" s="5">
        <v>40.840000000000003</v>
      </c>
      <c r="U192" s="5" t="s">
        <v>44</v>
      </c>
      <c r="V192" s="20">
        <f>ROUND((Y192+AB192+AE192+AH192+AK192+AN192+AQ192+AT192+AW192+AZ192+BC192+BF192),0)</f>
        <v>82</v>
      </c>
      <c r="W192" s="21">
        <f>X192+AA192+AD192+AG192+AJ192+AM192+AP192+AS192+AV192+AY192+BB192+BE192</f>
        <v>2</v>
      </c>
      <c r="X192" s="5">
        <v>0</v>
      </c>
      <c r="Y192" s="5">
        <v>0</v>
      </c>
      <c r="Z192" s="5"/>
      <c r="AA192" s="5"/>
      <c r="AB192" s="5">
        <f>AA192*$T192</f>
        <v>0</v>
      </c>
      <c r="AC192" s="5"/>
      <c r="AD192" s="5">
        <v>2</v>
      </c>
      <c r="AE192" s="5">
        <f>AD192*$T192</f>
        <v>81.680000000000007</v>
      </c>
      <c r="AF192" s="5"/>
      <c r="AG192" s="5"/>
      <c r="AH192" s="5">
        <f>AG192*$T192</f>
        <v>0</v>
      </c>
      <c r="AI192" s="5"/>
      <c r="AJ192" s="5">
        <f>AI192*$T192</f>
        <v>0</v>
      </c>
      <c r="AK192" s="5">
        <f>AJ192*$T192</f>
        <v>0</v>
      </c>
      <c r="AL192" s="5"/>
      <c r="AM192" s="5"/>
      <c r="AN192" s="5">
        <f>AM192*$T192</f>
        <v>0</v>
      </c>
      <c r="AO192" s="5"/>
      <c r="AP192" s="5"/>
      <c r="AQ192" s="5">
        <f>AP192*$T192</f>
        <v>0</v>
      </c>
      <c r="AR192" s="5"/>
      <c r="AS192" s="5"/>
      <c r="AT192" s="5">
        <f>AS192*$T192</f>
        <v>0</v>
      </c>
      <c r="AU192" s="5"/>
      <c r="AV192" s="5"/>
      <c r="AW192" s="5">
        <f>AV192*$T192</f>
        <v>0</v>
      </c>
      <c r="AX192" s="5"/>
      <c r="AY192" s="5"/>
      <c r="AZ192" s="5">
        <f>AY192*$T192</f>
        <v>0</v>
      </c>
      <c r="BA192" s="5"/>
      <c r="BB192" s="5"/>
      <c r="BC192" s="5">
        <f>BB192*$T192</f>
        <v>0</v>
      </c>
      <c r="BD192" s="5"/>
      <c r="BE192" s="5"/>
      <c r="BF192" s="5">
        <f>BE192*$T192</f>
        <v>0</v>
      </c>
      <c r="BG192" s="5"/>
    </row>
    <row r="193" spans="2:59" s="2" customFormat="1" ht="13.05" customHeight="1" x14ac:dyDescent="0.3">
      <c r="B193" s="1" t="s">
        <v>34</v>
      </c>
      <c r="C193" s="1" t="s">
        <v>35</v>
      </c>
      <c r="D193" s="1" t="s">
        <v>35</v>
      </c>
      <c r="E193" s="3" t="s">
        <v>36</v>
      </c>
      <c r="F193" s="4" t="s">
        <v>37</v>
      </c>
      <c r="G193" s="3" t="s">
        <v>36</v>
      </c>
      <c r="H193" s="4" t="s">
        <v>38</v>
      </c>
      <c r="I193" s="4"/>
      <c r="J193" s="15">
        <v>29901</v>
      </c>
      <c r="K193" s="26" t="s">
        <v>159</v>
      </c>
      <c r="L193" s="17" t="s">
        <v>226</v>
      </c>
      <c r="M193" s="17" t="s">
        <v>227</v>
      </c>
      <c r="N193" s="18" t="s">
        <v>191</v>
      </c>
      <c r="O193" s="5" t="s">
        <v>42</v>
      </c>
      <c r="P193" s="19" t="s">
        <v>43</v>
      </c>
      <c r="Q193" s="19"/>
      <c r="R193" s="5">
        <v>2</v>
      </c>
      <c r="S193" s="5">
        <v>102.5</v>
      </c>
      <c r="T193" s="5">
        <v>118.9</v>
      </c>
      <c r="U193" s="5" t="s">
        <v>44</v>
      </c>
      <c r="V193" s="20">
        <f>ROUND((Y193+AB193+AE193+AH193+AK193+AN193+AQ193+AT193+AW193+AZ193+BC193+BF193),0)</f>
        <v>238</v>
      </c>
      <c r="W193" s="21">
        <f>X193+AA193+AD193+AG193+AJ193+AM193+AP193+AS193+AV193+AY193+BB193+BE193</f>
        <v>2</v>
      </c>
      <c r="X193" s="5">
        <v>0</v>
      </c>
      <c r="Y193" s="5">
        <v>0</v>
      </c>
      <c r="Z193" s="5"/>
      <c r="AA193" s="5"/>
      <c r="AB193" s="5">
        <f>AA193*$T193</f>
        <v>0</v>
      </c>
      <c r="AC193" s="5"/>
      <c r="AD193" s="5">
        <v>2</v>
      </c>
      <c r="AE193" s="5">
        <f>AD193*$T193</f>
        <v>237.8</v>
      </c>
      <c r="AF193" s="5"/>
      <c r="AG193" s="5"/>
      <c r="AH193" s="5">
        <f>AG193*$T193</f>
        <v>0</v>
      </c>
      <c r="AI193" s="5"/>
      <c r="AJ193" s="5">
        <f>AI193*$T193</f>
        <v>0</v>
      </c>
      <c r="AK193" s="5">
        <f>AJ193*$T193</f>
        <v>0</v>
      </c>
      <c r="AL193" s="5"/>
      <c r="AM193" s="5"/>
      <c r="AN193" s="5">
        <f>AM193*$T193</f>
        <v>0</v>
      </c>
      <c r="AO193" s="5"/>
      <c r="AP193" s="5"/>
      <c r="AQ193" s="5">
        <f>AP193*$T193</f>
        <v>0</v>
      </c>
      <c r="AR193" s="5"/>
      <c r="AS193" s="5"/>
      <c r="AT193" s="5">
        <f>AS193*$T193</f>
        <v>0</v>
      </c>
      <c r="AU193" s="5"/>
      <c r="AV193" s="5"/>
      <c r="AW193" s="5">
        <f>AV193*$T193</f>
        <v>0</v>
      </c>
      <c r="AX193" s="5"/>
      <c r="AY193" s="5"/>
      <c r="AZ193" s="5">
        <f>AY193*$T193</f>
        <v>0</v>
      </c>
      <c r="BA193" s="5"/>
      <c r="BB193" s="5"/>
      <c r="BC193" s="5">
        <f>BB193*$T193</f>
        <v>0</v>
      </c>
      <c r="BD193" s="5"/>
      <c r="BE193" s="5"/>
      <c r="BF193" s="5">
        <f>BE193*$T193</f>
        <v>0</v>
      </c>
      <c r="BG193" s="5"/>
    </row>
    <row r="194" spans="2:59" s="2" customFormat="1" ht="13.05" customHeight="1" x14ac:dyDescent="0.3">
      <c r="B194" s="1" t="s">
        <v>34</v>
      </c>
      <c r="C194" s="1" t="s">
        <v>35</v>
      </c>
      <c r="D194" s="1" t="s">
        <v>35</v>
      </c>
      <c r="E194" s="3" t="s">
        <v>36</v>
      </c>
      <c r="F194" s="4" t="s">
        <v>37</v>
      </c>
      <c r="G194" s="3" t="s">
        <v>36</v>
      </c>
      <c r="H194" s="4" t="s">
        <v>38</v>
      </c>
      <c r="I194" s="4"/>
      <c r="J194" s="15">
        <v>31301</v>
      </c>
      <c r="K194" s="31" t="s">
        <v>189</v>
      </c>
      <c r="L194" s="20"/>
      <c r="M194" s="44" t="s">
        <v>190</v>
      </c>
      <c r="N194" s="5" t="s">
        <v>191</v>
      </c>
      <c r="O194" s="5" t="s">
        <v>42</v>
      </c>
      <c r="P194" s="19" t="s">
        <v>161</v>
      </c>
      <c r="Q194" s="19"/>
      <c r="R194" s="5">
        <v>12</v>
      </c>
      <c r="S194" s="5">
        <v>4176</v>
      </c>
      <c r="T194" s="5"/>
      <c r="U194" s="5" t="s">
        <v>44</v>
      </c>
      <c r="V194" s="20">
        <f>ROUND((Y194+AB194+AE194+AH194+AK194+AN194+AQ194+AT194+AW194+AZ194+BC194+BF194),0)</f>
        <v>50112</v>
      </c>
      <c r="W194" s="21">
        <f>X194+AA194+AD194+AG194+AJ194+AM194+AP194+AS194+AV194+AY194+BB194+BE194</f>
        <v>12</v>
      </c>
      <c r="X194" s="5">
        <v>1</v>
      </c>
      <c r="Y194" s="5">
        <v>4176</v>
      </c>
      <c r="Z194" s="5"/>
      <c r="AA194" s="5">
        <v>1</v>
      </c>
      <c r="AB194" s="5">
        <v>4176</v>
      </c>
      <c r="AC194" s="5"/>
      <c r="AD194" s="5">
        <v>1</v>
      </c>
      <c r="AE194" s="5">
        <v>4176</v>
      </c>
      <c r="AF194" s="5">
        <v>0</v>
      </c>
      <c r="AG194" s="5">
        <v>1</v>
      </c>
      <c r="AH194" s="5">
        <v>4176</v>
      </c>
      <c r="AI194" s="5"/>
      <c r="AJ194" s="5">
        <v>1</v>
      </c>
      <c r="AK194" s="5">
        <v>4176</v>
      </c>
      <c r="AL194" s="5"/>
      <c r="AM194" s="5">
        <v>1</v>
      </c>
      <c r="AN194" s="5">
        <v>4176</v>
      </c>
      <c r="AO194" s="5"/>
      <c r="AP194" s="5">
        <v>1</v>
      </c>
      <c r="AQ194" s="5">
        <v>4176</v>
      </c>
      <c r="AR194" s="5"/>
      <c r="AS194" s="5">
        <v>1</v>
      </c>
      <c r="AT194" s="5">
        <v>4176</v>
      </c>
      <c r="AU194" s="5"/>
      <c r="AV194" s="5">
        <v>1</v>
      </c>
      <c r="AW194" s="5">
        <v>4176</v>
      </c>
      <c r="AX194" s="5"/>
      <c r="AY194" s="5">
        <v>1</v>
      </c>
      <c r="AZ194" s="5">
        <v>4176</v>
      </c>
      <c r="BA194" s="5"/>
      <c r="BB194" s="5">
        <v>1</v>
      </c>
      <c r="BC194" s="5">
        <v>4176</v>
      </c>
      <c r="BD194" s="5"/>
      <c r="BE194" s="5">
        <v>1</v>
      </c>
      <c r="BF194" s="5">
        <v>4176</v>
      </c>
      <c r="BG194" s="5"/>
    </row>
    <row r="195" spans="2:59" s="2" customFormat="1" ht="13.05" customHeight="1" x14ac:dyDescent="0.3">
      <c r="B195" s="1" t="s">
        <v>34</v>
      </c>
      <c r="C195" s="1" t="s">
        <v>35</v>
      </c>
      <c r="D195" s="1" t="s">
        <v>35</v>
      </c>
      <c r="E195" s="3" t="s">
        <v>36</v>
      </c>
      <c r="F195" s="4" t="s">
        <v>37</v>
      </c>
      <c r="G195" s="3" t="s">
        <v>36</v>
      </c>
      <c r="H195" s="4" t="s">
        <v>38</v>
      </c>
      <c r="I195" s="4"/>
      <c r="J195" s="15">
        <v>31401</v>
      </c>
      <c r="K195" s="31" t="s">
        <v>192</v>
      </c>
      <c r="L195" s="20"/>
      <c r="M195" s="24" t="s">
        <v>192</v>
      </c>
      <c r="N195" s="18"/>
      <c r="O195" s="5" t="s">
        <v>42</v>
      </c>
      <c r="P195" s="19" t="s">
        <v>161</v>
      </c>
      <c r="Q195" s="19"/>
      <c r="R195" s="5">
        <v>12</v>
      </c>
      <c r="S195" s="5">
        <v>3700</v>
      </c>
      <c r="T195" s="5">
        <v>4291.32</v>
      </c>
      <c r="U195" s="5" t="s">
        <v>44</v>
      </c>
      <c r="V195" s="20">
        <f>ROUND((Y195+AB195+AE195+AH195+AK195+AN195+AQ195+AT195+AW195+AZ195+BC195+BF195),0)</f>
        <v>51492</v>
      </c>
      <c r="W195" s="21">
        <f>X195+AA195+AD195+AG195+AJ195+AM195+AP195+AS195+AV195+AY195+BB195+BE195</f>
        <v>12</v>
      </c>
      <c r="X195" s="5">
        <v>1</v>
      </c>
      <c r="Y195" s="5">
        <v>4291</v>
      </c>
      <c r="Z195" s="5"/>
      <c r="AA195" s="5">
        <v>1</v>
      </c>
      <c r="AB195" s="5">
        <v>4291</v>
      </c>
      <c r="AC195" s="5"/>
      <c r="AD195" s="5">
        <v>1</v>
      </c>
      <c r="AE195" s="5">
        <v>4291</v>
      </c>
      <c r="AF195" s="5"/>
      <c r="AG195" s="5">
        <v>1</v>
      </c>
      <c r="AH195" s="5">
        <v>4291</v>
      </c>
      <c r="AI195" s="5"/>
      <c r="AJ195" s="5">
        <v>1</v>
      </c>
      <c r="AK195" s="5">
        <v>4291</v>
      </c>
      <c r="AL195" s="5"/>
      <c r="AM195" s="5">
        <v>1</v>
      </c>
      <c r="AN195" s="5">
        <v>4291</v>
      </c>
      <c r="AO195" s="5"/>
      <c r="AP195" s="5">
        <v>1</v>
      </c>
      <c r="AQ195" s="5">
        <v>4291</v>
      </c>
      <c r="AR195" s="5"/>
      <c r="AS195" s="5">
        <v>1</v>
      </c>
      <c r="AT195" s="5">
        <v>4291</v>
      </c>
      <c r="AU195" s="5"/>
      <c r="AV195" s="5">
        <v>1</v>
      </c>
      <c r="AW195" s="5">
        <v>4291</v>
      </c>
      <c r="AX195" s="5"/>
      <c r="AY195" s="5">
        <v>1</v>
      </c>
      <c r="AZ195" s="5">
        <v>4291</v>
      </c>
      <c r="BA195" s="5"/>
      <c r="BB195" s="5">
        <v>1</v>
      </c>
      <c r="BC195" s="5">
        <v>4291</v>
      </c>
      <c r="BD195" s="5"/>
      <c r="BE195" s="5">
        <v>1</v>
      </c>
      <c r="BF195" s="5">
        <v>4291</v>
      </c>
      <c r="BG195" s="5"/>
    </row>
    <row r="196" spans="2:59" s="2" customFormat="1" ht="13.05" customHeight="1" x14ac:dyDescent="0.3">
      <c r="B196" s="1" t="s">
        <v>34</v>
      </c>
      <c r="C196" s="1" t="s">
        <v>35</v>
      </c>
      <c r="D196" s="1" t="s">
        <v>35</v>
      </c>
      <c r="E196" s="3" t="s">
        <v>36</v>
      </c>
      <c r="F196" s="4" t="s">
        <v>37</v>
      </c>
      <c r="G196" s="3" t="s">
        <v>36</v>
      </c>
      <c r="H196" s="4" t="s">
        <v>38</v>
      </c>
      <c r="I196" s="4"/>
      <c r="J196" s="15">
        <v>31801</v>
      </c>
      <c r="K196" s="31" t="s">
        <v>160</v>
      </c>
      <c r="L196" s="20"/>
      <c r="M196" s="24" t="s">
        <v>160</v>
      </c>
      <c r="N196" s="18"/>
      <c r="O196" s="5" t="s">
        <v>42</v>
      </c>
      <c r="P196" s="19" t="s">
        <v>161</v>
      </c>
      <c r="Q196" s="19"/>
      <c r="R196" s="5">
        <v>200</v>
      </c>
      <c r="S196" s="5">
        <v>200.006</v>
      </c>
      <c r="T196" s="5">
        <v>200.006</v>
      </c>
      <c r="U196" s="5" t="s">
        <v>44</v>
      </c>
      <c r="V196" s="20">
        <f>ROUND((Y196+AB196+AE196+AH196+AK196+AN196+AQ196+AT196+AW196+AZ196+BC196+BF196),0)</f>
        <v>60002</v>
      </c>
      <c r="W196" s="21">
        <f>X196+AA196+AD196+AG196+AJ196+AM196+AP196+AS196+AV196+AY196+BB196+BE196</f>
        <v>300</v>
      </c>
      <c r="X196" s="5"/>
      <c r="Y196" s="5">
        <f>X196*T196</f>
        <v>0</v>
      </c>
      <c r="Z196" s="5"/>
      <c r="AA196" s="5">
        <v>200</v>
      </c>
      <c r="AB196" s="5">
        <f>AA196*T196</f>
        <v>40001.199999999997</v>
      </c>
      <c r="AC196" s="5"/>
      <c r="AD196" s="5"/>
      <c r="AE196" s="5">
        <f>T196*AD196</f>
        <v>0</v>
      </c>
      <c r="AF196" s="5"/>
      <c r="AG196" s="5"/>
      <c r="AH196" s="5">
        <f>AG196*T196</f>
        <v>0</v>
      </c>
      <c r="AI196" s="5"/>
      <c r="AJ196" s="5"/>
      <c r="AK196" s="5">
        <f>AJ196*T196</f>
        <v>0</v>
      </c>
      <c r="AL196" s="5"/>
      <c r="AM196" s="5"/>
      <c r="AN196" s="5">
        <f>AM196*T196</f>
        <v>0</v>
      </c>
      <c r="AO196" s="5"/>
      <c r="AP196" s="5"/>
      <c r="AQ196" s="5">
        <f>AP196*T196</f>
        <v>0</v>
      </c>
      <c r="AR196" s="5"/>
      <c r="AS196" s="5"/>
      <c r="AT196" s="35">
        <f>AS196*T196</f>
        <v>0</v>
      </c>
      <c r="AU196" s="5"/>
      <c r="AV196" s="5">
        <v>100</v>
      </c>
      <c r="AW196" s="5">
        <f>AV196*T196</f>
        <v>20000.599999999999</v>
      </c>
      <c r="AX196" s="5"/>
      <c r="AY196" s="5"/>
      <c r="AZ196" s="5">
        <f>AY196*T196</f>
        <v>0</v>
      </c>
      <c r="BA196" s="5"/>
      <c r="BB196" s="5"/>
      <c r="BC196" s="5">
        <f>BB196*T196</f>
        <v>0</v>
      </c>
      <c r="BD196" s="5"/>
      <c r="BE196" s="5"/>
      <c r="BF196" s="5">
        <f>BE196*T196</f>
        <v>0</v>
      </c>
      <c r="BG196" s="5"/>
    </row>
    <row r="197" spans="2:59" s="2" customFormat="1" ht="13.05" customHeight="1" x14ac:dyDescent="0.3">
      <c r="B197" s="1" t="s">
        <v>34</v>
      </c>
      <c r="C197" s="1" t="s">
        <v>35</v>
      </c>
      <c r="D197" s="1" t="s">
        <v>35</v>
      </c>
      <c r="E197" s="3" t="s">
        <v>36</v>
      </c>
      <c r="F197" s="4" t="s">
        <v>37</v>
      </c>
      <c r="G197" s="3" t="s">
        <v>36</v>
      </c>
      <c r="H197" s="4" t="s">
        <v>38</v>
      </c>
      <c r="I197" s="4"/>
      <c r="J197" s="15">
        <v>32201</v>
      </c>
      <c r="K197" s="31" t="s">
        <v>183</v>
      </c>
      <c r="L197" s="20"/>
      <c r="M197" s="22" t="s">
        <v>187</v>
      </c>
      <c r="N197" s="5" t="s">
        <v>185</v>
      </c>
      <c r="O197" s="5" t="s">
        <v>42</v>
      </c>
      <c r="P197" s="19" t="s">
        <v>161</v>
      </c>
      <c r="Q197" s="19"/>
      <c r="R197" s="5">
        <v>12</v>
      </c>
      <c r="S197" s="5">
        <f>T197/1.16</f>
        <v>35490.405172413797</v>
      </c>
      <c r="T197" s="5">
        <v>41168.870000000003</v>
      </c>
      <c r="U197" s="5" t="s">
        <v>83</v>
      </c>
      <c r="V197" s="20">
        <v>38327.85</v>
      </c>
      <c r="W197" s="21">
        <f>X197+AA197+AD197+AG197+AJ197+AM197+AP197+AS197+AV197+AY197+BB197+BE197</f>
        <v>0</v>
      </c>
      <c r="X197" s="5"/>
      <c r="Y197" s="5">
        <v>34406.6</v>
      </c>
      <c r="Z197" s="5"/>
      <c r="AA197" s="5"/>
      <c r="AB197" s="5">
        <v>34406.6</v>
      </c>
      <c r="AC197" s="5"/>
      <c r="AD197" s="5"/>
      <c r="AE197" s="5">
        <v>34406.6</v>
      </c>
      <c r="AF197" s="5"/>
      <c r="AG197" s="5"/>
      <c r="AH197" s="5">
        <v>34406.6</v>
      </c>
      <c r="AI197" s="5"/>
      <c r="AJ197" s="5"/>
      <c r="AK197" s="5">
        <v>34406.6</v>
      </c>
      <c r="AL197" s="5"/>
      <c r="AM197" s="5"/>
      <c r="AN197" s="5">
        <v>34406.6</v>
      </c>
      <c r="AO197" s="5"/>
      <c r="AP197" s="5"/>
      <c r="AQ197" s="5">
        <v>34406.6</v>
      </c>
      <c r="AR197" s="5"/>
      <c r="AS197" s="5"/>
      <c r="AT197" s="5">
        <v>34406.6</v>
      </c>
      <c r="AU197" s="5"/>
      <c r="AV197" s="5"/>
      <c r="AW197" s="5">
        <v>34406.6</v>
      </c>
      <c r="AX197" s="5"/>
      <c r="AY197" s="5"/>
      <c r="AZ197" s="5">
        <v>34406.6</v>
      </c>
      <c r="BA197" s="5"/>
      <c r="BB197" s="5"/>
      <c r="BC197" s="5">
        <v>34406.6</v>
      </c>
      <c r="BD197" s="5"/>
      <c r="BE197" s="5"/>
      <c r="BF197" s="5">
        <v>34406.6</v>
      </c>
      <c r="BG197" s="5"/>
    </row>
    <row r="198" spans="2:59" s="2" customFormat="1" ht="13.05" customHeight="1" x14ac:dyDescent="0.3">
      <c r="B198" s="1" t="s">
        <v>34</v>
      </c>
      <c r="C198" s="1" t="s">
        <v>35</v>
      </c>
      <c r="D198" s="1" t="s">
        <v>35</v>
      </c>
      <c r="E198" s="3" t="s">
        <v>36</v>
      </c>
      <c r="F198" s="4" t="s">
        <v>37</v>
      </c>
      <c r="G198" s="3" t="s">
        <v>36</v>
      </c>
      <c r="H198" s="4" t="s">
        <v>38</v>
      </c>
      <c r="I198" s="4"/>
      <c r="J198" s="15">
        <v>32201</v>
      </c>
      <c r="K198" s="31" t="s">
        <v>183</v>
      </c>
      <c r="L198" s="20"/>
      <c r="M198" s="22" t="s">
        <v>186</v>
      </c>
      <c r="N198" s="5" t="s">
        <v>185</v>
      </c>
      <c r="O198" s="5" t="s">
        <v>42</v>
      </c>
      <c r="P198" s="19" t="s">
        <v>161</v>
      </c>
      <c r="Q198" s="19"/>
      <c r="R198" s="5">
        <v>12</v>
      </c>
      <c r="S198" s="5">
        <f t="shared" ref="S198:S199" si="83">T198/1.16</f>
        <v>62442.387931034486</v>
      </c>
      <c r="T198" s="5">
        <v>72433.17</v>
      </c>
      <c r="U198" s="5" t="s">
        <v>83</v>
      </c>
      <c r="V198" s="20">
        <f>ROUND((Y198+AB198+AE198+AH198+AK198+AN198+AQ198+AT198+AW198+AZ198+BC198+BF198),0)</f>
        <v>749309</v>
      </c>
      <c r="W198" s="21">
        <f>X198+AA198+AD198+AG198+AJ198+AM198+AP198+AS198+AV198+AY198+BB198+BE198</f>
        <v>0</v>
      </c>
      <c r="X198" s="5"/>
      <c r="Y198" s="5">
        <v>62442.39</v>
      </c>
      <c r="Z198" s="5"/>
      <c r="AA198" s="5"/>
      <c r="AB198" s="5">
        <v>62442.39</v>
      </c>
      <c r="AC198" s="5"/>
      <c r="AD198" s="5"/>
      <c r="AE198" s="5">
        <v>62442.39</v>
      </c>
      <c r="AF198" s="5"/>
      <c r="AG198" s="5"/>
      <c r="AH198" s="5">
        <v>62442.39</v>
      </c>
      <c r="AI198" s="5"/>
      <c r="AJ198" s="5"/>
      <c r="AK198" s="5">
        <v>62442.39</v>
      </c>
      <c r="AL198" s="5"/>
      <c r="AM198" s="5"/>
      <c r="AN198" s="5">
        <v>62442.39</v>
      </c>
      <c r="AO198" s="5"/>
      <c r="AP198" s="5"/>
      <c r="AQ198" s="5">
        <v>62442.39</v>
      </c>
      <c r="AR198" s="5"/>
      <c r="AS198" s="5"/>
      <c r="AT198" s="5">
        <v>62442.39</v>
      </c>
      <c r="AU198" s="5"/>
      <c r="AV198" s="5"/>
      <c r="AW198" s="5">
        <v>62442.39</v>
      </c>
      <c r="AX198" s="5"/>
      <c r="AY198" s="5"/>
      <c r="AZ198" s="5">
        <v>62442.39</v>
      </c>
      <c r="BA198" s="5"/>
      <c r="BB198" s="5"/>
      <c r="BC198" s="5">
        <v>62442.39</v>
      </c>
      <c r="BD198" s="5"/>
      <c r="BE198" s="5"/>
      <c r="BF198" s="5">
        <v>62442.39</v>
      </c>
      <c r="BG198" s="5"/>
    </row>
    <row r="199" spans="2:59" s="2" customFormat="1" ht="13.05" customHeight="1" x14ac:dyDescent="0.3">
      <c r="B199" s="1" t="s">
        <v>34</v>
      </c>
      <c r="C199" s="1" t="s">
        <v>35</v>
      </c>
      <c r="D199" s="1" t="s">
        <v>35</v>
      </c>
      <c r="E199" s="3" t="s">
        <v>36</v>
      </c>
      <c r="F199" s="4" t="s">
        <v>37</v>
      </c>
      <c r="G199" s="3" t="s">
        <v>36</v>
      </c>
      <c r="H199" s="4" t="s">
        <v>38</v>
      </c>
      <c r="I199" s="4"/>
      <c r="J199" s="15">
        <v>32201</v>
      </c>
      <c r="K199" s="31" t="s">
        <v>183</v>
      </c>
      <c r="L199" s="20"/>
      <c r="M199" s="22" t="s">
        <v>184</v>
      </c>
      <c r="N199" s="5" t="s">
        <v>185</v>
      </c>
      <c r="O199" s="5" t="s">
        <v>42</v>
      </c>
      <c r="P199" s="19" t="s">
        <v>161</v>
      </c>
      <c r="Q199" s="19"/>
      <c r="R199" s="5">
        <v>12</v>
      </c>
      <c r="S199" s="5">
        <f t="shared" si="83"/>
        <v>127426.80172413794</v>
      </c>
      <c r="T199" s="5">
        <v>147815.09</v>
      </c>
      <c r="U199" s="5" t="s">
        <v>83</v>
      </c>
      <c r="V199" s="20">
        <f>ROUND((Y199+AB199+AE199+AH199+AK199+AN199+AQ199+AT199+AW199+AZ199+BC199+BF199),0)</f>
        <v>1773781</v>
      </c>
      <c r="W199" s="21">
        <f>X199+AA199+AD199+AG199+AJ199+AM199+AP199+AS199+AV199+AY199+BB199+BE199</f>
        <v>1</v>
      </c>
      <c r="X199" s="5">
        <v>1</v>
      </c>
      <c r="Y199" s="5">
        <v>147815.09</v>
      </c>
      <c r="Z199" s="5"/>
      <c r="AA199" s="5"/>
      <c r="AB199" s="5">
        <v>147815.09</v>
      </c>
      <c r="AC199" s="5"/>
      <c r="AD199" s="5"/>
      <c r="AE199" s="5">
        <v>147815.09</v>
      </c>
      <c r="AF199" s="5"/>
      <c r="AG199" s="5"/>
      <c r="AH199" s="5">
        <v>147815.09</v>
      </c>
      <c r="AI199" s="5"/>
      <c r="AJ199" s="5"/>
      <c r="AK199" s="5">
        <v>147815.09</v>
      </c>
      <c r="AL199" s="5"/>
      <c r="AM199" s="5"/>
      <c r="AN199" s="5">
        <v>147815.09</v>
      </c>
      <c r="AO199" s="5"/>
      <c r="AP199" s="5"/>
      <c r="AQ199" s="5">
        <v>147815.09</v>
      </c>
      <c r="AR199" s="5"/>
      <c r="AS199" s="5"/>
      <c r="AT199" s="5">
        <v>147815.09</v>
      </c>
      <c r="AU199" s="5"/>
      <c r="AV199" s="5"/>
      <c r="AW199" s="5">
        <v>147815.09</v>
      </c>
      <c r="AX199" s="5"/>
      <c r="AY199" s="5"/>
      <c r="AZ199" s="5">
        <v>147815.09</v>
      </c>
      <c r="BA199" s="5"/>
      <c r="BB199" s="5"/>
      <c r="BC199" s="5">
        <v>147815.09</v>
      </c>
      <c r="BD199" s="5"/>
      <c r="BE199" s="5"/>
      <c r="BF199" s="5">
        <v>147815.09</v>
      </c>
      <c r="BG199" s="5"/>
    </row>
    <row r="200" spans="2:59" s="2" customFormat="1" ht="13.05" customHeight="1" x14ac:dyDescent="0.3">
      <c r="B200" s="1" t="s">
        <v>34</v>
      </c>
      <c r="C200" s="1" t="s">
        <v>35</v>
      </c>
      <c r="D200" s="1" t="s">
        <v>35</v>
      </c>
      <c r="E200" s="3" t="s">
        <v>36</v>
      </c>
      <c r="F200" s="4" t="s">
        <v>37</v>
      </c>
      <c r="G200" s="3" t="s">
        <v>36</v>
      </c>
      <c r="H200" s="4" t="s">
        <v>38</v>
      </c>
      <c r="I200" s="4"/>
      <c r="J200" s="15">
        <v>33602</v>
      </c>
      <c r="K200" s="31" t="s">
        <v>162</v>
      </c>
      <c r="L200" s="18" t="s">
        <v>163</v>
      </c>
      <c r="M200" s="24" t="s">
        <v>164</v>
      </c>
      <c r="N200" s="18"/>
      <c r="O200" s="5" t="s">
        <v>42</v>
      </c>
      <c r="P200" s="19" t="s">
        <v>43</v>
      </c>
      <c r="Q200" s="19"/>
      <c r="R200" s="5">
        <v>8</v>
      </c>
      <c r="S200" s="5">
        <v>452.37</v>
      </c>
      <c r="T200" s="5">
        <f>S200*1.16</f>
        <v>524.74919999999997</v>
      </c>
      <c r="U200" s="5" t="s">
        <v>44</v>
      </c>
      <c r="V200" s="20">
        <f>ROUND((Y200+AB200+AE200+AH200+AK200+AN200+AQ200+AT200+AW200+AZ200+BC200+BF200),0)</f>
        <v>3673</v>
      </c>
      <c r="W200" s="21">
        <f>X200+AA200+AD200+AG200+AJ200+AM200+AP200+AS200+AV200+AY200+BB200+BE200</f>
        <v>7</v>
      </c>
      <c r="X200" s="5">
        <v>0</v>
      </c>
      <c r="Y200" s="5">
        <f t="shared" ref="Y200:Y206" si="84">X200*T200</f>
        <v>0</v>
      </c>
      <c r="Z200" s="5"/>
      <c r="AA200" s="5">
        <v>3</v>
      </c>
      <c r="AB200" s="5">
        <f>AA200*T200</f>
        <v>1574.2475999999999</v>
      </c>
      <c r="AC200" s="5"/>
      <c r="AD200" s="5"/>
      <c r="AE200" s="5">
        <f>T200*AD200</f>
        <v>0</v>
      </c>
      <c r="AF200" s="5"/>
      <c r="AG200" s="5">
        <v>2</v>
      </c>
      <c r="AH200" s="5">
        <f>AG200*T200</f>
        <v>1049.4983999999999</v>
      </c>
      <c r="AI200" s="5"/>
      <c r="AJ200" s="5"/>
      <c r="AK200" s="5">
        <f>AJ200*T200</f>
        <v>0</v>
      </c>
      <c r="AL200" s="5"/>
      <c r="AM200" s="5">
        <v>2</v>
      </c>
      <c r="AN200" s="5">
        <f>AM200*T200</f>
        <v>1049.4983999999999</v>
      </c>
      <c r="AO200" s="5"/>
      <c r="AP200" s="5"/>
      <c r="AQ200" s="5">
        <f>AP200*T200</f>
        <v>0</v>
      </c>
      <c r="AR200" s="5"/>
      <c r="AS200" s="5">
        <v>0</v>
      </c>
      <c r="AT200" s="35">
        <f>AS200*T200</f>
        <v>0</v>
      </c>
      <c r="AU200" s="5"/>
      <c r="AV200" s="5">
        <v>0</v>
      </c>
      <c r="AW200" s="5">
        <f>AV200*T200</f>
        <v>0</v>
      </c>
      <c r="AX200" s="5"/>
      <c r="AY200" s="5">
        <v>0</v>
      </c>
      <c r="AZ200" s="5">
        <f>AY200*T200</f>
        <v>0</v>
      </c>
      <c r="BA200" s="5"/>
      <c r="BB200" s="5">
        <v>0</v>
      </c>
      <c r="BC200" s="5">
        <f>BB200*T200</f>
        <v>0</v>
      </c>
      <c r="BD200" s="5"/>
      <c r="BE200" s="5">
        <v>0</v>
      </c>
      <c r="BF200" s="5">
        <f>BE200*T200</f>
        <v>0</v>
      </c>
      <c r="BG200" s="5"/>
    </row>
    <row r="201" spans="2:59" s="2" customFormat="1" ht="13.05" customHeight="1" x14ac:dyDescent="0.3">
      <c r="B201" s="1" t="s">
        <v>34</v>
      </c>
      <c r="C201" s="1" t="s">
        <v>35</v>
      </c>
      <c r="D201" s="1" t="s">
        <v>35</v>
      </c>
      <c r="E201" s="3" t="s">
        <v>36</v>
      </c>
      <c r="F201" s="4" t="s">
        <v>37</v>
      </c>
      <c r="G201" s="3" t="s">
        <v>36</v>
      </c>
      <c r="H201" s="4" t="s">
        <v>38</v>
      </c>
      <c r="I201" s="4"/>
      <c r="J201" s="15">
        <v>33801</v>
      </c>
      <c r="K201" s="31" t="s">
        <v>463</v>
      </c>
      <c r="L201" s="18" t="s">
        <v>163</v>
      </c>
      <c r="M201" s="24" t="s">
        <v>464</v>
      </c>
      <c r="N201" s="18"/>
      <c r="O201" s="5" t="s">
        <v>465</v>
      </c>
      <c r="P201" s="19" t="s">
        <v>161</v>
      </c>
      <c r="Q201" s="19"/>
      <c r="R201" s="5">
        <v>12</v>
      </c>
      <c r="S201" s="5">
        <f>T201/1.16</f>
        <v>34614.974137931036</v>
      </c>
      <c r="T201" s="5">
        <v>40153.370000000003</v>
      </c>
      <c r="U201" s="20">
        <v>3673</v>
      </c>
      <c r="V201" s="20">
        <f>ROUND((Y201+AB201+AE201+AH201+AK201+AN201+AQ201+AT201+AW201+AZ201+BC201+BF201),0)</f>
        <v>240920</v>
      </c>
      <c r="W201" s="21">
        <f>X201+AA201+AD201+AG201+AJ201+AM201+AP201+AS201+AV201+AY201+BB201+BE201</f>
        <v>6</v>
      </c>
      <c r="X201" s="5">
        <v>0</v>
      </c>
      <c r="Y201" s="5">
        <f t="shared" si="84"/>
        <v>0</v>
      </c>
      <c r="Z201" s="5"/>
      <c r="AA201" s="5"/>
      <c r="AB201" s="5">
        <f>AA201*T201</f>
        <v>0</v>
      </c>
      <c r="AC201" s="5"/>
      <c r="AD201" s="5">
        <v>1</v>
      </c>
      <c r="AE201" s="5">
        <f>T201*AD201</f>
        <v>40153.370000000003</v>
      </c>
      <c r="AF201" s="5"/>
      <c r="AG201" s="5"/>
      <c r="AH201" s="5">
        <f>AG201*T201</f>
        <v>0</v>
      </c>
      <c r="AI201" s="5"/>
      <c r="AJ201" s="5">
        <v>1</v>
      </c>
      <c r="AK201" s="5">
        <f>AJ201*T201</f>
        <v>40153.370000000003</v>
      </c>
      <c r="AL201" s="5"/>
      <c r="AM201" s="5"/>
      <c r="AN201" s="5">
        <f>AM201*T201</f>
        <v>0</v>
      </c>
      <c r="AO201" s="5"/>
      <c r="AP201" s="5">
        <v>1</v>
      </c>
      <c r="AQ201" s="5">
        <f>AP201*T201</f>
        <v>40153.370000000003</v>
      </c>
      <c r="AR201" s="5"/>
      <c r="AS201" s="5">
        <v>1</v>
      </c>
      <c r="AT201" s="35">
        <f>AS201*T201</f>
        <v>40153.370000000003</v>
      </c>
      <c r="AU201" s="5"/>
      <c r="AV201" s="5">
        <v>0</v>
      </c>
      <c r="AW201" s="5">
        <f>AV201*T201</f>
        <v>0</v>
      </c>
      <c r="AX201" s="5"/>
      <c r="AY201" s="5">
        <v>1</v>
      </c>
      <c r="AZ201" s="5">
        <f>AY201*T201</f>
        <v>40153.370000000003</v>
      </c>
      <c r="BA201" s="5"/>
      <c r="BB201" s="5">
        <v>0</v>
      </c>
      <c r="BC201" s="5">
        <f>BB201*T201</f>
        <v>0</v>
      </c>
      <c r="BD201" s="5"/>
      <c r="BE201" s="5">
        <v>1</v>
      </c>
      <c r="BF201" s="5">
        <f>BE201*T201</f>
        <v>40153.370000000003</v>
      </c>
      <c r="BG201" s="5"/>
    </row>
    <row r="202" spans="2:59" s="2" customFormat="1" ht="13.05" customHeight="1" x14ac:dyDescent="0.3">
      <c r="B202" s="1" t="s">
        <v>34</v>
      </c>
      <c r="C202" s="1" t="s">
        <v>35</v>
      </c>
      <c r="D202" s="1" t="s">
        <v>35</v>
      </c>
      <c r="E202" s="3" t="s">
        <v>36</v>
      </c>
      <c r="F202" s="4" t="s">
        <v>37</v>
      </c>
      <c r="G202" s="3" t="s">
        <v>36</v>
      </c>
      <c r="H202" s="4" t="s">
        <v>38</v>
      </c>
      <c r="I202" s="4"/>
      <c r="J202" s="15">
        <v>33801</v>
      </c>
      <c r="K202" s="31" t="s">
        <v>463</v>
      </c>
      <c r="L202" s="18" t="s">
        <v>163</v>
      </c>
      <c r="M202" s="24" t="s">
        <v>464</v>
      </c>
      <c r="N202" s="18"/>
      <c r="O202" s="5" t="s">
        <v>465</v>
      </c>
      <c r="P202" s="19" t="s">
        <v>161</v>
      </c>
      <c r="Q202" s="19"/>
      <c r="R202" s="5">
        <v>12</v>
      </c>
      <c r="S202" s="5">
        <f>T202/1.16</f>
        <v>33498.362068965522</v>
      </c>
      <c r="T202" s="5">
        <v>38858.1</v>
      </c>
      <c r="U202" s="21"/>
      <c r="V202" s="20">
        <f>ROUND((Y202+AB202+AE202+AH202+AK202+AN202+AQ202+AT202+AW202+AZ202+BC202+BF202),0)</f>
        <v>155432</v>
      </c>
      <c r="W202" s="21">
        <f>X202+AA202+AD202+AG202+AJ202+AM202+AP202+AS202+AV202+AY202+BB202+BE202</f>
        <v>4</v>
      </c>
      <c r="X202" s="5">
        <v>0</v>
      </c>
      <c r="Y202" s="5">
        <f t="shared" si="84"/>
        <v>0</v>
      </c>
      <c r="Z202" s="5"/>
      <c r="AA202" s="5"/>
      <c r="AB202" s="5">
        <f>AA202*T202</f>
        <v>0</v>
      </c>
      <c r="AC202" s="5"/>
      <c r="AD202" s="5"/>
      <c r="AE202" s="5">
        <f>T202*AD202</f>
        <v>0</v>
      </c>
      <c r="AF202" s="5"/>
      <c r="AG202" s="5">
        <v>1</v>
      </c>
      <c r="AH202" s="5">
        <f>AG202*T202</f>
        <v>38858.1</v>
      </c>
      <c r="AI202" s="5"/>
      <c r="AJ202" s="5"/>
      <c r="AK202" s="5">
        <f>AJ202*T202</f>
        <v>0</v>
      </c>
      <c r="AL202" s="5"/>
      <c r="AM202" s="5">
        <v>1</v>
      </c>
      <c r="AN202" s="5">
        <f>AM202*T202</f>
        <v>38858.1</v>
      </c>
      <c r="AO202" s="5"/>
      <c r="AP202" s="5"/>
      <c r="AQ202" s="5">
        <f>AP202*T202</f>
        <v>0</v>
      </c>
      <c r="AR202" s="5"/>
      <c r="AS202" s="5">
        <v>0</v>
      </c>
      <c r="AT202" s="35">
        <f>AS202*T202</f>
        <v>0</v>
      </c>
      <c r="AU202" s="5"/>
      <c r="AV202" s="5">
        <v>1</v>
      </c>
      <c r="AW202" s="5">
        <f>AV202*T202</f>
        <v>38858.1</v>
      </c>
      <c r="AX202" s="5"/>
      <c r="AY202" s="5">
        <v>0</v>
      </c>
      <c r="AZ202" s="5">
        <f>AY202*T202</f>
        <v>0</v>
      </c>
      <c r="BA202" s="5"/>
      <c r="BB202" s="5">
        <v>1</v>
      </c>
      <c r="BC202" s="5">
        <f>BB202*T202</f>
        <v>38858.1</v>
      </c>
      <c r="BD202" s="5"/>
      <c r="BE202" s="5">
        <v>0</v>
      </c>
      <c r="BF202" s="5">
        <f>BE202*T202</f>
        <v>0</v>
      </c>
      <c r="BG202" s="5"/>
    </row>
    <row r="203" spans="2:59" s="2" customFormat="1" ht="13.05" customHeight="1" x14ac:dyDescent="0.3">
      <c r="B203" s="1" t="s">
        <v>34</v>
      </c>
      <c r="C203" s="1" t="s">
        <v>35</v>
      </c>
      <c r="D203" s="1" t="s">
        <v>35</v>
      </c>
      <c r="E203" s="3" t="s">
        <v>36</v>
      </c>
      <c r="F203" s="4" t="s">
        <v>37</v>
      </c>
      <c r="G203" s="3" t="s">
        <v>36</v>
      </c>
      <c r="H203" s="4" t="s">
        <v>38</v>
      </c>
      <c r="I203" s="4"/>
      <c r="J203" s="15">
        <v>33801</v>
      </c>
      <c r="K203" s="31" t="s">
        <v>463</v>
      </c>
      <c r="L203" s="18" t="s">
        <v>163</v>
      </c>
      <c r="M203" s="24" t="s">
        <v>464</v>
      </c>
      <c r="N203" s="18"/>
      <c r="O203" s="5" t="s">
        <v>465</v>
      </c>
      <c r="P203" s="19" t="s">
        <v>161</v>
      </c>
      <c r="Q203" s="19"/>
      <c r="R203" s="5">
        <v>12</v>
      </c>
      <c r="S203" s="5">
        <f>T203/1.16</f>
        <v>31265.137931034482</v>
      </c>
      <c r="T203" s="5">
        <v>36267.56</v>
      </c>
      <c r="U203" s="5">
        <v>0</v>
      </c>
      <c r="V203" s="20">
        <f>ROUND((Y203+AB203+AE203+AH203+AK203+AN203+AQ203+AT203+AW203+AZ203+BC203+BF203),0)</f>
        <v>36268</v>
      </c>
      <c r="W203" s="21">
        <f>X203+AA203+AD203+AG203+AJ203+AM203+AP203+AS203+AV203+AY203+BB203+BE203</f>
        <v>1</v>
      </c>
      <c r="X203" s="5">
        <v>0</v>
      </c>
      <c r="Y203" s="5">
        <f t="shared" si="84"/>
        <v>0</v>
      </c>
      <c r="Z203" s="5"/>
      <c r="AA203" s="5">
        <v>1</v>
      </c>
      <c r="AB203" s="5">
        <f>AA203*T203</f>
        <v>36267.56</v>
      </c>
      <c r="AC203" s="5"/>
      <c r="AD203" s="5"/>
      <c r="AE203" s="5">
        <f>T203*AD203</f>
        <v>0</v>
      </c>
      <c r="AF203" s="5"/>
      <c r="AG203" s="5"/>
      <c r="AH203" s="5">
        <f>AG203*T203</f>
        <v>0</v>
      </c>
      <c r="AI203" s="5"/>
      <c r="AJ203" s="5"/>
      <c r="AK203" s="5">
        <f>AJ203*T203</f>
        <v>0</v>
      </c>
      <c r="AL203" s="5"/>
      <c r="AM203" s="5"/>
      <c r="AN203" s="5">
        <f>AM203*T203</f>
        <v>0</v>
      </c>
      <c r="AO203" s="5"/>
      <c r="AP203" s="5"/>
      <c r="AQ203" s="5">
        <f>AP203*T203</f>
        <v>0</v>
      </c>
      <c r="AR203" s="5"/>
      <c r="AS203" s="5">
        <v>0</v>
      </c>
      <c r="AT203" s="35">
        <f>AS203*T203</f>
        <v>0</v>
      </c>
      <c r="AU203" s="5"/>
      <c r="AV203" s="5">
        <v>0</v>
      </c>
      <c r="AW203" s="5">
        <f>AV203*T203</f>
        <v>0</v>
      </c>
      <c r="AX203" s="5"/>
      <c r="AY203" s="5">
        <v>0</v>
      </c>
      <c r="AZ203" s="5">
        <f>AY203*T203</f>
        <v>0</v>
      </c>
      <c r="BA203" s="5"/>
      <c r="BB203" s="5"/>
      <c r="BC203" s="5">
        <f>BB203*T203</f>
        <v>0</v>
      </c>
      <c r="BD203" s="5"/>
      <c r="BE203" s="5">
        <v>0</v>
      </c>
      <c r="BF203" s="5">
        <f>BE203*T203</f>
        <v>0</v>
      </c>
      <c r="BG203" s="5"/>
    </row>
    <row r="204" spans="2:59" s="2" customFormat="1" ht="13.05" customHeight="1" x14ac:dyDescent="0.3">
      <c r="B204" s="1" t="s">
        <v>34</v>
      </c>
      <c r="C204" s="1" t="s">
        <v>35</v>
      </c>
      <c r="D204" s="1" t="s">
        <v>35</v>
      </c>
      <c r="E204" s="3" t="s">
        <v>36</v>
      </c>
      <c r="F204" s="4" t="s">
        <v>37</v>
      </c>
      <c r="G204" s="3" t="s">
        <v>36</v>
      </c>
      <c r="H204" s="4" t="s">
        <v>38</v>
      </c>
      <c r="I204" s="4"/>
      <c r="J204" s="15">
        <v>33801</v>
      </c>
      <c r="K204" s="31" t="s">
        <v>463</v>
      </c>
      <c r="L204" s="18" t="s">
        <v>163</v>
      </c>
      <c r="M204" s="24" t="s">
        <v>464</v>
      </c>
      <c r="N204" s="18"/>
      <c r="O204" s="5" t="s">
        <v>465</v>
      </c>
      <c r="P204" s="19" t="s">
        <v>161</v>
      </c>
      <c r="Q204" s="19"/>
      <c r="R204" s="5">
        <v>12</v>
      </c>
      <c r="S204" s="5">
        <f>T204/1.16</f>
        <v>33480.000000000007</v>
      </c>
      <c r="T204" s="5">
        <v>38836.800000000003</v>
      </c>
      <c r="U204" s="20">
        <v>253873</v>
      </c>
      <c r="V204" s="20">
        <f>ROUND((Y204+AB204+AE204+AH204+AK204+AN204+AQ204+AT204+AW204+AZ204+BC204+BF204),0)</f>
        <v>38837</v>
      </c>
      <c r="W204" s="21">
        <f>X204+AA204+AD204+AG204+AJ204+AM204+AP204+AS204+AV204+AY204+BB204+BE204</f>
        <v>1</v>
      </c>
      <c r="X204" s="5">
        <v>1</v>
      </c>
      <c r="Y204" s="5">
        <f t="shared" si="84"/>
        <v>38836.800000000003</v>
      </c>
      <c r="Z204" s="5"/>
      <c r="AA204" s="5"/>
      <c r="AB204" s="5">
        <f>AA204*T204</f>
        <v>0</v>
      </c>
      <c r="AC204" s="5"/>
      <c r="AD204" s="5"/>
      <c r="AE204" s="5">
        <f>T204*AD204</f>
        <v>0</v>
      </c>
      <c r="AF204" s="5"/>
      <c r="AG204" s="5"/>
      <c r="AH204" s="5">
        <f>AG204*T204</f>
        <v>0</v>
      </c>
      <c r="AI204" s="5"/>
      <c r="AJ204" s="5"/>
      <c r="AK204" s="5">
        <f>AJ204*T204</f>
        <v>0</v>
      </c>
      <c r="AL204" s="5"/>
      <c r="AM204" s="5"/>
      <c r="AN204" s="5">
        <f>AM204*T204</f>
        <v>0</v>
      </c>
      <c r="AO204" s="5"/>
      <c r="AP204" s="5"/>
      <c r="AQ204" s="5">
        <f>AP204*T204</f>
        <v>0</v>
      </c>
      <c r="AR204" s="5"/>
      <c r="AS204" s="5">
        <v>0</v>
      </c>
      <c r="AT204" s="35">
        <f>AS204*T204</f>
        <v>0</v>
      </c>
      <c r="AU204" s="5"/>
      <c r="AV204" s="5">
        <v>0</v>
      </c>
      <c r="AW204" s="5">
        <f>AV204*T204</f>
        <v>0</v>
      </c>
      <c r="AX204" s="5"/>
      <c r="AY204" s="5">
        <v>0</v>
      </c>
      <c r="AZ204" s="5">
        <f>AY204*T204</f>
        <v>0</v>
      </c>
      <c r="BA204" s="5"/>
      <c r="BB204" s="5">
        <v>0</v>
      </c>
      <c r="BC204" s="5">
        <f>BB204*T204</f>
        <v>0</v>
      </c>
      <c r="BD204" s="5"/>
      <c r="BE204" s="5">
        <v>0</v>
      </c>
      <c r="BF204" s="5">
        <f>BE204*T204</f>
        <v>0</v>
      </c>
      <c r="BG204" s="5"/>
    </row>
    <row r="205" spans="2:59" s="2" customFormat="1" ht="13.05" customHeight="1" x14ac:dyDescent="0.3">
      <c r="B205" s="1" t="s">
        <v>34</v>
      </c>
      <c r="C205" s="1" t="s">
        <v>35</v>
      </c>
      <c r="D205" s="1" t="s">
        <v>35</v>
      </c>
      <c r="E205" s="3" t="s">
        <v>36</v>
      </c>
      <c r="F205" s="4" t="s">
        <v>37</v>
      </c>
      <c r="G205" s="3" t="s">
        <v>36</v>
      </c>
      <c r="H205" s="4" t="s">
        <v>38</v>
      </c>
      <c r="I205" s="4"/>
      <c r="J205" s="15">
        <v>33901</v>
      </c>
      <c r="K205" s="31" t="s">
        <v>166</v>
      </c>
      <c r="L205" s="20"/>
      <c r="M205" s="24" t="s">
        <v>166</v>
      </c>
      <c r="N205" s="5"/>
      <c r="O205" s="5" t="s">
        <v>42</v>
      </c>
      <c r="P205" s="19" t="s">
        <v>161</v>
      </c>
      <c r="Q205" s="19"/>
      <c r="R205" s="5">
        <v>11</v>
      </c>
      <c r="S205" s="5"/>
      <c r="T205" s="5"/>
      <c r="U205" s="5" t="s">
        <v>167</v>
      </c>
      <c r="V205" s="20">
        <f>ROUND((Y205+AB205+AE205+AH205+AK205+AN205+AQ205+AT205+AW205+AZ205+BC205+BF205),0)</f>
        <v>0</v>
      </c>
      <c r="W205" s="21">
        <f>X205+AA205+AD205+AG205+AJ205+AM205+AP205+AS205+AV205+AY205+BB205+BE205</f>
        <v>9</v>
      </c>
      <c r="X205" s="5">
        <v>0</v>
      </c>
      <c r="Y205" s="5">
        <f t="shared" si="84"/>
        <v>0</v>
      </c>
      <c r="Z205" s="5"/>
      <c r="AA205" s="5">
        <v>1</v>
      </c>
      <c r="AB205" s="5">
        <f>AB334*0.0116</f>
        <v>0</v>
      </c>
      <c r="AC205" s="5"/>
      <c r="AD205" s="5">
        <v>1</v>
      </c>
      <c r="AE205" s="5">
        <f>AE334*0.0116</f>
        <v>0</v>
      </c>
      <c r="AF205" s="5"/>
      <c r="AG205" s="5">
        <v>2</v>
      </c>
      <c r="AH205" s="5">
        <f>AH334*0.0116</f>
        <v>0</v>
      </c>
      <c r="AI205" s="5"/>
      <c r="AJ205" s="5">
        <v>1</v>
      </c>
      <c r="AK205" s="5">
        <f>AK334*0.0116</f>
        <v>0</v>
      </c>
      <c r="AL205" s="5"/>
      <c r="AM205" s="5">
        <v>2</v>
      </c>
      <c r="AN205" s="5">
        <f>AN334*0.0116</f>
        <v>0</v>
      </c>
      <c r="AO205" s="5"/>
      <c r="AP205" s="5">
        <v>2</v>
      </c>
      <c r="AQ205" s="5">
        <f>AQ334*0.0116</f>
        <v>0</v>
      </c>
      <c r="AR205" s="5"/>
      <c r="AS205" s="5">
        <v>0</v>
      </c>
      <c r="AT205" s="5">
        <f>AT334*0.0116</f>
        <v>0</v>
      </c>
      <c r="AU205" s="5"/>
      <c r="AV205" s="5">
        <v>0</v>
      </c>
      <c r="AW205" s="5">
        <f>AW334*0.0116</f>
        <v>0</v>
      </c>
      <c r="AX205" s="5"/>
      <c r="AY205" s="5">
        <v>0</v>
      </c>
      <c r="AZ205" s="5">
        <f>AZ334*0.0116</f>
        <v>0</v>
      </c>
      <c r="BA205" s="5"/>
      <c r="BB205" s="5">
        <v>0</v>
      </c>
      <c r="BC205" s="5">
        <f>BC334*0.0116</f>
        <v>0</v>
      </c>
      <c r="BD205" s="5"/>
      <c r="BE205" s="5">
        <v>0</v>
      </c>
      <c r="BF205" s="5">
        <f>BF334*0.0116</f>
        <v>0</v>
      </c>
      <c r="BG205" s="5"/>
    </row>
    <row r="206" spans="2:59" s="2" customFormat="1" ht="13.05" customHeight="1" x14ac:dyDescent="0.3">
      <c r="B206" s="1" t="s">
        <v>34</v>
      </c>
      <c r="C206" s="1" t="s">
        <v>35</v>
      </c>
      <c r="D206" s="1" t="s">
        <v>35</v>
      </c>
      <c r="E206" s="3" t="s">
        <v>36</v>
      </c>
      <c r="F206" s="4" t="s">
        <v>37</v>
      </c>
      <c r="G206" s="3" t="s">
        <v>36</v>
      </c>
      <c r="H206" s="4" t="s">
        <v>38</v>
      </c>
      <c r="I206" s="4"/>
      <c r="J206" s="15">
        <v>34101</v>
      </c>
      <c r="K206" s="31" t="s">
        <v>168</v>
      </c>
      <c r="L206" s="20"/>
      <c r="M206" s="24" t="s">
        <v>169</v>
      </c>
      <c r="N206" s="5"/>
      <c r="O206" s="5" t="s">
        <v>42</v>
      </c>
      <c r="P206" s="19" t="s">
        <v>161</v>
      </c>
      <c r="Q206" s="19"/>
      <c r="R206" s="5">
        <v>1</v>
      </c>
      <c r="S206" s="5">
        <v>10000</v>
      </c>
      <c r="T206" s="5">
        <v>10000</v>
      </c>
      <c r="U206" s="5" t="s">
        <v>83</v>
      </c>
      <c r="V206" s="20">
        <f>ROUND((Y206+AB206+AE206+AH206+AK206+AN206+AQ206+AT206+AW206+AZ206+BC206+BF206),0)</f>
        <v>10000</v>
      </c>
      <c r="W206" s="21">
        <f>X206+AA206+AD206+AG206+AJ206+AM206+AP206+AS206+AV206+AY206+BB206+BE206</f>
        <v>1</v>
      </c>
      <c r="X206" s="5">
        <v>0</v>
      </c>
      <c r="Y206" s="5">
        <f t="shared" si="84"/>
        <v>0</v>
      </c>
      <c r="Z206" s="5"/>
      <c r="AA206" s="5"/>
      <c r="AB206" s="5">
        <f>AA206*T206</f>
        <v>0</v>
      </c>
      <c r="AC206" s="5"/>
      <c r="AD206" s="5">
        <v>0</v>
      </c>
      <c r="AE206" s="5">
        <f>T206*AD206</f>
        <v>0</v>
      </c>
      <c r="AF206" s="5"/>
      <c r="AG206" s="5">
        <v>1</v>
      </c>
      <c r="AH206" s="5">
        <f>AG206*T206</f>
        <v>10000</v>
      </c>
      <c r="AI206" s="5"/>
      <c r="AJ206" s="5">
        <v>0</v>
      </c>
      <c r="AK206" s="5">
        <f>AJ206*T206</f>
        <v>0</v>
      </c>
      <c r="AL206" s="5"/>
      <c r="AM206" s="5">
        <v>0</v>
      </c>
      <c r="AN206" s="5">
        <f>AM206*T206</f>
        <v>0</v>
      </c>
      <c r="AO206" s="5"/>
      <c r="AP206" s="5">
        <v>0</v>
      </c>
      <c r="AQ206" s="5">
        <f>AP206*T206</f>
        <v>0</v>
      </c>
      <c r="AR206" s="5"/>
      <c r="AS206" s="5">
        <v>0</v>
      </c>
      <c r="AT206" s="35">
        <f>AS206*T206</f>
        <v>0</v>
      </c>
      <c r="AU206" s="5"/>
      <c r="AV206" s="5">
        <v>0</v>
      </c>
      <c r="AW206" s="5">
        <f>AV206*T206</f>
        <v>0</v>
      </c>
      <c r="AX206" s="5"/>
      <c r="AY206" s="5">
        <v>0</v>
      </c>
      <c r="AZ206" s="5">
        <f>AY206*T206</f>
        <v>0</v>
      </c>
      <c r="BA206" s="5"/>
      <c r="BB206" s="5">
        <v>0</v>
      </c>
      <c r="BC206" s="5">
        <f>BB206*T206</f>
        <v>0</v>
      </c>
      <c r="BD206" s="5"/>
      <c r="BE206" s="5">
        <v>0</v>
      </c>
      <c r="BF206" s="5">
        <f>BE206*T206</f>
        <v>0</v>
      </c>
      <c r="BG206" s="5"/>
    </row>
    <row r="207" spans="2:59" s="2" customFormat="1" ht="13.05" customHeight="1" x14ac:dyDescent="0.3">
      <c r="B207" s="1" t="s">
        <v>34</v>
      </c>
      <c r="C207" s="1" t="s">
        <v>35</v>
      </c>
      <c r="D207" s="1" t="s">
        <v>35</v>
      </c>
      <c r="E207" s="3" t="s">
        <v>36</v>
      </c>
      <c r="F207" s="4" t="s">
        <v>37</v>
      </c>
      <c r="G207" s="3" t="s">
        <v>36</v>
      </c>
      <c r="H207" s="4" t="s">
        <v>38</v>
      </c>
      <c r="I207" s="4"/>
      <c r="J207" s="15">
        <v>35101</v>
      </c>
      <c r="K207" s="31" t="s">
        <v>466</v>
      </c>
      <c r="L207" s="18" t="s">
        <v>163</v>
      </c>
      <c r="M207" s="24" t="s">
        <v>467</v>
      </c>
      <c r="N207" s="18"/>
      <c r="O207" s="5"/>
      <c r="P207" s="19" t="s">
        <v>161</v>
      </c>
      <c r="Q207" s="19"/>
      <c r="R207" s="5">
        <v>1</v>
      </c>
      <c r="S207" s="5">
        <f>T207/1.16</f>
        <v>7758.620689655173</v>
      </c>
      <c r="T207" s="5">
        <v>9000</v>
      </c>
      <c r="U207" s="20">
        <v>38837</v>
      </c>
      <c r="V207" s="20">
        <f>ROUND((Y207+AB207+AE207+AH207+AK207+AN207+AQ207+AT207+AW207+AZ207+BC207+BF207),0)</f>
        <v>20000</v>
      </c>
      <c r="W207" s="21">
        <f>X207+AA207+AD207+AG207+AJ207+AM207+AP207+AS207+AV207+AY207+BB207+BE207</f>
        <v>4</v>
      </c>
      <c r="X207" s="5">
        <v>1</v>
      </c>
      <c r="Y207" s="5">
        <v>5000</v>
      </c>
      <c r="Z207" s="5"/>
      <c r="AA207" s="5">
        <v>0</v>
      </c>
      <c r="AB207" s="5">
        <f>AA207*T207</f>
        <v>0</v>
      </c>
      <c r="AC207" s="5"/>
      <c r="AD207" s="5">
        <v>1</v>
      </c>
      <c r="AE207" s="5">
        <v>5000</v>
      </c>
      <c r="AF207" s="5"/>
      <c r="AG207" s="5">
        <v>0</v>
      </c>
      <c r="AH207" s="5">
        <f>AG207*T207</f>
        <v>0</v>
      </c>
      <c r="AI207" s="5"/>
      <c r="AJ207" s="5">
        <v>1</v>
      </c>
      <c r="AK207" s="5">
        <v>5000</v>
      </c>
      <c r="AL207" s="5"/>
      <c r="AM207" s="5">
        <v>0</v>
      </c>
      <c r="AN207" s="5">
        <f>AM207*T207</f>
        <v>0</v>
      </c>
      <c r="AO207" s="5"/>
      <c r="AP207" s="5">
        <v>0</v>
      </c>
      <c r="AQ207" s="5">
        <f>AP207*T207</f>
        <v>0</v>
      </c>
      <c r="AR207" s="5">
        <v>0</v>
      </c>
      <c r="AS207" s="35">
        <v>1</v>
      </c>
      <c r="AT207" s="35">
        <v>5000</v>
      </c>
      <c r="AU207" s="5">
        <v>0</v>
      </c>
      <c r="AV207" s="5">
        <v>0</v>
      </c>
      <c r="AW207" s="5">
        <f>AV207*T207</f>
        <v>0</v>
      </c>
      <c r="AX207" s="5">
        <v>0</v>
      </c>
      <c r="AY207" s="5">
        <v>0</v>
      </c>
      <c r="AZ207" s="5">
        <f>AY207*T207</f>
        <v>0</v>
      </c>
      <c r="BA207" s="5"/>
      <c r="BB207" s="5"/>
      <c r="BC207" s="5">
        <f>BB207*T207</f>
        <v>0</v>
      </c>
      <c r="BD207" s="5">
        <v>0</v>
      </c>
      <c r="BE207" s="5">
        <v>0</v>
      </c>
      <c r="BF207" s="5"/>
      <c r="BG207" s="40"/>
    </row>
    <row r="208" spans="2:59" s="2" customFormat="1" ht="13.05" customHeight="1" x14ac:dyDescent="0.3">
      <c r="B208" s="1" t="s">
        <v>34</v>
      </c>
      <c r="C208" s="1" t="s">
        <v>35</v>
      </c>
      <c r="D208" s="1" t="s">
        <v>35</v>
      </c>
      <c r="E208" s="3" t="s">
        <v>36</v>
      </c>
      <c r="F208" s="4" t="s">
        <v>37</v>
      </c>
      <c r="G208" s="3" t="s">
        <v>36</v>
      </c>
      <c r="H208" s="4" t="s">
        <v>38</v>
      </c>
      <c r="I208" s="4"/>
      <c r="J208" s="15">
        <v>35201</v>
      </c>
      <c r="K208" s="31" t="s">
        <v>468</v>
      </c>
      <c r="L208" s="18"/>
      <c r="M208" s="24" t="s">
        <v>471</v>
      </c>
      <c r="N208" s="18"/>
      <c r="O208" s="5"/>
      <c r="P208" s="19" t="s">
        <v>161</v>
      </c>
      <c r="Q208" s="19"/>
      <c r="R208" s="5">
        <v>12</v>
      </c>
      <c r="S208" s="5">
        <f>T208/1.16</f>
        <v>8620.6896551724149</v>
      </c>
      <c r="T208" s="5">
        <v>10000</v>
      </c>
      <c r="U208" s="21"/>
      <c r="V208" s="20">
        <f>ROUND((Y208+AB208+AE208+AH208+AK208+AN208+AQ208+AT208+AW208+AZ208+BC208+BF208),0)</f>
        <v>10000</v>
      </c>
      <c r="W208" s="21">
        <f>X208+AA208+AD208+AG208+AJ208+AM208+AP208+AS208+AV208+AY208+BB208+BE208</f>
        <v>1</v>
      </c>
      <c r="X208" s="5">
        <v>0</v>
      </c>
      <c r="Y208" s="5">
        <f t="shared" ref="Y208:Y222" si="85">X208*T208</f>
        <v>0</v>
      </c>
      <c r="Z208" s="5">
        <v>0</v>
      </c>
      <c r="AA208" s="5">
        <v>1</v>
      </c>
      <c r="AB208" s="5">
        <f>AA208*T208</f>
        <v>10000</v>
      </c>
      <c r="AC208" s="5"/>
      <c r="AD208" s="5"/>
      <c r="AE208" s="5">
        <f>T208*AD208</f>
        <v>0</v>
      </c>
      <c r="AF208" s="5"/>
      <c r="AG208" s="5">
        <v>0</v>
      </c>
      <c r="AH208" s="5">
        <f>AG208*T208</f>
        <v>0</v>
      </c>
      <c r="AI208" s="5"/>
      <c r="AJ208" s="5">
        <v>0</v>
      </c>
      <c r="AK208" s="5">
        <f>AJ208*T208</f>
        <v>0</v>
      </c>
      <c r="AL208" s="5"/>
      <c r="AM208" s="5">
        <v>0</v>
      </c>
      <c r="AN208" s="5">
        <f>AM208*T208</f>
        <v>0</v>
      </c>
      <c r="AO208" s="5"/>
      <c r="AP208" s="5">
        <v>0</v>
      </c>
      <c r="AQ208" s="5">
        <f>AP208*T208</f>
        <v>0</v>
      </c>
      <c r="AR208" s="5">
        <v>0</v>
      </c>
      <c r="AS208" s="35">
        <v>0</v>
      </c>
      <c r="AT208" s="35">
        <f>AS208*T208</f>
        <v>0</v>
      </c>
      <c r="AU208" s="5">
        <v>0</v>
      </c>
      <c r="AV208" s="5">
        <v>0</v>
      </c>
      <c r="AW208" s="5">
        <f>AV208*T208</f>
        <v>0</v>
      </c>
      <c r="AX208" s="5">
        <v>0</v>
      </c>
      <c r="AY208" s="5">
        <v>0</v>
      </c>
      <c r="AZ208" s="5">
        <f>AY208*T208</f>
        <v>0</v>
      </c>
      <c r="BA208" s="5"/>
      <c r="BB208" s="5">
        <v>0</v>
      </c>
      <c r="BC208" s="5">
        <f>BB208*T208</f>
        <v>0</v>
      </c>
      <c r="BD208" s="5">
        <v>0</v>
      </c>
      <c r="BE208" s="5">
        <v>0</v>
      </c>
      <c r="BF208" s="5">
        <f>BE208*T208</f>
        <v>0</v>
      </c>
      <c r="BG208" s="40"/>
    </row>
    <row r="209" spans="2:59" s="2" customFormat="1" ht="13.05" customHeight="1" x14ac:dyDescent="0.3">
      <c r="B209" s="1" t="s">
        <v>34</v>
      </c>
      <c r="C209" s="1" t="s">
        <v>35</v>
      </c>
      <c r="D209" s="1" t="s">
        <v>35</v>
      </c>
      <c r="E209" s="3" t="s">
        <v>36</v>
      </c>
      <c r="F209" s="4" t="s">
        <v>37</v>
      </c>
      <c r="G209" s="3" t="s">
        <v>36</v>
      </c>
      <c r="H209" s="4" t="s">
        <v>38</v>
      </c>
      <c r="I209" s="4"/>
      <c r="J209" s="15">
        <v>35201</v>
      </c>
      <c r="K209" s="31" t="s">
        <v>170</v>
      </c>
      <c r="L209" s="20"/>
      <c r="M209" s="24" t="s">
        <v>170</v>
      </c>
      <c r="N209" s="5"/>
      <c r="O209" s="5" t="s">
        <v>42</v>
      </c>
      <c r="P209" s="19" t="s">
        <v>161</v>
      </c>
      <c r="Q209" s="19"/>
      <c r="R209" s="5">
        <v>12</v>
      </c>
      <c r="S209" s="5">
        <v>2500</v>
      </c>
      <c r="T209" s="5">
        <v>2500</v>
      </c>
      <c r="U209" s="5" t="s">
        <v>83</v>
      </c>
      <c r="V209" s="20">
        <f>ROUND((Y209+AB209+AE209+AH209+AK209+AN209+AQ209+AT209+AW209+AZ209+BC209+BF209),0)</f>
        <v>25000</v>
      </c>
      <c r="W209" s="21">
        <f>X209+AA209+AD209+AG209+AJ209+AM209+AP209+AS209+AV209+AY209+BB209+BE209</f>
        <v>10</v>
      </c>
      <c r="X209" s="5">
        <v>1</v>
      </c>
      <c r="Y209" s="5">
        <f t="shared" si="85"/>
        <v>2500</v>
      </c>
      <c r="Z209" s="5"/>
      <c r="AA209" s="5">
        <v>1</v>
      </c>
      <c r="AB209" s="5">
        <f>AA209*T209</f>
        <v>2500</v>
      </c>
      <c r="AC209" s="5"/>
      <c r="AD209" s="5">
        <v>1</v>
      </c>
      <c r="AE209" s="5">
        <f>T209*AD209</f>
        <v>2500</v>
      </c>
      <c r="AF209" s="5"/>
      <c r="AG209" s="5"/>
      <c r="AH209" s="5">
        <f>AG209*T209</f>
        <v>0</v>
      </c>
      <c r="AI209" s="5"/>
      <c r="AJ209" s="5"/>
      <c r="AK209" s="5">
        <f>AJ209*T209</f>
        <v>0</v>
      </c>
      <c r="AL209" s="5"/>
      <c r="AM209" s="5">
        <v>1</v>
      </c>
      <c r="AN209" s="5">
        <f>AM209*T209</f>
        <v>2500</v>
      </c>
      <c r="AO209" s="5"/>
      <c r="AP209" s="5">
        <v>1</v>
      </c>
      <c r="AQ209" s="5">
        <f>AP209*T209</f>
        <v>2500</v>
      </c>
      <c r="AR209" s="5"/>
      <c r="AS209" s="5">
        <v>1</v>
      </c>
      <c r="AT209" s="35">
        <f>AS209*T209</f>
        <v>2500</v>
      </c>
      <c r="AU209" s="5"/>
      <c r="AV209" s="5">
        <v>1</v>
      </c>
      <c r="AW209" s="5">
        <f>AV209*T209</f>
        <v>2500</v>
      </c>
      <c r="AX209" s="5"/>
      <c r="AY209" s="5">
        <v>1</v>
      </c>
      <c r="AZ209" s="5">
        <f>AY209*T209</f>
        <v>2500</v>
      </c>
      <c r="BA209" s="5"/>
      <c r="BB209" s="5">
        <v>1</v>
      </c>
      <c r="BC209" s="5">
        <f>BB209*T209</f>
        <v>2500</v>
      </c>
      <c r="BD209" s="5"/>
      <c r="BE209" s="5">
        <v>1</v>
      </c>
      <c r="BF209" s="5">
        <f>BE209*T209</f>
        <v>2500</v>
      </c>
      <c r="BG209" s="5"/>
    </row>
    <row r="210" spans="2:59" s="2" customFormat="1" ht="13.05" customHeight="1" x14ac:dyDescent="0.3">
      <c r="B210" s="1" t="s">
        <v>34</v>
      </c>
      <c r="C210" s="1" t="s">
        <v>35</v>
      </c>
      <c r="D210" s="1" t="s">
        <v>35</v>
      </c>
      <c r="E210" s="3" t="s">
        <v>36</v>
      </c>
      <c r="F210" s="4" t="s">
        <v>37</v>
      </c>
      <c r="G210" s="3" t="s">
        <v>36</v>
      </c>
      <c r="H210" s="4" t="s">
        <v>38</v>
      </c>
      <c r="I210" s="4"/>
      <c r="J210" s="15">
        <v>35301</v>
      </c>
      <c r="K210" s="31" t="s">
        <v>468</v>
      </c>
      <c r="L210" s="18"/>
      <c r="M210" s="24" t="s">
        <v>469</v>
      </c>
      <c r="N210" s="18"/>
      <c r="O210" s="5"/>
      <c r="P210" s="19" t="s">
        <v>161</v>
      </c>
      <c r="Q210" s="19"/>
      <c r="R210" s="5">
        <v>12</v>
      </c>
      <c r="S210" s="5">
        <f>T210/1.16</f>
        <v>1785</v>
      </c>
      <c r="T210" s="5">
        <v>2070.6</v>
      </c>
      <c r="U210" s="20">
        <v>36000</v>
      </c>
      <c r="V210" s="20">
        <f>ROUND((Y210+AB210+AE210+AH210+AK210+AN210+AQ210+AT210+AW210+AZ210+BC210+BF210),0)</f>
        <v>22777</v>
      </c>
      <c r="W210" s="21">
        <f>X210+AA210+AD210+AG210+AJ210+AM210+AP210+AS210+AV210+AY210+BB210+BE210</f>
        <v>11</v>
      </c>
      <c r="X210" s="5"/>
      <c r="Y210" s="5">
        <f t="shared" si="85"/>
        <v>0</v>
      </c>
      <c r="Z210" s="5"/>
      <c r="AA210" s="5">
        <v>1</v>
      </c>
      <c r="AB210" s="5">
        <f>AA210*T210</f>
        <v>2070.6</v>
      </c>
      <c r="AC210" s="5"/>
      <c r="AD210" s="5">
        <v>1</v>
      </c>
      <c r="AE210" s="5">
        <f>T210*AD210</f>
        <v>2070.6</v>
      </c>
      <c r="AF210" s="5"/>
      <c r="AG210" s="5">
        <v>1</v>
      </c>
      <c r="AH210" s="5">
        <f>AG210*T210</f>
        <v>2070.6</v>
      </c>
      <c r="AI210" s="5"/>
      <c r="AJ210" s="5">
        <v>1</v>
      </c>
      <c r="AK210" s="5">
        <f>AJ210*T210</f>
        <v>2070.6</v>
      </c>
      <c r="AL210" s="5"/>
      <c r="AM210" s="5">
        <v>1</v>
      </c>
      <c r="AN210" s="5">
        <f>AM210*T210</f>
        <v>2070.6</v>
      </c>
      <c r="AO210" s="5"/>
      <c r="AP210" s="5">
        <v>1</v>
      </c>
      <c r="AQ210" s="5">
        <f>AP210*T210</f>
        <v>2070.6</v>
      </c>
      <c r="AR210" s="5">
        <v>0</v>
      </c>
      <c r="AS210" s="35">
        <v>1</v>
      </c>
      <c r="AT210" s="35">
        <f>AS210*T210</f>
        <v>2070.6</v>
      </c>
      <c r="AU210" s="5">
        <v>0</v>
      </c>
      <c r="AV210" s="5">
        <v>1</v>
      </c>
      <c r="AW210" s="5">
        <f>AV210*T210</f>
        <v>2070.6</v>
      </c>
      <c r="AX210" s="5">
        <v>0</v>
      </c>
      <c r="AY210" s="5">
        <v>1</v>
      </c>
      <c r="AZ210" s="5">
        <f>AY210*T210</f>
        <v>2070.6</v>
      </c>
      <c r="BA210" s="5"/>
      <c r="BB210" s="5">
        <v>1</v>
      </c>
      <c r="BC210" s="5">
        <f>BB210*T210</f>
        <v>2070.6</v>
      </c>
      <c r="BD210" s="5">
        <v>0</v>
      </c>
      <c r="BE210" s="5">
        <v>1</v>
      </c>
      <c r="BF210" s="5">
        <f>BE210*T210</f>
        <v>2070.6</v>
      </c>
      <c r="BG210" s="40"/>
    </row>
    <row r="211" spans="2:59" s="2" customFormat="1" ht="13.05" customHeight="1" x14ac:dyDescent="0.3">
      <c r="B211" s="1" t="s">
        <v>34</v>
      </c>
      <c r="C211" s="1" t="s">
        <v>35</v>
      </c>
      <c r="D211" s="1" t="s">
        <v>35</v>
      </c>
      <c r="E211" s="3" t="s">
        <v>36</v>
      </c>
      <c r="F211" s="4" t="s">
        <v>37</v>
      </c>
      <c r="G211" s="3" t="s">
        <v>36</v>
      </c>
      <c r="H211" s="4" t="s">
        <v>38</v>
      </c>
      <c r="I211" s="4"/>
      <c r="J211" s="15">
        <v>35501</v>
      </c>
      <c r="K211" s="31" t="s">
        <v>171</v>
      </c>
      <c r="L211" s="20"/>
      <c r="M211" s="24" t="s">
        <v>171</v>
      </c>
      <c r="N211" s="5"/>
      <c r="O211" s="5" t="s">
        <v>42</v>
      </c>
      <c r="P211" s="19" t="s">
        <v>161</v>
      </c>
      <c r="Q211" s="19"/>
      <c r="R211" s="5">
        <v>1</v>
      </c>
      <c r="S211" s="5">
        <v>2400</v>
      </c>
      <c r="T211" s="5">
        <v>2784</v>
      </c>
      <c r="U211" s="5" t="s">
        <v>83</v>
      </c>
      <c r="V211" s="20">
        <f>ROUND((Y211+AB211+AE211+AH211+AK211+AN211+AQ211+AT211+AW211+AZ211+BC211+BF211),0)</f>
        <v>2784</v>
      </c>
      <c r="W211" s="21">
        <f>X211+AA211+AD211+AG211+AJ211+AM211+AP211+AS211+AV211+AY211+BB211+BE211</f>
        <v>1</v>
      </c>
      <c r="X211" s="5">
        <v>0</v>
      </c>
      <c r="Y211" s="5">
        <f t="shared" si="85"/>
        <v>0</v>
      </c>
      <c r="Z211" s="5"/>
      <c r="AA211" s="5"/>
      <c r="AB211" s="5">
        <f>AA211*T211</f>
        <v>0</v>
      </c>
      <c r="AC211" s="5"/>
      <c r="AD211" s="5">
        <v>1</v>
      </c>
      <c r="AE211" s="5">
        <f>T211*AD211</f>
        <v>2784</v>
      </c>
      <c r="AF211" s="5"/>
      <c r="AG211" s="5"/>
      <c r="AH211" s="5">
        <f>AG211*T211</f>
        <v>0</v>
      </c>
      <c r="AI211" s="5"/>
      <c r="AJ211" s="5"/>
      <c r="AK211" s="5">
        <f>AJ211*T211</f>
        <v>0</v>
      </c>
      <c r="AL211" s="5">
        <v>1</v>
      </c>
      <c r="AM211" s="5">
        <v>0</v>
      </c>
      <c r="AN211" s="5">
        <v>0</v>
      </c>
      <c r="AO211" s="5"/>
      <c r="AP211" s="5">
        <v>0</v>
      </c>
      <c r="AQ211" s="5">
        <f>AP211*T211</f>
        <v>0</v>
      </c>
      <c r="AR211" s="5"/>
      <c r="AS211" s="5">
        <v>0</v>
      </c>
      <c r="AT211" s="35">
        <f>AS211*T211</f>
        <v>0</v>
      </c>
      <c r="AU211" s="5"/>
      <c r="AV211" s="5">
        <v>0</v>
      </c>
      <c r="AW211" s="5">
        <f>AV211*T211</f>
        <v>0</v>
      </c>
      <c r="AX211" s="5"/>
      <c r="AY211" s="5"/>
      <c r="AZ211" s="5">
        <f>AY211*T211</f>
        <v>0</v>
      </c>
      <c r="BA211" s="5"/>
      <c r="BB211" s="5">
        <v>0</v>
      </c>
      <c r="BC211" s="5">
        <f>BB211*T211</f>
        <v>0</v>
      </c>
      <c r="BD211" s="5"/>
      <c r="BE211" s="5">
        <v>0</v>
      </c>
      <c r="BF211" s="5">
        <f>BE211*T211</f>
        <v>0</v>
      </c>
      <c r="BG211" s="5"/>
    </row>
    <row r="212" spans="2:59" s="2" customFormat="1" ht="13.05" customHeight="1" x14ac:dyDescent="0.3">
      <c r="B212" s="1" t="s">
        <v>34</v>
      </c>
      <c r="C212" s="1" t="s">
        <v>35</v>
      </c>
      <c r="D212" s="1" t="s">
        <v>35</v>
      </c>
      <c r="E212" s="3" t="s">
        <v>36</v>
      </c>
      <c r="F212" s="4" t="s">
        <v>37</v>
      </c>
      <c r="G212" s="3" t="s">
        <v>36</v>
      </c>
      <c r="H212" s="4" t="s">
        <v>38</v>
      </c>
      <c r="I212" s="4"/>
      <c r="J212" s="15">
        <v>35501</v>
      </c>
      <c r="K212" s="31" t="s">
        <v>171</v>
      </c>
      <c r="L212" s="20"/>
      <c r="M212" s="24" t="s">
        <v>171</v>
      </c>
      <c r="N212" s="5"/>
      <c r="O212" s="5" t="s">
        <v>42</v>
      </c>
      <c r="P212" s="19" t="s">
        <v>161</v>
      </c>
      <c r="Q212" s="19"/>
      <c r="R212" s="5">
        <v>1</v>
      </c>
      <c r="S212" s="5">
        <v>3700</v>
      </c>
      <c r="T212" s="5">
        <v>4292</v>
      </c>
      <c r="U212" s="5" t="s">
        <v>83</v>
      </c>
      <c r="V212" s="20">
        <f>ROUND((Y212+AB212+AE212+AH212+AK212+AN212+AQ212+AT212+AW212+AZ212+BC212+BF212),0)</f>
        <v>4292</v>
      </c>
      <c r="W212" s="21">
        <f>X212+AA212+AD212+AG212+AJ212+AM212+AP212+AS212+AV212+AY212+BB212+BE212</f>
        <v>1</v>
      </c>
      <c r="X212" s="5">
        <v>0</v>
      </c>
      <c r="Y212" s="5">
        <f t="shared" si="85"/>
        <v>0</v>
      </c>
      <c r="Z212" s="5"/>
      <c r="AA212" s="5">
        <v>0</v>
      </c>
      <c r="AB212" s="5">
        <f>AA212*T212</f>
        <v>0</v>
      </c>
      <c r="AC212" s="5"/>
      <c r="AD212" s="5">
        <v>0</v>
      </c>
      <c r="AE212" s="5">
        <f>T212*AD212</f>
        <v>0</v>
      </c>
      <c r="AF212" s="5"/>
      <c r="AG212" s="5"/>
      <c r="AH212" s="5">
        <f>AG212*T212</f>
        <v>0</v>
      </c>
      <c r="AI212" s="5"/>
      <c r="AJ212" s="5"/>
      <c r="AK212" s="5">
        <f>AJ212*T212</f>
        <v>0</v>
      </c>
      <c r="AL212" s="5"/>
      <c r="AM212" s="5">
        <v>0</v>
      </c>
      <c r="AN212" s="5">
        <v>0</v>
      </c>
      <c r="AO212" s="5"/>
      <c r="AP212" s="5">
        <v>0</v>
      </c>
      <c r="AQ212" s="5">
        <f>AP212*T212</f>
        <v>0</v>
      </c>
      <c r="AR212" s="5"/>
      <c r="AS212" s="5">
        <v>0</v>
      </c>
      <c r="AT212" s="35">
        <f>AS212*T212</f>
        <v>0</v>
      </c>
      <c r="AU212" s="5"/>
      <c r="AV212" s="5">
        <v>0</v>
      </c>
      <c r="AW212" s="5">
        <f>AV212*T212</f>
        <v>0</v>
      </c>
      <c r="AX212" s="5"/>
      <c r="AY212" s="5">
        <v>1</v>
      </c>
      <c r="AZ212" s="5">
        <f>AY212*T212</f>
        <v>4292</v>
      </c>
      <c r="BA212" s="5"/>
      <c r="BB212" s="5">
        <v>0</v>
      </c>
      <c r="BC212" s="5">
        <f>BB212*T212</f>
        <v>0</v>
      </c>
      <c r="BD212" s="5"/>
      <c r="BE212" s="5">
        <v>0</v>
      </c>
      <c r="BF212" s="5">
        <f>BE212*T212</f>
        <v>0</v>
      </c>
      <c r="BG212" s="5"/>
    </row>
    <row r="213" spans="2:59" s="2" customFormat="1" ht="13.05" customHeight="1" x14ac:dyDescent="0.3">
      <c r="B213" s="1" t="s">
        <v>34</v>
      </c>
      <c r="C213" s="1" t="s">
        <v>35</v>
      </c>
      <c r="D213" s="1" t="s">
        <v>35</v>
      </c>
      <c r="E213" s="3" t="s">
        <v>36</v>
      </c>
      <c r="F213" s="4" t="s">
        <v>37</v>
      </c>
      <c r="G213" s="3" t="s">
        <v>36</v>
      </c>
      <c r="H213" s="4" t="s">
        <v>38</v>
      </c>
      <c r="I213" s="4"/>
      <c r="J213" s="15">
        <v>35701</v>
      </c>
      <c r="K213" s="36" t="s">
        <v>172</v>
      </c>
      <c r="L213" s="31"/>
      <c r="M213" s="24" t="s">
        <v>172</v>
      </c>
      <c r="N213" s="5"/>
      <c r="O213" s="5" t="s">
        <v>42</v>
      </c>
      <c r="P213" s="19" t="s">
        <v>161</v>
      </c>
      <c r="Q213" s="19"/>
      <c r="R213" s="5">
        <v>1</v>
      </c>
      <c r="S213" s="5">
        <v>6896.55</v>
      </c>
      <c r="T213" s="5">
        <v>8000</v>
      </c>
      <c r="U213" s="5" t="s">
        <v>173</v>
      </c>
      <c r="V213" s="20">
        <f>ROUND((Y213+AB213+AE213+AH213+AK213+AN213+AQ213+AT213+AW213+AZ213+BC213+BF213),0)</f>
        <v>8000</v>
      </c>
      <c r="W213" s="21">
        <f>X213+AA213+AD213+AG213+AJ213+AM213+AP213+AS213+AV213+AY213+BB213+BE213</f>
        <v>1</v>
      </c>
      <c r="X213" s="5">
        <v>0</v>
      </c>
      <c r="Y213" s="5">
        <f t="shared" si="85"/>
        <v>0</v>
      </c>
      <c r="Z213" s="5"/>
      <c r="AA213" s="5"/>
      <c r="AB213" s="5">
        <f>AA213*T213</f>
        <v>0</v>
      </c>
      <c r="AC213" s="5"/>
      <c r="AD213" s="5">
        <v>0</v>
      </c>
      <c r="AE213" s="5">
        <f>T213*AD213</f>
        <v>0</v>
      </c>
      <c r="AF213" s="5"/>
      <c r="AG213" s="5">
        <v>0</v>
      </c>
      <c r="AH213" s="5">
        <f>AG213*T213</f>
        <v>0</v>
      </c>
      <c r="AI213" s="5"/>
      <c r="AJ213" s="5">
        <v>0</v>
      </c>
      <c r="AK213" s="5">
        <f>AJ213*T213</f>
        <v>0</v>
      </c>
      <c r="AL213" s="5"/>
      <c r="AM213" s="5">
        <v>1</v>
      </c>
      <c r="AN213" s="5">
        <f>AM213*T213</f>
        <v>8000</v>
      </c>
      <c r="AO213" s="5"/>
      <c r="AP213" s="5">
        <v>0</v>
      </c>
      <c r="AQ213" s="5">
        <f>AP213*T213</f>
        <v>0</v>
      </c>
      <c r="AR213" s="5"/>
      <c r="AS213" s="5">
        <v>0</v>
      </c>
      <c r="AT213" s="35">
        <f>AS213*T213</f>
        <v>0</v>
      </c>
      <c r="AU213" s="5"/>
      <c r="AV213" s="5">
        <v>0</v>
      </c>
      <c r="AW213" s="5">
        <f>AV213*T213</f>
        <v>0</v>
      </c>
      <c r="AX213" s="5"/>
      <c r="AY213" s="5">
        <v>0</v>
      </c>
      <c r="AZ213" s="5">
        <f>AY213*T213</f>
        <v>0</v>
      </c>
      <c r="BA213" s="5"/>
      <c r="BB213" s="5">
        <v>0</v>
      </c>
      <c r="BC213" s="5">
        <f>BB213*T213</f>
        <v>0</v>
      </c>
      <c r="BD213" s="5"/>
      <c r="BE213" s="5">
        <v>0</v>
      </c>
      <c r="BF213" s="5">
        <f>BE213*T213</f>
        <v>0</v>
      </c>
      <c r="BG213" s="5"/>
    </row>
    <row r="214" spans="2:59" s="2" customFormat="1" ht="13.05" customHeight="1" x14ac:dyDescent="0.3">
      <c r="B214" s="1" t="s">
        <v>34</v>
      </c>
      <c r="C214" s="1" t="s">
        <v>35</v>
      </c>
      <c r="D214" s="1" t="s">
        <v>35</v>
      </c>
      <c r="E214" s="3" t="s">
        <v>36</v>
      </c>
      <c r="F214" s="4" t="s">
        <v>37</v>
      </c>
      <c r="G214" s="3" t="s">
        <v>36</v>
      </c>
      <c r="H214" s="4" t="s">
        <v>38</v>
      </c>
      <c r="I214" s="4"/>
      <c r="J214" s="15">
        <v>35801</v>
      </c>
      <c r="K214" s="31" t="s">
        <v>468</v>
      </c>
      <c r="L214" s="45"/>
      <c r="M214" s="24" t="s">
        <v>470</v>
      </c>
      <c r="N214" s="18"/>
      <c r="O214" s="5"/>
      <c r="P214" s="19" t="s">
        <v>161</v>
      </c>
      <c r="Q214" s="19"/>
      <c r="R214" s="5">
        <v>1</v>
      </c>
      <c r="S214" s="5">
        <f>T214/1.16</f>
        <v>12871.137931034484</v>
      </c>
      <c r="T214" s="5">
        <v>14930.52</v>
      </c>
      <c r="U214" s="21">
        <v>12</v>
      </c>
      <c r="V214" s="20">
        <f>ROUND((Y214+AB214+AE214+AH214+AK214+AN214+AQ214+AT214+AW214+AZ214+BC214+BF214),0)</f>
        <v>179166</v>
      </c>
      <c r="W214" s="21">
        <f>X214+AA214+AD214+AG214+AJ214+AM214+AP214+AS214+AV214+AY214+BB214+BE214</f>
        <v>12</v>
      </c>
      <c r="X214" s="5">
        <v>1</v>
      </c>
      <c r="Y214" s="5">
        <f t="shared" si="85"/>
        <v>14930.52</v>
      </c>
      <c r="Z214" s="5"/>
      <c r="AA214" s="5">
        <v>1</v>
      </c>
      <c r="AB214" s="5">
        <f>AA214*T214</f>
        <v>14930.52</v>
      </c>
      <c r="AC214" s="5"/>
      <c r="AD214" s="5">
        <v>1</v>
      </c>
      <c r="AE214" s="5">
        <f>T214*AD214</f>
        <v>14930.52</v>
      </c>
      <c r="AF214" s="5"/>
      <c r="AG214" s="5">
        <v>1</v>
      </c>
      <c r="AH214" s="5">
        <f>AG214*T214</f>
        <v>14930.52</v>
      </c>
      <c r="AI214" s="5"/>
      <c r="AJ214" s="5">
        <v>1</v>
      </c>
      <c r="AK214" s="5">
        <f>AJ214*T214</f>
        <v>14930.52</v>
      </c>
      <c r="AL214" s="5"/>
      <c r="AM214" s="5">
        <v>1</v>
      </c>
      <c r="AN214" s="5">
        <f>AM214*T214</f>
        <v>14930.52</v>
      </c>
      <c r="AO214" s="5"/>
      <c r="AP214" s="5">
        <v>1</v>
      </c>
      <c r="AQ214" s="5">
        <f>AP214*T214</f>
        <v>14930.52</v>
      </c>
      <c r="AR214" s="5">
        <v>0</v>
      </c>
      <c r="AS214" s="35">
        <v>1</v>
      </c>
      <c r="AT214" s="35">
        <f>AS214*T214</f>
        <v>14930.52</v>
      </c>
      <c r="AU214" s="5">
        <v>0</v>
      </c>
      <c r="AV214" s="5">
        <v>1</v>
      </c>
      <c r="AW214" s="5">
        <f>AV214*T214</f>
        <v>14930.52</v>
      </c>
      <c r="AX214" s="5">
        <v>0</v>
      </c>
      <c r="AY214" s="5">
        <v>1</v>
      </c>
      <c r="AZ214" s="5">
        <f>AY214*T214</f>
        <v>14930.52</v>
      </c>
      <c r="BA214" s="5"/>
      <c r="BB214" s="5">
        <v>1</v>
      </c>
      <c r="BC214" s="5">
        <f>BB214*T214</f>
        <v>14930.52</v>
      </c>
      <c r="BD214" s="5">
        <v>0</v>
      </c>
      <c r="BE214" s="5">
        <v>1</v>
      </c>
      <c r="BF214" s="5">
        <f>BE214*T214</f>
        <v>14930.52</v>
      </c>
      <c r="BG214" s="40"/>
    </row>
    <row r="215" spans="2:59" ht="27.6" customHeight="1" x14ac:dyDescent="0.3">
      <c r="J215" s="15">
        <v>35901</v>
      </c>
      <c r="K215" s="31" t="s">
        <v>174</v>
      </c>
      <c r="L215" s="20"/>
      <c r="M215" s="24" t="s">
        <v>175</v>
      </c>
      <c r="N215" s="5"/>
      <c r="O215" s="5" t="s">
        <v>42</v>
      </c>
      <c r="P215" s="19" t="s">
        <v>161</v>
      </c>
      <c r="Q215" s="19"/>
      <c r="R215" s="5">
        <v>2</v>
      </c>
      <c r="S215" s="5">
        <f>T215/1.16</f>
        <v>12737.068965517243</v>
      </c>
      <c r="T215" s="5">
        <v>14775</v>
      </c>
      <c r="U215" s="5" t="s">
        <v>44</v>
      </c>
      <c r="V215" s="20">
        <f>ROUND((Y215+AB215+AE215+AH215+AK215+AN215+AQ215+AT215+AW215+AZ215+BC215+BF215),0)</f>
        <v>29550</v>
      </c>
      <c r="W215" s="21">
        <f>X215+AA215+AD215+AG215+AJ215+AM215+AP215+AS215+AV215+AY215+BB215+BE215</f>
        <v>2</v>
      </c>
      <c r="X215" s="5">
        <v>0</v>
      </c>
      <c r="Y215" s="5">
        <f t="shared" si="85"/>
        <v>0</v>
      </c>
      <c r="Z215" s="5"/>
      <c r="AA215" s="5">
        <v>1</v>
      </c>
      <c r="AB215" s="5">
        <f>AA215*T215</f>
        <v>14775</v>
      </c>
      <c r="AC215" s="5"/>
      <c r="AD215" s="5">
        <v>0</v>
      </c>
      <c r="AE215" s="5">
        <f>T215*AD215</f>
        <v>0</v>
      </c>
      <c r="AF215" s="5"/>
      <c r="AG215" s="5">
        <v>0</v>
      </c>
      <c r="AH215" s="5">
        <f>AG215*T215</f>
        <v>0</v>
      </c>
      <c r="AI215" s="5"/>
      <c r="AJ215" s="5">
        <v>0</v>
      </c>
      <c r="AK215" s="5">
        <f>AJ215*T215</f>
        <v>0</v>
      </c>
      <c r="AL215" s="5"/>
      <c r="AM215" s="5">
        <v>0</v>
      </c>
      <c r="AN215" s="5">
        <f>AM215*T215</f>
        <v>0</v>
      </c>
      <c r="AO215" s="5"/>
      <c r="AP215" s="5">
        <v>0</v>
      </c>
      <c r="AQ215" s="5">
        <f>AP215*T215</f>
        <v>0</v>
      </c>
      <c r="AR215" s="5"/>
      <c r="AS215" s="5">
        <v>1</v>
      </c>
      <c r="AT215" s="35">
        <f>AS215*T215</f>
        <v>14775</v>
      </c>
      <c r="AU215" s="5"/>
      <c r="AV215" s="5">
        <v>0</v>
      </c>
      <c r="AW215" s="5">
        <f>AV215*T215</f>
        <v>0</v>
      </c>
      <c r="AX215" s="5"/>
      <c r="AY215" s="5">
        <v>0</v>
      </c>
      <c r="AZ215" s="5">
        <f>AY215*T215</f>
        <v>0</v>
      </c>
      <c r="BA215" s="5"/>
      <c r="BB215" s="5">
        <v>0</v>
      </c>
      <c r="BC215" s="5">
        <f>BB215*T215</f>
        <v>0</v>
      </c>
      <c r="BD215" s="5"/>
      <c r="BE215" s="5">
        <v>0</v>
      </c>
      <c r="BF215" s="5">
        <f>BE215*T215</f>
        <v>0</v>
      </c>
      <c r="BG215" s="5"/>
    </row>
    <row r="216" spans="2:59" ht="24" customHeight="1" x14ac:dyDescent="0.3">
      <c r="J216" s="15">
        <v>37201</v>
      </c>
      <c r="K216" s="31" t="s">
        <v>176</v>
      </c>
      <c r="L216" s="20"/>
      <c r="M216" s="22" t="s">
        <v>176</v>
      </c>
      <c r="N216" s="5"/>
      <c r="O216" s="5" t="s">
        <v>42</v>
      </c>
      <c r="P216" s="19" t="s">
        <v>161</v>
      </c>
      <c r="Q216" s="19"/>
      <c r="R216" s="5">
        <v>11</v>
      </c>
      <c r="S216" s="5">
        <v>1090.9090000000001</v>
      </c>
      <c r="T216" s="5">
        <v>1090.9090000000001</v>
      </c>
      <c r="U216" s="5" t="s">
        <v>83</v>
      </c>
      <c r="V216" s="20">
        <f>ROUND((Y216+AB216+AE216+AH216+AK216+AN216+AQ216+AT216+AW216+AZ216+BC216+BF216),0)</f>
        <v>12000</v>
      </c>
      <c r="W216" s="21">
        <f>X216+AA216+AD216+AG216+AJ216+AM216+AP216+AS216+AV216+AY216+BB216+BE216</f>
        <v>11</v>
      </c>
      <c r="X216" s="5">
        <v>0</v>
      </c>
      <c r="Y216" s="5">
        <f t="shared" si="85"/>
        <v>0</v>
      </c>
      <c r="Z216" s="5"/>
      <c r="AA216" s="5">
        <v>1</v>
      </c>
      <c r="AB216" s="5">
        <f>AA216*T216</f>
        <v>1090.9090000000001</v>
      </c>
      <c r="AC216" s="5"/>
      <c r="AD216" s="5">
        <v>1</v>
      </c>
      <c r="AE216" s="5">
        <f>T216*AD216</f>
        <v>1090.9090000000001</v>
      </c>
      <c r="AF216" s="5"/>
      <c r="AG216" s="5">
        <v>1</v>
      </c>
      <c r="AH216" s="5">
        <f>AG216*T216</f>
        <v>1090.9090000000001</v>
      </c>
      <c r="AI216" s="5"/>
      <c r="AJ216" s="5">
        <v>1</v>
      </c>
      <c r="AK216" s="5">
        <f>AJ216*T216</f>
        <v>1090.9090000000001</v>
      </c>
      <c r="AL216" s="5"/>
      <c r="AM216" s="5">
        <v>1</v>
      </c>
      <c r="AN216" s="5">
        <f>AM216*T216</f>
        <v>1090.9090000000001</v>
      </c>
      <c r="AO216" s="5"/>
      <c r="AP216" s="5">
        <v>1</v>
      </c>
      <c r="AQ216" s="5">
        <f>AP216*T216</f>
        <v>1090.9090000000001</v>
      </c>
      <c r="AR216" s="5"/>
      <c r="AS216" s="5">
        <v>1</v>
      </c>
      <c r="AT216" s="35">
        <f>AS216*T216</f>
        <v>1090.9090000000001</v>
      </c>
      <c r="AU216" s="5"/>
      <c r="AV216" s="5">
        <v>1</v>
      </c>
      <c r="AW216" s="5">
        <f>AV216*T216</f>
        <v>1090.9090000000001</v>
      </c>
      <c r="AX216" s="5"/>
      <c r="AY216" s="5">
        <v>1</v>
      </c>
      <c r="AZ216" s="5">
        <f>AY216*T216</f>
        <v>1090.9090000000001</v>
      </c>
      <c r="BA216" s="5"/>
      <c r="BB216" s="5">
        <v>1</v>
      </c>
      <c r="BC216" s="5">
        <f>BB216*T216</f>
        <v>1090.9090000000001</v>
      </c>
      <c r="BD216" s="5"/>
      <c r="BE216" s="5">
        <v>1</v>
      </c>
      <c r="BF216" s="5">
        <f>BE216*T216</f>
        <v>1090.9090000000001</v>
      </c>
      <c r="BG216" s="5"/>
    </row>
    <row r="217" spans="2:59" ht="22.8" customHeight="1" x14ac:dyDescent="0.3">
      <c r="J217" s="15">
        <v>37504</v>
      </c>
      <c r="K217" s="31" t="s">
        <v>177</v>
      </c>
      <c r="L217" s="20"/>
      <c r="M217" s="24" t="s">
        <v>176</v>
      </c>
      <c r="N217" s="5"/>
      <c r="O217" s="5" t="s">
        <v>42</v>
      </c>
      <c r="P217" s="19" t="s">
        <v>161</v>
      </c>
      <c r="Q217" s="19"/>
      <c r="R217" s="5">
        <v>36</v>
      </c>
      <c r="S217" s="38">
        <v>625</v>
      </c>
      <c r="T217" s="5">
        <v>625</v>
      </c>
      <c r="U217" s="5" t="s">
        <v>83</v>
      </c>
      <c r="V217" s="20">
        <f>ROUND((Y217+AB217+AE217+AH217+AK217+AN217+AQ217+AT217+AW217+AZ217+BC217+BF217),0)</f>
        <v>22500</v>
      </c>
      <c r="W217" s="21">
        <f>X217+AA217+AD217+AG217+AJ217+AM217+AP217+AS217+AV217+AY217+BB217+BE217</f>
        <v>36</v>
      </c>
      <c r="X217" s="5">
        <v>3</v>
      </c>
      <c r="Y217" s="5">
        <f t="shared" si="85"/>
        <v>1875</v>
      </c>
      <c r="Z217" s="5"/>
      <c r="AA217" s="5">
        <v>3</v>
      </c>
      <c r="AB217" s="5">
        <f>AA217*T217</f>
        <v>1875</v>
      </c>
      <c r="AC217" s="5"/>
      <c r="AD217" s="5">
        <v>3</v>
      </c>
      <c r="AE217" s="5">
        <f>T217*AD217</f>
        <v>1875</v>
      </c>
      <c r="AF217" s="5"/>
      <c r="AG217" s="5">
        <v>3</v>
      </c>
      <c r="AH217" s="5">
        <f>AG217*T217</f>
        <v>1875</v>
      </c>
      <c r="AI217" s="5"/>
      <c r="AJ217" s="5">
        <v>3</v>
      </c>
      <c r="AK217" s="5">
        <f>AJ217*T217</f>
        <v>1875</v>
      </c>
      <c r="AL217" s="5"/>
      <c r="AM217" s="5">
        <v>3</v>
      </c>
      <c r="AN217" s="5">
        <f>AM217*T217</f>
        <v>1875</v>
      </c>
      <c r="AO217" s="5"/>
      <c r="AP217" s="5">
        <v>3</v>
      </c>
      <c r="AQ217" s="5">
        <f>AP217*T217</f>
        <v>1875</v>
      </c>
      <c r="AR217" s="5"/>
      <c r="AS217" s="5">
        <v>3</v>
      </c>
      <c r="AT217" s="35">
        <f>AS217*T217</f>
        <v>1875</v>
      </c>
      <c r="AU217" s="5"/>
      <c r="AV217" s="5">
        <v>3</v>
      </c>
      <c r="AW217" s="5">
        <f>AV217*T217</f>
        <v>1875</v>
      </c>
      <c r="AX217" s="5"/>
      <c r="AY217" s="5">
        <v>3</v>
      </c>
      <c r="AZ217" s="5">
        <f>AY217*T217</f>
        <v>1875</v>
      </c>
      <c r="BA217" s="5"/>
      <c r="BB217" s="5">
        <v>3</v>
      </c>
      <c r="BC217" s="5">
        <f>BB217*T217</f>
        <v>1875</v>
      </c>
      <c r="BD217" s="5"/>
      <c r="BE217" s="5">
        <v>3</v>
      </c>
      <c r="BF217" s="5">
        <f>BE217*T217</f>
        <v>1875</v>
      </c>
      <c r="BG217" s="5"/>
    </row>
    <row r="218" spans="2:59" x14ac:dyDescent="0.3">
      <c r="J218" s="24">
        <v>37504</v>
      </c>
      <c r="K218" s="36" t="s">
        <v>177</v>
      </c>
      <c r="L218" s="24"/>
      <c r="M218" s="24" t="s">
        <v>176</v>
      </c>
      <c r="N218" s="46"/>
      <c r="O218" s="5" t="s">
        <v>42</v>
      </c>
      <c r="P218" s="19">
        <v>1</v>
      </c>
      <c r="Q218" s="19"/>
      <c r="R218" s="47">
        <v>37</v>
      </c>
      <c r="S218" s="38">
        <v>1250</v>
      </c>
      <c r="T218" s="5">
        <v>1250</v>
      </c>
      <c r="U218" s="5" t="s">
        <v>83</v>
      </c>
      <c r="V218" s="20">
        <f>ROUND((Y218+AB218+AE218+AH218+AK218+AN218+AQ218+AT218+AW218+AZ218+BC218+BF218),0)</f>
        <v>46250</v>
      </c>
      <c r="W218" s="21">
        <f>X218+AA218+AD218+AG218+AJ218+AM218+AP218+AS218+AV218+AY218+BB218+BE218</f>
        <v>37</v>
      </c>
      <c r="X218" s="5">
        <v>4</v>
      </c>
      <c r="Y218" s="5">
        <f t="shared" si="85"/>
        <v>5000</v>
      </c>
      <c r="Z218" s="5"/>
      <c r="AA218" s="5">
        <v>3</v>
      </c>
      <c r="AB218" s="5">
        <f>AA218*T218</f>
        <v>3750</v>
      </c>
      <c r="AC218" s="5"/>
      <c r="AD218" s="5">
        <v>3</v>
      </c>
      <c r="AE218" s="5">
        <f>T218*AD218</f>
        <v>3750</v>
      </c>
      <c r="AF218" s="5"/>
      <c r="AG218" s="5">
        <v>3</v>
      </c>
      <c r="AH218" s="5">
        <f>AG218*T218</f>
        <v>3750</v>
      </c>
      <c r="AI218" s="5"/>
      <c r="AJ218" s="5">
        <v>3</v>
      </c>
      <c r="AK218" s="5">
        <f>AJ218*T218</f>
        <v>3750</v>
      </c>
      <c r="AL218" s="5"/>
      <c r="AM218" s="5">
        <v>3</v>
      </c>
      <c r="AN218" s="5">
        <f>AM218*T218</f>
        <v>3750</v>
      </c>
      <c r="AO218" s="5"/>
      <c r="AP218" s="5">
        <v>3</v>
      </c>
      <c r="AQ218" s="5">
        <f>AP218*T218</f>
        <v>3750</v>
      </c>
      <c r="AR218" s="5"/>
      <c r="AS218" s="5">
        <v>3</v>
      </c>
      <c r="AT218" s="35">
        <f>AS218*T218</f>
        <v>3750</v>
      </c>
      <c r="AU218" s="5"/>
      <c r="AV218" s="5">
        <v>3</v>
      </c>
      <c r="AW218" s="5">
        <f>AV218*T218</f>
        <v>3750</v>
      </c>
      <c r="AX218" s="5"/>
      <c r="AY218" s="5">
        <v>3</v>
      </c>
      <c r="AZ218" s="5">
        <f>AY218*T218</f>
        <v>3750</v>
      </c>
      <c r="BA218" s="5"/>
      <c r="BB218" s="5">
        <v>3</v>
      </c>
      <c r="BC218" s="5">
        <f>BB218*T218</f>
        <v>3750</v>
      </c>
      <c r="BD218" s="5"/>
      <c r="BE218" s="5">
        <v>3</v>
      </c>
      <c r="BF218" s="5">
        <f>BE218*T218</f>
        <v>3750</v>
      </c>
      <c r="BG218" s="5"/>
    </row>
    <row r="219" spans="2:59" x14ac:dyDescent="0.3">
      <c r="J219" s="24">
        <v>37504</v>
      </c>
      <c r="K219" s="36" t="s">
        <v>177</v>
      </c>
      <c r="L219" s="24"/>
      <c r="M219" s="24" t="s">
        <v>176</v>
      </c>
      <c r="N219" s="46"/>
      <c r="O219" s="5" t="s">
        <v>42</v>
      </c>
      <c r="P219" s="19">
        <v>1</v>
      </c>
      <c r="Q219" s="19"/>
      <c r="R219" s="48">
        <v>16</v>
      </c>
      <c r="S219" s="38">
        <v>825</v>
      </c>
      <c r="T219" s="38">
        <v>825</v>
      </c>
      <c r="U219" s="5" t="s">
        <v>83</v>
      </c>
      <c r="V219" s="20">
        <f>ROUND((Y219+AB219+AE219+AH219+AK219+AN219+AQ219+AT219+AW219+AZ219+BC219+BF219),0)</f>
        <v>13200</v>
      </c>
      <c r="W219" s="21">
        <f>X219+AA219+AD219+AG219+AJ219+AM219+AP219+AS219+AV219+AY219+BB219+BE219</f>
        <v>16</v>
      </c>
      <c r="X219" s="5">
        <v>2</v>
      </c>
      <c r="Y219" s="5">
        <f t="shared" si="85"/>
        <v>1650</v>
      </c>
      <c r="Z219" s="5"/>
      <c r="AA219" s="5">
        <v>4</v>
      </c>
      <c r="AB219" s="5">
        <f>AA219*T219</f>
        <v>3300</v>
      </c>
      <c r="AC219" s="5"/>
      <c r="AD219" s="5">
        <v>2</v>
      </c>
      <c r="AE219" s="5">
        <f>T219*AD219</f>
        <v>1650</v>
      </c>
      <c r="AF219" s="5"/>
      <c r="AG219" s="5">
        <v>2</v>
      </c>
      <c r="AH219" s="5">
        <f>AG219*T219</f>
        <v>1650</v>
      </c>
      <c r="AI219" s="5"/>
      <c r="AJ219" s="5">
        <v>2</v>
      </c>
      <c r="AK219" s="5">
        <f>AJ219*T219</f>
        <v>1650</v>
      </c>
      <c r="AL219" s="5"/>
      <c r="AM219" s="5">
        <v>1</v>
      </c>
      <c r="AN219" s="5">
        <f>AM219*T219</f>
        <v>825</v>
      </c>
      <c r="AO219" s="5"/>
      <c r="AP219" s="5">
        <v>1</v>
      </c>
      <c r="AQ219" s="5">
        <f>AP219*T219</f>
        <v>825</v>
      </c>
      <c r="AR219" s="5"/>
      <c r="AS219" s="5">
        <v>1</v>
      </c>
      <c r="AT219" s="35">
        <f>AS219*T219</f>
        <v>825</v>
      </c>
      <c r="AU219" s="5"/>
      <c r="AV219" s="5">
        <v>0</v>
      </c>
      <c r="AW219" s="5">
        <f>AV219*T219</f>
        <v>0</v>
      </c>
      <c r="AX219" s="5"/>
      <c r="AY219" s="5">
        <v>0</v>
      </c>
      <c r="AZ219" s="5">
        <f>AY219*T219</f>
        <v>0</v>
      </c>
      <c r="BA219" s="5"/>
      <c r="BB219" s="5">
        <v>0</v>
      </c>
      <c r="BC219" s="5">
        <f>BB219*T219</f>
        <v>0</v>
      </c>
      <c r="BD219" s="5"/>
      <c r="BE219" s="5">
        <v>1</v>
      </c>
      <c r="BF219" s="5">
        <f>BE219*T219</f>
        <v>825</v>
      </c>
      <c r="BG219" s="49"/>
    </row>
    <row r="220" spans="2:59" x14ac:dyDescent="0.3">
      <c r="J220" s="24">
        <v>37504</v>
      </c>
      <c r="K220" s="36" t="s">
        <v>177</v>
      </c>
      <c r="L220" s="24"/>
      <c r="M220" s="24" t="s">
        <v>176</v>
      </c>
      <c r="N220" s="46"/>
      <c r="O220" s="5" t="s">
        <v>42</v>
      </c>
      <c r="P220" s="19">
        <v>1</v>
      </c>
      <c r="Q220" s="19"/>
      <c r="R220" s="48">
        <v>17</v>
      </c>
      <c r="S220" s="5">
        <v>1650</v>
      </c>
      <c r="T220" s="5">
        <v>1650</v>
      </c>
      <c r="U220" s="5" t="s">
        <v>83</v>
      </c>
      <c r="V220" s="20">
        <f>ROUND((Y220+AB220+AE220+AH220+AK220+AN220+AQ220+AT220+AW220+AZ220+BC220+BF220),0)</f>
        <v>28050</v>
      </c>
      <c r="W220" s="21">
        <f>X220+AA220+AD220+AG220+AJ220+AM220+AP220+AS220+AV220+AY220+BB220+BE220</f>
        <v>17</v>
      </c>
      <c r="X220" s="5">
        <v>1</v>
      </c>
      <c r="Y220" s="5">
        <f t="shared" si="85"/>
        <v>1650</v>
      </c>
      <c r="Z220" s="5"/>
      <c r="AA220" s="5">
        <v>2</v>
      </c>
      <c r="AB220" s="5">
        <f>AA220*T220</f>
        <v>3300</v>
      </c>
      <c r="AC220" s="5"/>
      <c r="AD220" s="5">
        <v>2</v>
      </c>
      <c r="AE220" s="5">
        <f>T220*AD220</f>
        <v>3300</v>
      </c>
      <c r="AF220" s="5"/>
      <c r="AG220" s="5">
        <v>2</v>
      </c>
      <c r="AH220" s="5">
        <f>AG220*T220</f>
        <v>3300</v>
      </c>
      <c r="AI220" s="5"/>
      <c r="AJ220" s="5">
        <v>2</v>
      </c>
      <c r="AK220" s="5">
        <f>AJ220*T220</f>
        <v>3300</v>
      </c>
      <c r="AL220" s="5"/>
      <c r="AM220" s="5">
        <v>2</v>
      </c>
      <c r="AN220" s="5">
        <f>AM220*T220</f>
        <v>3300</v>
      </c>
      <c r="AO220" s="5"/>
      <c r="AP220" s="5">
        <v>1</v>
      </c>
      <c r="AQ220" s="5">
        <f>AP220*T220</f>
        <v>1650</v>
      </c>
      <c r="AR220" s="5"/>
      <c r="AS220" s="5">
        <v>1</v>
      </c>
      <c r="AT220" s="35">
        <f>AS220*T220</f>
        <v>1650</v>
      </c>
      <c r="AU220" s="5"/>
      <c r="AV220" s="5">
        <v>1</v>
      </c>
      <c r="AW220" s="5">
        <f>AV220*T220</f>
        <v>1650</v>
      </c>
      <c r="AX220" s="5"/>
      <c r="AY220" s="5">
        <v>1</v>
      </c>
      <c r="AZ220" s="5">
        <f>AY220*T220</f>
        <v>1650</v>
      </c>
      <c r="BA220" s="5"/>
      <c r="BB220" s="5">
        <v>1</v>
      </c>
      <c r="BC220" s="5">
        <f>BB220*T220</f>
        <v>1650</v>
      </c>
      <c r="BD220" s="5"/>
      <c r="BE220" s="5">
        <v>1</v>
      </c>
      <c r="BF220" s="5">
        <f>BE220*T220</f>
        <v>1650</v>
      </c>
      <c r="BG220" s="49"/>
    </row>
    <row r="221" spans="2:59" x14ac:dyDescent="0.3">
      <c r="J221" s="24">
        <v>38501</v>
      </c>
      <c r="K221" s="36" t="s">
        <v>177</v>
      </c>
      <c r="L221" s="24"/>
      <c r="M221" s="24" t="s">
        <v>181</v>
      </c>
      <c r="N221" s="46"/>
      <c r="O221" s="5" t="s">
        <v>42</v>
      </c>
      <c r="P221" s="19">
        <v>1</v>
      </c>
      <c r="Q221" s="19"/>
      <c r="R221" s="48">
        <v>12</v>
      </c>
      <c r="S221" s="5">
        <v>3000</v>
      </c>
      <c r="T221" s="5">
        <v>3000</v>
      </c>
      <c r="U221" s="5" t="s">
        <v>83</v>
      </c>
      <c r="V221" s="20">
        <f>ROUND((Y221+AB221+AE221+AH221+AK221+AN221+AQ221+AT221+AW221+AZ221+BC221+BF221),0)</f>
        <v>36000</v>
      </c>
      <c r="W221" s="21">
        <f>X221+AA221+AD221+AG221+AJ221+AM221+AP221+AS221+AV221+AY221+BB221+BE221</f>
        <v>12</v>
      </c>
      <c r="X221" s="5">
        <v>1</v>
      </c>
      <c r="Y221" s="5">
        <f t="shared" si="85"/>
        <v>3000</v>
      </c>
      <c r="Z221" s="5"/>
      <c r="AA221" s="5">
        <v>1</v>
      </c>
      <c r="AB221" s="5">
        <f>AA221*T221</f>
        <v>3000</v>
      </c>
      <c r="AC221" s="5"/>
      <c r="AD221" s="5">
        <v>1</v>
      </c>
      <c r="AE221" s="5">
        <f>T221*AD221</f>
        <v>3000</v>
      </c>
      <c r="AF221" s="5"/>
      <c r="AG221" s="5">
        <v>1</v>
      </c>
      <c r="AH221" s="5">
        <f>AG221*T221</f>
        <v>3000</v>
      </c>
      <c r="AI221" s="5"/>
      <c r="AJ221" s="5">
        <v>1</v>
      </c>
      <c r="AK221" s="5">
        <f>AJ221*T221</f>
        <v>3000</v>
      </c>
      <c r="AL221" s="5"/>
      <c r="AM221" s="5">
        <v>1</v>
      </c>
      <c r="AN221" s="5">
        <f>AM221*T221</f>
        <v>3000</v>
      </c>
      <c r="AO221" s="5"/>
      <c r="AP221" s="5">
        <v>1</v>
      </c>
      <c r="AQ221" s="5">
        <f>AP221*T221</f>
        <v>3000</v>
      </c>
      <c r="AR221" s="5"/>
      <c r="AS221" s="5">
        <v>1</v>
      </c>
      <c r="AT221" s="35">
        <f>AS221*T221</f>
        <v>3000</v>
      </c>
      <c r="AU221" s="5"/>
      <c r="AV221" s="5">
        <v>1</v>
      </c>
      <c r="AW221" s="5">
        <f>AV221*T221</f>
        <v>3000</v>
      </c>
      <c r="AX221" s="5"/>
      <c r="AY221" s="5">
        <v>1</v>
      </c>
      <c r="AZ221" s="5">
        <f>AY221*T221</f>
        <v>3000</v>
      </c>
      <c r="BA221" s="5"/>
      <c r="BB221" s="5">
        <v>1</v>
      </c>
      <c r="BC221" s="5">
        <f>BB221*T221</f>
        <v>3000</v>
      </c>
      <c r="BD221" s="5"/>
      <c r="BE221" s="5">
        <v>1</v>
      </c>
      <c r="BF221" s="5">
        <f>BE221*T221</f>
        <v>3000</v>
      </c>
      <c r="BG221" s="49"/>
    </row>
    <row r="222" spans="2:59" x14ac:dyDescent="0.3">
      <c r="J222" s="24">
        <v>39202</v>
      </c>
      <c r="K222" s="36" t="s">
        <v>182</v>
      </c>
      <c r="L222" s="24"/>
      <c r="M222" s="24" t="s">
        <v>182</v>
      </c>
      <c r="N222" s="46"/>
      <c r="O222" s="5" t="s">
        <v>42</v>
      </c>
      <c r="P222" s="19">
        <v>1</v>
      </c>
      <c r="Q222" s="19"/>
      <c r="R222" s="48">
        <v>11</v>
      </c>
      <c r="S222" s="5">
        <v>6322.8180000000002</v>
      </c>
      <c r="T222" s="5">
        <v>6322.8180000000002</v>
      </c>
      <c r="U222" s="5" t="s">
        <v>83</v>
      </c>
      <c r="V222" s="20">
        <f>ROUND((Y222+AB222+AE222+AH222+AK222+AN222+AQ222+AT222+AW222+AZ222+BC222+BF222),0)</f>
        <v>69551</v>
      </c>
      <c r="W222" s="21">
        <f>X222+AA222+AD222+AG222+AJ222+AM222+AP222+AS222+AV222+AY222+BB222+BE222</f>
        <v>11</v>
      </c>
      <c r="X222" s="5">
        <v>0</v>
      </c>
      <c r="Y222" s="5">
        <f t="shared" si="85"/>
        <v>0</v>
      </c>
      <c r="Z222" s="5"/>
      <c r="AA222" s="5">
        <v>1</v>
      </c>
      <c r="AB222" s="5">
        <f>AA222*T222</f>
        <v>6322.8180000000002</v>
      </c>
      <c r="AC222" s="5"/>
      <c r="AD222" s="5">
        <v>1</v>
      </c>
      <c r="AE222" s="5">
        <f>T222*AD222</f>
        <v>6322.8180000000002</v>
      </c>
      <c r="AF222" s="5"/>
      <c r="AG222" s="5">
        <v>1</v>
      </c>
      <c r="AH222" s="5">
        <f>AG222*T222</f>
        <v>6322.8180000000002</v>
      </c>
      <c r="AI222" s="5"/>
      <c r="AJ222" s="5">
        <v>1</v>
      </c>
      <c r="AK222" s="5">
        <f>AJ222*T222</f>
        <v>6322.8180000000002</v>
      </c>
      <c r="AL222" s="5"/>
      <c r="AM222" s="5">
        <v>1</v>
      </c>
      <c r="AN222" s="5">
        <f>AM222*T222</f>
        <v>6322.8180000000002</v>
      </c>
      <c r="AO222" s="5"/>
      <c r="AP222" s="5">
        <v>1</v>
      </c>
      <c r="AQ222" s="5">
        <f>AP222*T222</f>
        <v>6322.8180000000002</v>
      </c>
      <c r="AR222" s="5"/>
      <c r="AS222" s="5">
        <v>1</v>
      </c>
      <c r="AT222" s="35">
        <f>AS222*T222</f>
        <v>6322.8180000000002</v>
      </c>
      <c r="AU222" s="5"/>
      <c r="AV222" s="5">
        <v>1</v>
      </c>
      <c r="AW222" s="5">
        <f>AV222*T222</f>
        <v>6322.8180000000002</v>
      </c>
      <c r="AX222" s="5"/>
      <c r="AY222" s="5">
        <v>1</v>
      </c>
      <c r="AZ222" s="5">
        <f>AY222*T222</f>
        <v>6322.8180000000002</v>
      </c>
      <c r="BA222" s="5"/>
      <c r="BB222" s="5">
        <v>1</v>
      </c>
      <c r="BC222" s="5">
        <f>BB222*T222</f>
        <v>6322.8180000000002</v>
      </c>
      <c r="BD222" s="5"/>
      <c r="BE222" s="5">
        <v>1</v>
      </c>
      <c r="BF222" s="5">
        <f>BE222*T222</f>
        <v>6322.8180000000002</v>
      </c>
      <c r="BG222" s="49"/>
    </row>
    <row r="228" spans="22:22" x14ac:dyDescent="0.3">
      <c r="V228" s="50" t="e">
        <f>#REF!+#REF!+#REF!+#REF!+#REF!+#REF!+#REF!+#REF!+#REF!+#REF!+#REF!+#REF!+#REF!+#REF!+#REF!+#REF!+#REF!+#REF!+#REF!+#REF!+#REF!+#REF!+#REF!+#REF!</f>
        <v>#REF!</v>
      </c>
    </row>
  </sheetData>
  <autoFilter ref="B4:BG222" xr:uid="{00000000-0001-0000-0000-000000000000}"/>
  <sortState xmlns:xlrd2="http://schemas.microsoft.com/office/spreadsheetml/2017/richdata2" ref="J5:BG200">
    <sortCondition ref="J5:J200"/>
  </sortState>
  <mergeCells count="1">
    <mergeCell ref="B3:BB3"/>
  </mergeCells>
  <phoneticPr fontId="10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VZ00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HERNANDEZ PACHECO BRENDA</cp:lastModifiedBy>
  <cp:revision/>
  <cp:lastPrinted>2021-07-18T05:05:25Z</cp:lastPrinted>
  <dcterms:created xsi:type="dcterms:W3CDTF">2019-02-15T18:07:33Z</dcterms:created>
  <dcterms:modified xsi:type="dcterms:W3CDTF">2022-01-31T23:46:05Z</dcterms:modified>
  <cp:category/>
  <cp:contentStatus/>
</cp:coreProperties>
</file>