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66925"/>
  <mc:AlternateContent xmlns:mc="http://schemas.openxmlformats.org/markup-compatibility/2006">
    <mc:Choice Requires="x15">
      <x15ac:absPath xmlns:x15ac="http://schemas.microsoft.com/office/spreadsheetml/2010/11/ac" url="C:\Users\nestor.buendia\OneDrive - Instituto Nacional Electoral\Escritorio\CONSULTAS\Inf\01 Febrero 27 2020\"/>
    </mc:Choice>
  </mc:AlternateContent>
  <xr:revisionPtr revIDLastSave="0" documentId="13_ncr:1_{7DF3A929-9A91-4C1A-8972-5D4449CB921C}" xr6:coauthVersionLast="44" xr6:coauthVersionMax="44" xr10:uidLastSave="{00000000-0000-0000-0000-000000000000}"/>
  <bookViews>
    <workbookView xWindow="-108" yWindow="-108" windowWidth="23256" windowHeight="12576" xr2:uid="{00000000-000D-0000-FFFF-FFFF00000000}"/>
  </bookViews>
  <sheets>
    <sheet name="Anexo 2" sheetId="1" r:id="rId1"/>
  </sheets>
  <definedNames>
    <definedName name="_xlnm._FilterDatabase" localSheetId="0" hidden="1">'Anexo 2'!$A$6:$M$14</definedName>
    <definedName name="_xlnm.Print_Titles" localSheetId="0">'Anexo 2'!$1:$6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14" i="1" l="1"/>
  <c r="K13" i="1"/>
  <c r="K12" i="1"/>
  <c r="K11" i="1"/>
  <c r="K10" i="1"/>
  <c r="K9" i="1"/>
  <c r="K7" i="1"/>
  <c r="D14" i="1"/>
  <c r="D13" i="1"/>
  <c r="D12" i="1"/>
  <c r="D11" i="1"/>
  <c r="D10" i="1"/>
  <c r="D9" i="1"/>
  <c r="D8" i="1"/>
  <c r="D7" i="1"/>
</calcChain>
</file>

<file path=xl/sharedStrings.xml><?xml version="1.0" encoding="utf-8"?>
<sst xmlns="http://schemas.openxmlformats.org/spreadsheetml/2006/main" count="86" uniqueCount="66">
  <si>
    <t>Fecha de recepción UTV</t>
  </si>
  <si>
    <t>OPL</t>
  </si>
  <si>
    <t>Tipo</t>
  </si>
  <si>
    <t>Oficio</t>
  </si>
  <si>
    <t>Descripción</t>
  </si>
  <si>
    <t>Tema</t>
  </si>
  <si>
    <t>Área a que se turna</t>
  </si>
  <si>
    <t>Fecha de trámite</t>
  </si>
  <si>
    <t>Fecha de respuesta</t>
  </si>
  <si>
    <t>Oficio de respuesta</t>
  </si>
  <si>
    <t>UR</t>
  </si>
  <si>
    <t>Trámite</t>
  </si>
  <si>
    <t>consulta</t>
  </si>
  <si>
    <t>Observaciones de respuesta</t>
  </si>
  <si>
    <t>Respuesta</t>
  </si>
  <si>
    <t>Dirección de Vinculación, Coordinación y Normatividad</t>
  </si>
  <si>
    <t>Unidad Técnica de Vinculación con los Organismos Públicos Locales</t>
  </si>
  <si>
    <t xml:space="preserve"> Consultas atendidas</t>
  </si>
  <si>
    <t>Consulta</t>
  </si>
  <si>
    <t>UTF</t>
  </si>
  <si>
    <t>Folio SIVOPLE</t>
  </si>
  <si>
    <t>SPEN</t>
  </si>
  <si>
    <t>IEEH Hidalgo</t>
  </si>
  <si>
    <t>IEPC Durango</t>
  </si>
  <si>
    <t>“¿Si es procedente que mediante la figura de compensación puede cubrirse el adeudo relacionado con el acuerdo INE/CG807/2016 a efecto que se compense, por ese monto, de la prerrogativa de actividades ordinarias permanentes del ejercicio fiscal 2018 que aún se adeudan a mi representada?”</t>
  </si>
  <si>
    <t>Sanciones</t>
  </si>
  <si>
    <t>INE/STCVOPL/021/2020</t>
  </si>
  <si>
    <t xml:space="preserve">"1. Las sanciones impuestas en materia de fiscalización se cobran sobre el monto liquido que reciben los partidos políticos del financiamiento público que reciben, a través de la reducción de ministraciones, mismas que no pueden rebasar el 50% de la ministración mensual, y no así de adeudos a su favor.
2. No es posible compensar la aplicación de las sanciones económicas impuestas a los sujetos obligados en el estado de Chiapas."
</t>
  </si>
  <si>
    <t xml:space="preserve">“1. En los lineamientos de cómputo y del cuadernillo de consulta sobre votos válidos y votos nulos, ¿Deberán incorporarse reglas específicas respecto a la urna electrónica?
2. De ser afirmativa la respuesta al cuestionamiento anterior, al corresponder la implementación de la urna electrónica competencia del INE ¿Será la autoridad electoral nacional quien haga la propuesta del contenido de esas reglas específicas para incluir en los lineamientos de cómputo y del cuadernillo de consulta sobre votos válidos y votos nulos?, o ¿Debemos proceder en este Instituto Estatal Electoral a formular la propuesta de esas reglas?
3. Dado el contexto anterior, y de ser afirmativa la respuesta al cuestionamiento 1 aunado a que hasta este momento tampoco se nos ha comunicado la validación de los lineamientos de cómputo y del cuadernillo de consulta sobre votos válidos y votos nulos que ya hemos remitido, solicitamos que su aprobación por el Consejo General de este Instituto Local sea realizada una vez que se nos comunique la validación respectiva incluyendo las adecuaciones que se realicen en lo relativo a urna electrónica.”
</t>
  </si>
  <si>
    <t>Cómputos</t>
  </si>
  <si>
    <t>DEOE DERFE y DECEYEC</t>
  </si>
  <si>
    <t>CONSULTA/HGO/2020/1</t>
  </si>
  <si>
    <t>(DERFE) (Sin oficio)
(DECEYEC) INE/DECEyEC/0063/2020
(DEOE) INE/DOE/0058/2020</t>
  </si>
  <si>
    <t>DERFE
DECEYEC
DEOE</t>
  </si>
  <si>
    <t xml:space="preserve">DERFE “…por instrucciones del Ing. César Ledesma, Secretario Técnico, me permito comentarle que la consulta antes mencionada debe ser atendida por la Dirección de Organización Electoral en el marco de sus atribuciones, mismas que se encuentran establecidas en el artículo 56 de la Ley General de Instituciones y Procedimientos Electorales, así como en el artículo 47 del Reglamento Interior del Instituto Nacional Electoral…”
DECYEC “…con fundamento en lo dispuesto en los artículos 58, de la Ley General de Instituciones y Procedimientos Electorales y 49 del Reglamento Interior del Instituto Nacional Electoral, la determinación de las reglas específicas de la urna electrónica respecto a los cómputos distritales o municipales, o en su caso la validación de los lineamientos de cómputo y el cuadernillo de consulta sobre votos válidos y nulos de los OPL, no corresponde a las atribuciones de esta Dirección Ejecutiva de Capacitación Electoral y Educación Cívica.”
DEOE “1. Respecto a los Lineamientos de cómputo, será necesario realizar los ajustes correspondientes a la votación en urna electrónica con base en los criterio para los cómputos distritales y municipales de las casillas con urna electrónica en los Procesos Electorales Locales 2019-2020, que aprobará el CG…
2. En sesión extraordinaria del Consejo General celebrada el 22 de enero de 2020, se emitió el Acuerdo INE/CG30/2020, por el que se aprobó el Modelo de Operación de la casilla con urna electrónica para los Procesos Electorales Locales de Coahuila e Hidalgo 2019-2020…
3. …los Lineamientos de cómputo se encuentran en proceso de validación y las adecuaciones para el voto electrónico se realizarán de acuerdo con las Bases Generales para el Desarrollo del Cómputo municipal o distrital de las casillas con modalidad de voto electrónico del Proceso Electoral Local 2019-2020, que aprobará el Consejo General del INE, referidos en el punto anterior…”
</t>
  </si>
  <si>
    <t xml:space="preserve">“¿En el supuesto de que el Consejo General no logrará aprobar la designación de la propuesta que hiciera el Consejero Presidente para ocupar la Titularidad del Departamento de Proceso Electorales, y se cumpliera el periodo por el que se puede ocupar una encargaduría de despacho -un año-, es posible que el Coordinador de Organización Electoral pueda seguir despachando como Encargado del despacho el Departamento de Procesos Electorales?
Ahora, en caso de que la respuesta al planteamiento formulado fuera en sentido positivo ¿Existiría alguna consecuencia jurídica en relación con la plaza del SPEN del Coordinador de Organización Electoral nombrado como Encargado de Despacho?” 
</t>
  </si>
  <si>
    <t>DESPEN
UTVOPL</t>
  </si>
  <si>
    <t>CONSULTA/BC/2020/1</t>
  </si>
  <si>
    <t xml:space="preserve">“Con independencia de lo dispuesto en el Reglamento de Elecciones en relación con las designaciones de titulares de áreas ejecutivas o técnicas en los Organismos Públicos Locales (OPLE), le informo que el artículo 716 del Estatuto del Servicio Profesional Electoral Nacional y de Personal de la Rama Administrativa establece que los OPLE, en términos de las leyes locales que los rigen, podrán establecer relaciones laborales por tiempo indeterminado, tiempo determinado o por obra determinada, quedando estrictamente prohibido prorrogarlas después de concluida la obra o fenecido el plazo respectivo.
En este sentido, esta Dirección considera que la designación como Encargado del Despacho de una plaza en la rama administrativa, de la que pueda ser objeto cualquier Miembro del Servicio Profesional Electoral Nacional( MSPEN) en el Organismo Público Local Electoral, debe realizarse por un tiempo determinado, de modo que se tenga certeza sobre: 1) la temporalidad de dicha designación, 2) la temporalidad tanto de la separación del SPEN, como de la vacancia respectiva y, en su caso, 3) la fecha exacta en que la o el MSPEN deberá reintegrarse a su cargo/puesto en el SPEN.
Por lo anterior, la consecuencia jurídica en relación con la plaza del SPEN, dependerá de los términos en que se haga la designación temporal, conforme a la relación laboral establecida por el OPLE respectivo y considerando que, conforme a lo dispuesto por el artículo 50 inciso d) del Reglamento en materia de Relaciones Laborales del Instituto Electoral de Baja California, el Organismo Público Local está en posibilidad de establecer un término de la vigencia de la designación, para no necesariamente extender por un año forzoso la designación temporal y con ello el procedimiento de designación previsto en el Reglamento de Elecciones, lo que pudiera repercutir en la participación del MSPEN en el Programa de Formación, actividades de Capacitación o su evaluación del desempeño anual, ya que mientras el miembro del Servicio se encuentre como encargado del Despacho en una plaza de la Rama Administrativa, no sería convocado a cursar el Programa de Formación o actividades de capacitación, en su caso, ni sería sujeto de evaluación del desempeño como MSPEN y, al no estar en activo en el SPEN, su trayectoria no avanzará para poder ser acreedor a la Titularidad o al otorgamiento de incentivos o de promociones en rango.”
</t>
  </si>
  <si>
    <t xml:space="preserve">“¿Es correcta la interpretación que realiza el Partido de la revolución Democrática en el sentido que la retención máxima de la ministración mensual del financiamiento no debe exceder el 25% (veinticinco por ciento)?
O bien, ¿Es correcto aplicar cada una de las deducciones establecidas en el Considerando Décimo primero de la Resolución INE/CG465/2019 hasta alcanza(sic) un 50% (cincuenta por ciento) de la ministración mensual del cobro de sanciones impuestas por el Instituto Nacional Electoral y autoridades jurisdiccionales electorales del ámbito federal y local; así como para el registro y seguimiento del reintegro o retención de los remanentes no ejercidos del financiamiento público para gastos de campaña?”
</t>
  </si>
  <si>
    <t>CONSULTA/DGO/2020/4</t>
  </si>
  <si>
    <t xml:space="preserve">“De conformidad con los argumentos señalados anteriormente se hace de su conocimiento lo siguiente:
Las sanciones económicas impuestas que han causado estado no son susceptibles de modificación alguna en cuanto al monto ni a la forma de pago, por lo que no es posible considerar un porcentaje diferente al establecido en la Resolución de mérito para la ejecución de las sanciones impuestas.
De conformidad con el Acuerdo INE/CG61/2017 debe retenerse el porcentaje de ministración mensual determinado por el Consejo General del Instituto Nacional Electoral en la Resolución INE/CG465/2019, esto es, el 25% (veinticinco por ciento)”
</t>
  </si>
  <si>
    <t>“…analice la posibilidad de la reducción del porcentaje de sanción en la ministración mensual descrita en el inciso d del presente ocurso, para quedar reducida no en un 25% sino en un 15% por los motivos ya expuestos.”</t>
  </si>
  <si>
    <t>CONSULTA/CHIH/2020/2</t>
  </si>
  <si>
    <t>“Por lo anterior y de conformidad con los Lineamientos señalados previamente, se informa que las sanciones económicas impuestas que han causado estado no son susceptibles de modificación alguna en cuanto al monto ni a la forma de pago, y este será exigible una vez que la resolución en que se impusieron haya quedado firme.”</t>
  </si>
  <si>
    <t xml:space="preserve">"a) Que se avale la reutilización del material electoral con que cuenta el Instituto Estatal Electoral de Nayarit, especificando en la tabla anterior, para su uso en el Proceso Electoral Local 2021. Lo anterior, tomando en consideración que dicho material fue adquirido atendiendo las especificaciones previstas en el reglamento de elecciones y su respectivo anexo.
b) De se procedente la validación anteriormente mencionada, el IEEN pueda, si su presupuesto se lo permite, realizar este año la adquisición del material faltante, cumpliendo los criterios y características del material validado.”
</t>
  </si>
  <si>
    <t>Doc y Mat Elect</t>
  </si>
  <si>
    <t>DEOE</t>
  </si>
  <si>
    <t>CONSULTA/NAY/2020/1</t>
  </si>
  <si>
    <t xml:space="preserve">“…le comunico que no existe inconveniente por parte de la Dirección Ejecutiva de Organización Electoral para que se utilice nuevamente el material existente y que se detalla en el oficio de mérito, durante el Proceso Electoral Local 2020-2021, previa verificación de sus condiciones actuales, con el propósito de garantizar que efectivamente se encuentre en buen estado y completo (con todos sus componentes e impresiones).
Asimismo, en el segundo semestre del presente año, se llevará a cabo la revisión y validación de los formatos únicos y especificaciones técnicas tanto de la documentación como de los materiales electorales, en cumplimiento al artículo 160 del Reglamento de elecciones del Instituto Nacional Electoral, y una vez validados, el IEEN estará en condiciones de proceder con su aprobación, adjudicación y eventual producción.”
</t>
  </si>
  <si>
    <t xml:space="preserve">“1. ¿Si es legal y procedente para efecto del cumplimiento del requisito de la manifestación de intención presentar acta constitutiva de una misma persona moral para pretender postular a varios ciudadanos y ciudadanas por la vía de candidaturas independientes al cargo de Presidentes o Presidentas Municipales por diversos Municipios?
2. ¿Si es legal y procedente, para efectos del cumplimiento de los requisitos identificados con la presentación de informes y la fiscalización de los ingresos y gastos de las y los aspirantes a candidaturas independientes, aperturar una sola cuenta bancaria a nombre de una misma persona moral y con ella manejar los ingresos y gastos de seis aspirantes?”
</t>
  </si>
  <si>
    <t>C.I.</t>
  </si>
  <si>
    <t>CONSULTA/HGO/2020/3</t>
  </si>
  <si>
    <t xml:space="preserve">“De conformidad con los argumentos señalados anteriormente se hace de su conocimiento lo siguiente:
Las personas que se registren como Aspirantes a Candidatos Independientes tendrán que constituir la Asociación Civil de manera independiente, por lo que no es válido que con una misma persona moral se postule a diversos ciudadanos.
El manejo de las cuentas bancarias deberá ser en el mismo sentido, es decir, que cada uno de los candidatos independientes deberán abrir una cuenta bancaria a nombre de su propia Asociación Civil para el manejo de sus recursos.”
</t>
  </si>
  <si>
    <t xml:space="preserve">"1. Durante el proceso electoral local ordinario 2018-2019, la implementación del PREP Casilla local se llevó a cabo en los dispositivos móviles proporcionados por el INE a sus CAE, ¿para el proceso electoral local ordinario 2020-2021, está considerando por el INE la facilitación de los dispositivos móviles con los que cuenten sus CAE para la implementación del PREP Casilla que implemente el Instituto Estatal Electoral de Baja California?
2. De ser así. ¿Los CAE del INE, serán los responsables de tomar la imagen de las Actas de Escrutinio y Cómputo desde la casilla, a través de la aplicación PREP Casilla que implemente el Instituto Estatal Electoral de Baja California?"
</t>
  </si>
  <si>
    <t>PREP</t>
  </si>
  <si>
    <t>DEOE
DECEyEC
UNICOM</t>
  </si>
  <si>
    <t>CONSULTA/BC/2020/2</t>
  </si>
  <si>
    <t>UNICOM</t>
  </si>
  <si>
    <t xml:space="preserve">“…esta Unidad hizo extensiva, tanto a la DEOE como a la DECEyEC, la consulta remitida por el IEEBC con la finalidad de ofrecer una respuesta integral a los planteamientos expuestos.
En este sentido, se informa que serán: el Convenio General de Coordinación y Colaboración, los convenios específicos, anexos técnicos y financieros necesarios, los instrumentos en los cuales se establecerán, definirán y detallarán los alcances, responsabilidades, procedimientos, términos, recursos financieros, humanos, materiales y tecnológicos para la implementación y operación de las actividades de asistencia electoral, así como las responsabilidades tanto del Instituto como de los OPL.
Es importante reiterar que el Instituto definirá a la brevedad las actividades que realizarán las y los CAE locales, y establecerá el número de figuras requeridas para el desarrollo de actividades normativas en materia de capacitación y asistencia electoral.”
</t>
  </si>
  <si>
    <t>IEPC Chiapas</t>
  </si>
  <si>
    <t>IEEBC Baja California</t>
  </si>
  <si>
    <t>IEE Chihuahua</t>
  </si>
  <si>
    <t>IEE  Nayarit</t>
  </si>
  <si>
    <t>ANEXO 1</t>
  </si>
  <si>
    <t>Fecha de corte: 27 de febrero de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</si>
</sst>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7" x14ac:knownFonts="1">
    <font>
      <sz val="11"/>
      <color theme="1"/>
      <name val="Calibri"/>
      <family val="2"/>
      <scheme val="minor"/>
    </font>
    <font>
      <sz val="11"/>
      <color theme="1"/>
      <name val="Arial Narrow"/>
      <family val="2"/>
    </font>
    <font>
      <b/>
      <sz val="11"/>
      <color theme="1"/>
      <name val="Arial Narrow"/>
      <family val="2"/>
    </font>
    <font>
      <b/>
      <sz val="12"/>
      <color theme="1"/>
      <name val="Arial"/>
      <family val="2"/>
    </font>
    <font>
      <b/>
      <sz val="12"/>
      <color theme="0"/>
      <name val="Arial Narrow"/>
      <family val="2"/>
    </font>
    <font>
      <b/>
      <sz val="18"/>
      <color theme="1"/>
      <name val="Arial"/>
      <family val="2"/>
    </font>
    <font>
      <b/>
      <sz val="16"/>
      <color theme="1"/>
      <name val="Calibri"/>
      <family val="2"/>
      <scheme val="minor"/>
    </font>
    <font>
      <b/>
      <sz val="24"/>
      <color theme="1"/>
      <name val="Arial"/>
      <family val="2"/>
    </font>
    <font>
      <u/>
      <sz val="11"/>
      <color theme="10"/>
      <name val="Calibri"/>
      <family val="2"/>
      <scheme val="minor"/>
    </font>
    <font>
      <b/>
      <sz val="10"/>
      <color rgb="FF000000"/>
      <name val="Arial Narrow"/>
    </font>
    <font>
      <sz val="10"/>
      <color rgb="FF000000"/>
      <name val="Arial Narrow"/>
    </font>
    <font>
      <u/>
      <sz val="10"/>
      <color rgb="FF0000FF"/>
      <name val="Arial Narrow"/>
    </font>
    <font>
      <sz val="10"/>
      <color theme="1"/>
      <name val="Arial Narrow"/>
    </font>
    <font>
      <u/>
      <sz val="10"/>
      <color theme="4"/>
      <name val="Arial Narrow"/>
      <family val="2"/>
    </font>
    <font>
      <sz val="10"/>
      <color theme="4"/>
      <name val="Arial Narrow"/>
      <family val="2"/>
    </font>
    <font>
      <u/>
      <sz val="11"/>
      <color theme="4"/>
      <name val="Calibri"/>
      <family val="2"/>
      <scheme val="minor"/>
    </font>
    <font>
      <u/>
      <sz val="11"/>
      <color theme="4"/>
      <name val="Inconsolata"/>
    </font>
  </fonts>
  <fills count="6">
    <fill>
      <patternFill patternType="none"/>
    </fill>
    <fill>
      <patternFill patternType="gray125"/>
    </fill>
    <fill>
      <patternFill patternType="solid">
        <fgColor theme="9" tint="0.39997558519241921"/>
        <bgColor indexed="64"/>
      </patternFill>
    </fill>
    <fill>
      <patternFill patternType="solid">
        <fgColor theme="4" tint="0.39997558519241921"/>
        <bgColor indexed="64"/>
      </patternFill>
    </fill>
    <fill>
      <patternFill patternType="solid">
        <fgColor theme="5" tint="-0.249977111117893"/>
        <bgColor indexed="64"/>
      </patternFill>
    </fill>
    <fill>
      <patternFill patternType="solid">
        <fgColor theme="8" tint="0.79998168889431442"/>
        <bgColor rgb="FFFFFFFF"/>
      </patternFill>
    </fill>
  </fills>
  <borders count="9">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8" fillId="0" borderId="0" applyNumberFormat="0" applyFill="0" applyBorder="0" applyAlignment="0" applyProtection="0"/>
  </cellStyleXfs>
  <cellXfs count="48">
    <xf numFmtId="0" fontId="0" fillId="0" borderId="0" xfId="0"/>
    <xf numFmtId="0" fontId="1" fillId="0" borderId="0" xfId="0" applyFont="1"/>
    <xf numFmtId="14" fontId="1" fillId="0" borderId="0" xfId="0" applyNumberFormat="1" applyFont="1"/>
    <xf numFmtId="0" fontId="0" fillId="0" borderId="0" xfId="0" applyFont="1" applyFill="1"/>
    <xf numFmtId="0" fontId="0" fillId="0" borderId="0" xfId="0" applyFont="1" applyFill="1" applyAlignment="1">
      <alignment vertical="justify"/>
    </xf>
    <xf numFmtId="0" fontId="0" fillId="0" borderId="0" xfId="0" applyFont="1"/>
    <xf numFmtId="0" fontId="0" fillId="0" borderId="0" xfId="0" applyFont="1" applyFill="1" applyAlignment="1">
      <alignment wrapText="1"/>
    </xf>
    <xf numFmtId="0" fontId="0" fillId="0" borderId="0" xfId="0" applyFont="1" applyFill="1" applyAlignment="1"/>
    <xf numFmtId="0" fontId="0" fillId="0" borderId="0" xfId="0" applyFont="1" applyAlignment="1">
      <alignment wrapText="1"/>
    </xf>
    <xf numFmtId="0" fontId="1" fillId="0" borderId="0" xfId="0" applyFont="1" applyAlignment="1">
      <alignment horizontal="center" vertical="center" wrapText="1"/>
    </xf>
    <xf numFmtId="0" fontId="6" fillId="0" borderId="0" xfId="0" applyFont="1" applyAlignment="1">
      <alignment horizontal="right" vertical="top"/>
    </xf>
    <xf numFmtId="0" fontId="0" fillId="0" borderId="0" xfId="0" applyFont="1" applyFill="1" applyAlignment="1">
      <alignment horizontal="center" vertical="top" wrapText="1"/>
    </xf>
    <xf numFmtId="0" fontId="1" fillId="0" borderId="0" xfId="0" applyFont="1" applyAlignment="1">
      <alignment wrapText="1"/>
    </xf>
    <xf numFmtId="14" fontId="1" fillId="0" borderId="0" xfId="0" applyNumberFormat="1" applyFont="1" applyAlignment="1">
      <alignment wrapText="1"/>
    </xf>
    <xf numFmtId="0" fontId="3" fillId="0" borderId="0" xfId="0" applyFont="1" applyFill="1" applyAlignment="1">
      <alignment wrapText="1"/>
    </xf>
    <xf numFmtId="14" fontId="2" fillId="2" borderId="5" xfId="0" applyNumberFormat="1"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3" borderId="6" xfId="0" applyFont="1" applyFill="1" applyBorder="1" applyAlignment="1">
      <alignment horizontal="center" vertical="center" wrapText="1"/>
    </xf>
    <xf numFmtId="14" fontId="2" fillId="3" borderId="6" xfId="0" applyNumberFormat="1"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3" borderId="5" xfId="0" applyFont="1" applyFill="1" applyBorder="1" applyAlignment="1">
      <alignment horizontal="center" vertical="center" wrapText="1"/>
    </xf>
    <xf numFmtId="14" fontId="2" fillId="4" borderId="5" xfId="0" applyNumberFormat="1" applyFont="1" applyFill="1" applyBorder="1" applyAlignment="1">
      <alignment horizontal="center" vertical="center" wrapText="1"/>
    </xf>
    <xf numFmtId="164" fontId="10" fillId="0" borderId="8" xfId="0" applyNumberFormat="1"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pplyAlignment="1">
      <alignment horizontal="center" vertical="center" wrapText="1"/>
    </xf>
    <xf numFmtId="0" fontId="9" fillId="0" borderId="8" xfId="0" applyFont="1" applyBorder="1" applyAlignment="1">
      <alignment horizontal="center" vertical="center"/>
    </xf>
    <xf numFmtId="0" fontId="11" fillId="0" borderId="8" xfId="0" applyFont="1" applyBorder="1" applyAlignment="1">
      <alignment horizontal="center" vertical="center"/>
    </xf>
    <xf numFmtId="0" fontId="12" fillId="0" borderId="8" xfId="0" applyFont="1" applyBorder="1" applyAlignment="1">
      <alignment horizontal="center" vertical="center"/>
    </xf>
    <xf numFmtId="0" fontId="13" fillId="0" borderId="8" xfId="0" applyFont="1" applyBorder="1" applyAlignment="1">
      <alignment horizontal="center" vertical="center"/>
    </xf>
    <xf numFmtId="0" fontId="14" fillId="0" borderId="8" xfId="0" applyFont="1" applyBorder="1" applyAlignment="1">
      <alignment horizontal="center" vertical="center"/>
    </xf>
    <xf numFmtId="0" fontId="15" fillId="0" borderId="8" xfId="1" applyFont="1" applyBorder="1" applyAlignment="1">
      <alignment horizontal="center" vertical="center" wrapText="1"/>
    </xf>
    <xf numFmtId="0" fontId="16" fillId="5" borderId="0" xfId="0" applyFont="1" applyFill="1" applyAlignment="1">
      <alignment horizontal="center" vertical="center"/>
    </xf>
    <xf numFmtId="14" fontId="4" fillId="2" borderId="2" xfId="0" applyNumberFormat="1" applyFont="1" applyFill="1" applyBorder="1" applyAlignment="1">
      <alignment horizontal="center" vertical="center" wrapText="1"/>
    </xf>
    <xf numFmtId="14" fontId="4" fillId="2" borderId="3" xfId="0" applyNumberFormat="1" applyFont="1" applyFill="1" applyBorder="1" applyAlignment="1">
      <alignment horizontal="center" vertical="center" wrapText="1"/>
    </xf>
    <xf numFmtId="14" fontId="4" fillId="2" borderId="4" xfId="0" applyNumberFormat="1"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5" fillId="0" borderId="0" xfId="0" applyFont="1" applyFill="1" applyAlignment="1">
      <alignment horizontal="right" vertical="center" wrapText="1"/>
    </xf>
    <xf numFmtId="0" fontId="3" fillId="0" borderId="1" xfId="0" applyFont="1" applyFill="1" applyBorder="1" applyAlignment="1">
      <alignment horizontal="right" vertical="center"/>
    </xf>
    <xf numFmtId="0" fontId="7" fillId="0" borderId="0" xfId="0" applyFont="1" applyFill="1" applyAlignment="1">
      <alignment horizontal="center"/>
    </xf>
    <xf numFmtId="0" fontId="0" fillId="0" borderId="1" xfId="0" applyFont="1" applyFill="1" applyBorder="1" applyAlignment="1">
      <alignment horizontal="center" vertical="justify"/>
    </xf>
  </cellXfs>
  <cellStyles count="2">
    <cellStyle name="Hipervínculo" xfId="1" builtinId="8"/>
    <cellStyle name="Normal" xfId="0" builtinId="0"/>
  </cellStyles>
  <dxfs count="16">
    <dxf>
      <font>
        <b val="0"/>
        <i val="0"/>
        <strike val="0"/>
        <condense val="0"/>
        <extend val="0"/>
        <outline val="0"/>
        <shadow val="0"/>
        <u val="none"/>
        <vertAlign val="baseline"/>
        <sz val="10"/>
        <color rgb="FF000000"/>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strike val="0"/>
        <outline val="0"/>
        <shadow val="0"/>
        <u/>
        <vertAlign val="baseline"/>
        <sz val="10"/>
        <color theme="4"/>
        <name val="Arial Narrow"/>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Narrow"/>
        <scheme val="none"/>
      </font>
      <numFmt numFmtId="164" formatCode="d/m/yyyy"/>
      <fill>
        <patternFill patternType="none">
          <fgColor indexed="64"/>
          <bgColor indexed="65"/>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u val="none"/>
        <sz val="10"/>
        <color auto="1"/>
        <name val="Arial Narrow"/>
        <scheme val="none"/>
      </font>
      <fill>
        <patternFill patternType="none">
          <fgColor indexed="64"/>
          <bgColor indexed="65"/>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Arial Narrow"/>
        <scheme val="none"/>
      </font>
      <numFmt numFmtId="164" formatCode="d/m/yyyy"/>
      <fill>
        <patternFill patternType="none">
          <fgColor indexed="64"/>
          <bgColor indexed="65"/>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Arial Narrow"/>
        <scheme val="none"/>
      </font>
      <fill>
        <patternFill patternType="none">
          <fgColor indexed="64"/>
          <bgColor indexed="65"/>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i val="0"/>
        <strike val="0"/>
        <condense val="0"/>
        <extend val="0"/>
        <outline val="0"/>
        <shadow val="0"/>
        <u val="none"/>
        <vertAlign val="baseline"/>
        <sz val="10"/>
        <color rgb="FF000000"/>
        <name val="Arial Narrow"/>
        <scheme val="none"/>
      </font>
      <fill>
        <patternFill patternType="none">
          <fgColor indexed="64"/>
          <bgColor indexed="65"/>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Arial Narrow"/>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strike val="0"/>
        <outline val="0"/>
        <shadow val="0"/>
        <u/>
        <vertAlign val="baseline"/>
        <sz val="10"/>
        <color theme="4"/>
        <name val="Arial Narrow"/>
        <family val="2"/>
        <scheme val="none"/>
      </font>
      <fill>
        <patternFill patternType="solid">
          <fgColor rgb="FFFFFFFF"/>
          <bgColor rgb="FFFFFFFF"/>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Narrow"/>
        <scheme val="none"/>
      </font>
      <numFmt numFmtId="19" formatCode="dd/mm/yyyy"/>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Narrow"/>
        <scheme val="none"/>
      </font>
      <numFmt numFmtId="164" formatCode="d/m/yyyy"/>
      <fill>
        <patternFill patternType="none">
          <fgColor indexed="64"/>
          <bgColor indexed="65"/>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Arial Narrow"/>
        <scheme val="none"/>
      </font>
      <numFmt numFmtId="164" formatCode="d/m/yyyy"/>
      <fill>
        <patternFill patternType="none">
          <fgColor indexed="64"/>
          <bgColor indexed="65"/>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theme="1"/>
        <name val="Arial Narrow"/>
        <scheme val="none"/>
      </font>
      <fill>
        <patternFill patternType="solid">
          <fgColor indexed="64"/>
          <bgColor theme="5" tint="-0.249977111117893"/>
        </patternFill>
      </fill>
      <alignment horizontal="center" vertical="center" textRotation="0" wrapText="1" indent="0" justifyLastLine="0" shrinkToFit="0" readingOrder="0"/>
      <border diagonalUp="0" diagonalDown="0">
        <left/>
        <right/>
        <top/>
        <bottom/>
        <vertical/>
        <horizontal style="medium">
          <color auto="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307973</xdr:colOff>
      <xdr:row>0</xdr:row>
      <xdr:rowOff>85725</xdr:rowOff>
    </xdr:from>
    <xdr:to>
      <xdr:col>3</xdr:col>
      <xdr:colOff>422274</xdr:colOff>
      <xdr:row>3</xdr:row>
      <xdr:rowOff>53976</xdr:rowOff>
    </xdr:to>
    <xdr:pic>
      <xdr:nvPicPr>
        <xdr:cNvPr id="2" name="Imagen 1">
          <a:extLst>
            <a:ext uri="{FF2B5EF4-FFF2-40B4-BE49-F238E27FC236}">
              <a16:creationId xmlns:a16="http://schemas.microsoft.com/office/drawing/2014/main" id="{B86E482C-7118-49D8-A58D-5492989CA75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40" t="35760" r="6639" b="36160"/>
        <a:stretch/>
      </xdr:blipFill>
      <xdr:spPr bwMode="auto">
        <a:xfrm>
          <a:off x="307973" y="85725"/>
          <a:ext cx="2844801" cy="1263651"/>
        </a:xfrm>
        <a:prstGeom prst="rect">
          <a:avLst/>
        </a:prstGeom>
        <a:ln>
          <a:noFill/>
        </a:ln>
        <a:extLst>
          <a:ext uri="{53640926-AAD7-44d8-BBD7-CCE9431645EC}">
            <a14:shadowObscured xmlns="" xmlns:wpc="http://schemas.microsoft.com/office/word/2010/wordprocessingCanvas" xmlns:mo="http://schemas.microsoft.com/office/mac/office/2008/main" xmlns:mc="http://schemas.openxmlformats.org/markup-compatibility/2006" xmlns:mv="urn:schemas-microsoft-com:mac:vml" xmlns:o="urn:schemas-microsoft-com:office:office" xmlns:r="http://schemas.openxmlformats.org/officeDocument/2006/relationships" xmlns:m="http://schemas.openxmlformats.org/officeDocument/2006/math" xmlns:v="urn:schemas-microsoft-com:vml" xmlns:wp14="http://schemas.microsoft.com/office/word/2010/wordprocessingDrawing" xmlns:wp="http://schemas.openxmlformats.org/drawingml/2006/wordprocessingDrawing" xmlns:w10="urn:schemas-microsoft-com:office:word" xmlns:w="http://schemas.openxmlformats.org/wordprocessingml/2006/main" xmlns:w14="http://schemas.microsoft.com/office/word/2010/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a14="http://schemas.microsoft.com/office/drawing/2010/main" xmlns:lc="http://schemas.openxmlformats.org/drawingml/2006/lockedCanvas"/>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6:M14" totalsRowShown="0" headerRowDxfId="15" headerRowBorderDxfId="14" tableBorderDxfId="13">
  <autoFilter ref="A6:M14" xr:uid="{00000000-0009-0000-0100-000001000000}"/>
  <tableColumns count="13">
    <tableColumn id="1" xr3:uid="{00000000-0010-0000-0000-000001000000}" name="Fecha de recepción UTV" dataDxfId="12"/>
    <tableColumn id="2" xr3:uid="{00000000-0010-0000-0000-000002000000}" name="OPL" dataDxfId="11"/>
    <tableColumn id="3" xr3:uid="{00000000-0010-0000-0000-000003000000}" name="Tipo" dataDxfId="10"/>
    <tableColumn id="4" xr3:uid="{00000000-0010-0000-0000-000004000000}" name="Oficio" dataDxfId="9" dataCellStyle="Hipervínculo"/>
    <tableColumn id="5" xr3:uid="{00000000-0010-0000-0000-000005000000}" name="Descripción" dataDxfId="8"/>
    <tableColumn id="6" xr3:uid="{00000000-0010-0000-0000-000006000000}" name="Tema" dataDxfId="7"/>
    <tableColumn id="7" xr3:uid="{00000000-0010-0000-0000-000007000000}" name="Área a que se turna" dataDxfId="6"/>
    <tableColumn id="8" xr3:uid="{00000000-0010-0000-0000-000008000000}" name="Fecha de trámite" dataDxfId="5"/>
    <tableColumn id="9" xr3:uid="{00000000-0010-0000-0000-000009000000}" name="Folio SIVOPLE" dataDxfId="4"/>
    <tableColumn id="14" xr3:uid="{00000000-0010-0000-0000-00000E000000}" name="Fecha de respuesta" dataDxfId="3"/>
    <tableColumn id="15" xr3:uid="{00000000-0010-0000-0000-00000F000000}" name="Oficio de respuesta" dataDxfId="2" dataCellStyle="Hipervínculo"/>
    <tableColumn id="16" xr3:uid="{00000000-0010-0000-0000-000010000000}" name="UR" dataDxfId="1"/>
    <tableColumn id="17" xr3:uid="{00000000-0010-0000-0000-000011000000}" name="Observaciones de respuesta"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4"/>
  <sheetViews>
    <sheetView tabSelected="1" zoomScale="60" zoomScaleNormal="60" workbookViewId="0">
      <pane ySplit="6" topLeftCell="A7" activePane="bottomLeft" state="frozen"/>
      <selection pane="bottomLeft" activeCell="E4" sqref="E4:I4"/>
    </sheetView>
  </sheetViews>
  <sheetFormatPr baseColWidth="10" defaultColWidth="11.44140625" defaultRowHeight="13.8" x14ac:dyDescent="0.25"/>
  <cols>
    <col min="1" max="1" width="12.88671875" style="2" customWidth="1"/>
    <col min="2" max="2" width="15.33203125" style="12" customWidth="1"/>
    <col min="3" max="3" width="11.44140625" style="1"/>
    <col min="4" max="4" width="29.77734375" style="9" bestFit="1" customWidth="1"/>
    <col min="5" max="5" width="72" style="1" customWidth="1"/>
    <col min="6" max="6" width="16.109375" style="1" customWidth="1"/>
    <col min="7" max="7" width="12.44140625" style="1" customWidth="1"/>
    <col min="8" max="8" width="15.33203125" style="2" customWidth="1"/>
    <col min="9" max="9" width="31.21875" style="9" customWidth="1"/>
    <col min="10" max="10" width="17.44140625" style="13" customWidth="1"/>
    <col min="11" max="11" width="37" style="9" bestFit="1" customWidth="1"/>
    <col min="12" max="12" width="12.33203125" style="12" bestFit="1" customWidth="1"/>
    <col min="13" max="13" width="92.109375" style="1" customWidth="1"/>
    <col min="14" max="16384" width="11.44140625" style="1"/>
  </cols>
  <sheetData>
    <row r="1" spans="1:13" s="5" customFormat="1" ht="33.75" customHeight="1" x14ac:dyDescent="0.3">
      <c r="A1" s="3"/>
      <c r="B1" s="6"/>
      <c r="C1" s="3"/>
      <c r="D1" s="6"/>
      <c r="E1" s="4"/>
      <c r="F1" s="3"/>
      <c r="G1" s="3"/>
      <c r="H1" s="3"/>
      <c r="I1" s="11"/>
      <c r="J1" s="44" t="s">
        <v>16</v>
      </c>
      <c r="K1" s="44"/>
      <c r="L1" s="44"/>
      <c r="M1" s="44"/>
    </row>
    <row r="2" spans="1:13" s="5" customFormat="1" ht="33.6" customHeight="1" x14ac:dyDescent="0.5">
      <c r="A2" s="6"/>
      <c r="B2" s="6"/>
      <c r="C2" s="7"/>
      <c r="D2" s="6"/>
      <c r="E2" s="46" t="s">
        <v>64</v>
      </c>
      <c r="F2" s="46"/>
      <c r="G2" s="46"/>
      <c r="H2" s="46"/>
      <c r="I2" s="46"/>
      <c r="J2" s="44"/>
      <c r="K2" s="44"/>
      <c r="L2" s="44"/>
      <c r="M2" s="44"/>
    </row>
    <row r="3" spans="1:13" s="5" customFormat="1" ht="33.75" customHeight="1" x14ac:dyDescent="0.5">
      <c r="A3" s="3"/>
      <c r="B3" s="6"/>
      <c r="C3" s="3"/>
      <c r="D3" s="6"/>
      <c r="E3" s="46" t="s">
        <v>17</v>
      </c>
      <c r="F3" s="46"/>
      <c r="G3" s="46"/>
      <c r="H3" s="46"/>
      <c r="I3" s="46"/>
      <c r="J3" s="8"/>
      <c r="K3" s="8"/>
      <c r="L3" s="8"/>
      <c r="M3" s="10" t="s">
        <v>15</v>
      </c>
    </row>
    <row r="4" spans="1:13" s="5" customFormat="1" ht="38.4" customHeight="1" thickBot="1" x14ac:dyDescent="0.35">
      <c r="B4" s="14"/>
      <c r="C4" s="3"/>
      <c r="D4" s="6"/>
      <c r="E4" s="47"/>
      <c r="F4" s="47"/>
      <c r="G4" s="47"/>
      <c r="H4" s="47"/>
      <c r="I4" s="47"/>
      <c r="J4" s="8"/>
      <c r="K4" s="45" t="s">
        <v>65</v>
      </c>
      <c r="L4" s="45"/>
      <c r="M4" s="45"/>
    </row>
    <row r="5" spans="1:13" ht="33.75" customHeight="1" thickBot="1" x14ac:dyDescent="0.3">
      <c r="A5" s="35" t="s">
        <v>18</v>
      </c>
      <c r="B5" s="36"/>
      <c r="C5" s="36"/>
      <c r="D5" s="36"/>
      <c r="E5" s="37"/>
      <c r="F5" s="38" t="s">
        <v>11</v>
      </c>
      <c r="G5" s="39"/>
      <c r="H5" s="39"/>
      <c r="I5" s="40"/>
      <c r="J5" s="41" t="s">
        <v>14</v>
      </c>
      <c r="K5" s="42"/>
      <c r="L5" s="42"/>
      <c r="M5" s="43"/>
    </row>
    <row r="6" spans="1:13" ht="50.4" customHeight="1" thickBot="1" x14ac:dyDescent="0.3">
      <c r="A6" s="15" t="s">
        <v>0</v>
      </c>
      <c r="B6" s="16" t="s">
        <v>1</v>
      </c>
      <c r="C6" s="16" t="s">
        <v>2</v>
      </c>
      <c r="D6" s="16" t="s">
        <v>3</v>
      </c>
      <c r="E6" s="17" t="s">
        <v>4</v>
      </c>
      <c r="F6" s="23" t="s">
        <v>5</v>
      </c>
      <c r="G6" s="18" t="s">
        <v>6</v>
      </c>
      <c r="H6" s="19" t="s">
        <v>7</v>
      </c>
      <c r="I6" s="20" t="s">
        <v>20</v>
      </c>
      <c r="J6" s="24" t="s">
        <v>8</v>
      </c>
      <c r="K6" s="21" t="s">
        <v>9</v>
      </c>
      <c r="L6" s="21" t="s">
        <v>10</v>
      </c>
      <c r="M6" s="22" t="s">
        <v>13</v>
      </c>
    </row>
    <row r="7" spans="1:13" ht="82.8" x14ac:dyDescent="0.25">
      <c r="A7" s="25">
        <v>43843</v>
      </c>
      <c r="B7" s="25" t="s">
        <v>60</v>
      </c>
      <c r="C7" s="26" t="s">
        <v>12</v>
      </c>
      <c r="D7" s="31" t="str">
        <f>HYPERLINK("https://drive.google.com/open?id=1sYiIFXV3ltnJc4m5aSqC2KYV-1DxdXyA","Escrito sin número")</f>
        <v>Escrito sin número</v>
      </c>
      <c r="E7" s="27" t="s">
        <v>24</v>
      </c>
      <c r="F7" s="28" t="s">
        <v>25</v>
      </c>
      <c r="G7" s="26" t="s">
        <v>19</v>
      </c>
      <c r="H7" s="25">
        <v>43843</v>
      </c>
      <c r="I7" s="29" t="s">
        <v>26</v>
      </c>
      <c r="J7" s="25">
        <v>43868</v>
      </c>
      <c r="K7" s="31" t="str">
        <f>HYPERLINK("https://drive.google.com/open?id=1t9dnCtFwKwwJBMVqUxh4CIE2RFlt2KHh","INE/UTF/DRN/1320/2020")</f>
        <v>INE/UTF/DRN/1320/2020</v>
      </c>
      <c r="L7" s="27" t="s">
        <v>19</v>
      </c>
      <c r="M7" s="27" t="s">
        <v>27</v>
      </c>
    </row>
    <row r="8" spans="1:13" ht="276" x14ac:dyDescent="0.25">
      <c r="A8" s="25">
        <v>43851</v>
      </c>
      <c r="B8" s="25" t="s">
        <v>22</v>
      </c>
      <c r="C8" s="26" t="s">
        <v>12</v>
      </c>
      <c r="D8" s="31" t="str">
        <f>HYPERLINK("https://drive.google.com/open?id=1_OeQCF_tB9ySIeETAvzZlo015H1awzsb","IEE/PRESIDENCIA/059/2020")</f>
        <v>IEE/PRESIDENCIA/059/2020</v>
      </c>
      <c r="E8" s="27" t="s">
        <v>28</v>
      </c>
      <c r="F8" s="28" t="s">
        <v>29</v>
      </c>
      <c r="G8" s="26" t="s">
        <v>30</v>
      </c>
      <c r="H8" s="25">
        <v>43851</v>
      </c>
      <c r="I8" s="30" t="s">
        <v>31</v>
      </c>
      <c r="J8" s="25">
        <v>43857</v>
      </c>
      <c r="K8" s="32" t="s">
        <v>32</v>
      </c>
      <c r="L8" s="27" t="s">
        <v>33</v>
      </c>
      <c r="M8" s="27" t="s">
        <v>34</v>
      </c>
    </row>
    <row r="9" spans="1:13" ht="303.60000000000002" x14ac:dyDescent="0.25">
      <c r="A9" s="25">
        <v>43858</v>
      </c>
      <c r="B9" s="25" t="s">
        <v>61</v>
      </c>
      <c r="C9" s="26" t="s">
        <v>12</v>
      </c>
      <c r="D9" s="31" t="str">
        <f>HYPERLINK("https://drive.google.com/open?id=1oX_uf4v-jE_7M-G5I4nNHDwMpP3cBs05","IEEBC/SE/0250/2020")</f>
        <v>IEEBC/SE/0250/2020</v>
      </c>
      <c r="E9" s="27" t="s">
        <v>35</v>
      </c>
      <c r="F9" s="28" t="s">
        <v>21</v>
      </c>
      <c r="G9" s="26" t="s">
        <v>36</v>
      </c>
      <c r="H9" s="25">
        <v>43858</v>
      </c>
      <c r="I9" s="30" t="s">
        <v>37</v>
      </c>
      <c r="J9" s="25">
        <v>43873</v>
      </c>
      <c r="K9" s="33" t="str">
        <f>HYPERLINK("https://drive.google.com/open?id=1PX58ckvFJw4HBYwV6lX_uiHjLuF7mE8w","INE/DESPEN/DOSPEN032/2020 
INE/STCVOPL/093/2020")</f>
        <v>INE/DESPEN/DOSPEN032/2020 
INE/STCVOPL/093/2020</v>
      </c>
      <c r="L9" s="27" t="s">
        <v>36</v>
      </c>
      <c r="M9" s="27" t="s">
        <v>38</v>
      </c>
    </row>
    <row r="10" spans="1:13" ht="138" x14ac:dyDescent="0.25">
      <c r="A10" s="25">
        <v>43868</v>
      </c>
      <c r="B10" s="25" t="s">
        <v>23</v>
      </c>
      <c r="C10" s="26" t="s">
        <v>12</v>
      </c>
      <c r="D10" s="31" t="str">
        <f>HYPERLINK("https://drive.google.com/open?id=1F3PMGNt-SJd-zzJ94IEU6RIKG5_NGt87","IEPC/SE/137/2020")</f>
        <v>IEPC/SE/137/2020</v>
      </c>
      <c r="E10" s="27" t="s">
        <v>39</v>
      </c>
      <c r="F10" s="28" t="s">
        <v>25</v>
      </c>
      <c r="G10" s="26" t="s">
        <v>19</v>
      </c>
      <c r="H10" s="25">
        <v>43868</v>
      </c>
      <c r="I10" s="30" t="s">
        <v>40</v>
      </c>
      <c r="J10" s="25">
        <v>43875</v>
      </c>
      <c r="K10" s="31" t="str">
        <f>HYPERLINK("https://drive.google.com/open?id=1YSP4ZCtgEmeSyKHaQmRoaig-mdFPBoqs","INE/UTF/DRN/1679/2020")</f>
        <v>INE/UTF/DRN/1679/2020</v>
      </c>
      <c r="L10" s="27" t="s">
        <v>19</v>
      </c>
      <c r="M10" s="27" t="s">
        <v>41</v>
      </c>
    </row>
    <row r="11" spans="1:13" ht="41.4" x14ac:dyDescent="0.25">
      <c r="A11" s="25">
        <v>43868</v>
      </c>
      <c r="B11" s="25" t="s">
        <v>62</v>
      </c>
      <c r="C11" s="26" t="s">
        <v>12</v>
      </c>
      <c r="D11" s="31" t="str">
        <f>HYPERLINK("https://drive.google.com/open?id=1hOX3XVc6CdpOQ0cMhUbOXqkD5yHd5fCT","IEE-P-0021/2020")</f>
        <v>IEE-P-0021/2020</v>
      </c>
      <c r="E11" s="27" t="s">
        <v>42</v>
      </c>
      <c r="F11" s="28" t="s">
        <v>25</v>
      </c>
      <c r="G11" s="26" t="s">
        <v>19</v>
      </c>
      <c r="H11" s="25">
        <v>43868</v>
      </c>
      <c r="I11" s="30" t="s">
        <v>43</v>
      </c>
      <c r="J11" s="25">
        <v>43875</v>
      </c>
      <c r="K11" s="34" t="str">
        <f>HYPERLINK("https://drive.google.com/open?id=15kfQsdFg2A0Ezy9fIoAgtKhIHAAdTJyh","INE/UTF/DRN/1682/2020")</f>
        <v>INE/UTF/DRN/1682/2020</v>
      </c>
      <c r="L11" s="27" t="s">
        <v>19</v>
      </c>
      <c r="M11" s="27" t="s">
        <v>44</v>
      </c>
    </row>
    <row r="12" spans="1:13" ht="124.2" x14ac:dyDescent="0.25">
      <c r="A12" s="25">
        <v>43868</v>
      </c>
      <c r="B12" s="25" t="s">
        <v>63</v>
      </c>
      <c r="C12" s="26" t="s">
        <v>12</v>
      </c>
      <c r="D12" s="31" t="str">
        <f>HYPERLINK("https://drive.google.com/open?id=1VJhLNx21ceaQ4E5gj_h-CrJuwVnZ9SVR","IEEN/Presidencia/0180/2020")</f>
        <v>IEEN/Presidencia/0180/2020</v>
      </c>
      <c r="E12" s="27" t="s">
        <v>45</v>
      </c>
      <c r="F12" s="28" t="s">
        <v>46</v>
      </c>
      <c r="G12" s="26" t="s">
        <v>47</v>
      </c>
      <c r="H12" s="25">
        <v>43868</v>
      </c>
      <c r="I12" s="30" t="s">
        <v>48</v>
      </c>
      <c r="J12" s="25">
        <v>43875</v>
      </c>
      <c r="K12" s="31" t="str">
        <f>HYPERLINK("https://drive.google.com/open?id=1J4M7ZabI6sszRWPnVqstEryFv9JBCuKQ","INE/DEOE/0103/2020")</f>
        <v>INE/DEOE/0103/2020</v>
      </c>
      <c r="L12" s="27" t="s">
        <v>47</v>
      </c>
      <c r="M12" s="27" t="s">
        <v>49</v>
      </c>
    </row>
    <row r="13" spans="1:13" ht="124.2" x14ac:dyDescent="0.25">
      <c r="A13" s="25">
        <v>43872</v>
      </c>
      <c r="B13" s="25" t="s">
        <v>22</v>
      </c>
      <c r="C13" s="26" t="s">
        <v>12</v>
      </c>
      <c r="D13" s="31" t="str">
        <f>HYPERLINK("https://drive.google.com/open?id=1izH8QVuZ8fLYhJPUjnFasD9gODGvYRpd","IEE/PRESIDENCIA/129/2020")</f>
        <v>IEE/PRESIDENCIA/129/2020</v>
      </c>
      <c r="E13" s="27" t="s">
        <v>50</v>
      </c>
      <c r="F13" s="28" t="s">
        <v>51</v>
      </c>
      <c r="G13" s="26" t="s">
        <v>19</v>
      </c>
      <c r="H13" s="25">
        <v>43872</v>
      </c>
      <c r="I13" s="30" t="s">
        <v>52</v>
      </c>
      <c r="J13" s="25">
        <v>43874</v>
      </c>
      <c r="K13" s="31" t="str">
        <f>HYPERLINK("https://drive.google.com/open?id=1VHxRZNihzGyu3z6ojcRHRqO2t5i1rIAz","INE/UTF/DRN/1669/2020")</f>
        <v>INE/UTF/DRN/1669/2020</v>
      </c>
      <c r="L13" s="27" t="s">
        <v>19</v>
      </c>
      <c r="M13" s="27" t="s">
        <v>53</v>
      </c>
    </row>
    <row r="14" spans="1:13" ht="124.2" x14ac:dyDescent="0.25">
      <c r="A14" s="25">
        <v>43872</v>
      </c>
      <c r="B14" s="25" t="s">
        <v>61</v>
      </c>
      <c r="C14" s="26" t="s">
        <v>12</v>
      </c>
      <c r="D14" s="31" t="str">
        <f>HYPERLINK("https://drive.google.com/open?id=1hXR_f9JsZw-58XMHDg9a2hX_uUSz0hg1","IEBC/CGE/182/2020")</f>
        <v>IEBC/CGE/182/2020</v>
      </c>
      <c r="E14" s="27" t="s">
        <v>54</v>
      </c>
      <c r="F14" s="28" t="s">
        <v>55</v>
      </c>
      <c r="G14" s="26" t="s">
        <v>56</v>
      </c>
      <c r="H14" s="25">
        <v>43872</v>
      </c>
      <c r="I14" s="30" t="s">
        <v>57</v>
      </c>
      <c r="J14" s="25">
        <v>43854</v>
      </c>
      <c r="K14" s="31" t="str">
        <f>HYPERLINK("https://drive.google.com/open?id=1oT958tGKezojwpNIX5Nr2XL2utkL1Uj_","INE/UNICOM/0663/2020")</f>
        <v>INE/UNICOM/0663/2020</v>
      </c>
      <c r="L14" s="27" t="s">
        <v>58</v>
      </c>
      <c r="M14" s="27" t="s">
        <v>59</v>
      </c>
    </row>
  </sheetData>
  <mergeCells count="8">
    <mergeCell ref="A5:E5"/>
    <mergeCell ref="F5:I5"/>
    <mergeCell ref="J5:M5"/>
    <mergeCell ref="J1:M2"/>
    <mergeCell ref="K4:M4"/>
    <mergeCell ref="E2:I2"/>
    <mergeCell ref="E3:I3"/>
    <mergeCell ref="E4:I4"/>
  </mergeCells>
  <pageMargins left="0.23622047244094491" right="0.23622047244094491" top="0.35433070866141736" bottom="0.35433070866141736" header="0.31496062992125984" footer="0.31496062992125984"/>
  <pageSetup scale="33" fitToHeight="30" orientation="landscape"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2</vt:lpstr>
      <vt:lpstr>'Anexo 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UTV</dc:creator>
  <cp:lastModifiedBy>Administrador</cp:lastModifiedBy>
  <cp:lastPrinted>2018-06-06T00:16:12Z</cp:lastPrinted>
  <dcterms:created xsi:type="dcterms:W3CDTF">2018-02-07T04:26:49Z</dcterms:created>
  <dcterms:modified xsi:type="dcterms:W3CDTF">2020-02-28T17:51:50Z</dcterms:modified>
</cp:coreProperties>
</file>